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4352" windowHeight="8016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E8" i="2" l="1"/>
  <c r="C8" i="2"/>
  <c r="L4" i="2"/>
  <c r="L6" i="2" s="1"/>
  <c r="L10" i="2" s="1"/>
  <c r="K4" i="2"/>
  <c r="K6" i="2" s="1"/>
  <c r="K10" i="2" s="1"/>
  <c r="I8" i="2"/>
  <c r="G8" i="2"/>
  <c r="D8" i="2"/>
  <c r="B8" i="2"/>
  <c r="H4" i="2"/>
  <c r="F4" i="2"/>
  <c r="G4" i="2" s="1"/>
  <c r="G10" i="2" s="1"/>
  <c r="D4" i="2"/>
  <c r="D10" i="2" s="1"/>
  <c r="B4" i="2"/>
  <c r="B10" i="2" s="1"/>
  <c r="E4" i="2" l="1"/>
  <c r="E10" i="2" s="1"/>
  <c r="C4" i="2"/>
  <c r="C10" i="2" s="1"/>
  <c r="I4" i="2"/>
  <c r="I10" i="2" s="1"/>
</calcChain>
</file>

<file path=xl/sharedStrings.xml><?xml version="1.0" encoding="utf-8"?>
<sst xmlns="http://schemas.openxmlformats.org/spreadsheetml/2006/main" count="113" uniqueCount="82">
  <si>
    <t>Item</t>
  </si>
  <si>
    <t>B&amp;B</t>
  </si>
  <si>
    <t>Competitive Edge</t>
  </si>
  <si>
    <t>Git R Gone</t>
  </si>
  <si>
    <t>Years in business</t>
  </si>
  <si>
    <t xml:space="preserve">Years in business under this name </t>
  </si>
  <si>
    <t xml:space="preserve">Percentage (%) of work usually self-performed </t>
  </si>
  <si>
    <t xml:space="preserve">Failed to complete a contract? </t>
  </si>
  <si>
    <t xml:space="preserve">Been involved in bankruptcy or reorganization? </t>
  </si>
  <si>
    <t xml:space="preserve">Pending judgment claims or suits against firm? </t>
  </si>
  <si>
    <t xml:space="preserve">What company do you use for pre-employment criminal background checks? </t>
  </si>
  <si>
    <t>Have you had any OSHA fines within the last three (3) years?</t>
  </si>
  <si>
    <t>Have you had any job related fatalities within the last five (5) years?</t>
  </si>
  <si>
    <t>How many total employees does your company employ</t>
  </si>
  <si>
    <t xml:space="preserve">Number of Service Trucks </t>
  </si>
  <si>
    <t>Is equipment available to pickup debris (grapping arm, other)?</t>
  </si>
  <si>
    <t>Planned daily start time/end time</t>
  </si>
  <si>
    <t>Proposed landfill and/or other depositories</t>
  </si>
  <si>
    <t>Clerical Full Time</t>
  </si>
  <si>
    <t>Management Full Time</t>
  </si>
  <si>
    <t>Laborers Full Time</t>
  </si>
  <si>
    <t xml:space="preserve">Number of Employees Expected to be Assigned to KCDC </t>
  </si>
  <si>
    <t>Clerical Part Time</t>
  </si>
  <si>
    <t>Management Part Time</t>
  </si>
  <si>
    <t>Laborers Part Time</t>
  </si>
  <si>
    <t>No</t>
  </si>
  <si>
    <t>Yes</t>
  </si>
  <si>
    <t>8:00 to 5:00</t>
  </si>
  <si>
    <t>Knox County Waste Center</t>
  </si>
  <si>
    <t>Forensic Investigations</t>
  </si>
  <si>
    <t>9:00 to 5:00</t>
  </si>
  <si>
    <t>Competitive</t>
  </si>
  <si>
    <t>Git  R Gone</t>
  </si>
  <si>
    <t>Labor Cost</t>
  </si>
  <si>
    <t>Hours</t>
  </si>
  <si>
    <t>Total</t>
  </si>
  <si>
    <t>Dump Fee</t>
  </si>
  <si>
    <t>Tons FY16</t>
  </si>
  <si>
    <t>Yearly</t>
  </si>
  <si>
    <t>Jack</t>
  </si>
  <si>
    <t xml:space="preserve"> </t>
  </si>
  <si>
    <t>Bulky Debris Pickup and Disposal Services Q1700 10-21-16</t>
  </si>
  <si>
    <t>Clean Outs of Efficiency Apartments</t>
  </si>
  <si>
    <t xml:space="preserve">Clean Outs of 1 bedroom Apartments </t>
  </si>
  <si>
    <t>Clean Outs of 2 bedroom Apartments</t>
  </si>
  <si>
    <t>Clean Outs of 3 bedroom Apartments</t>
  </si>
  <si>
    <t>Clean Outs of 4 bedroom Apartments</t>
  </si>
  <si>
    <t>Clean Outs of 5 bedroom Apartments</t>
  </si>
  <si>
    <t>Set Outs: Per cubic yard (including dump fees)</t>
  </si>
  <si>
    <t>Set Out Follow Up</t>
  </si>
  <si>
    <t>Vacant Apartment</t>
  </si>
  <si>
    <t>Maintenance Shop Pickups</t>
  </si>
  <si>
    <t>Miscellaneous Construction Debris</t>
  </si>
  <si>
    <t>Set Outs: Hourly Rate per Employee</t>
  </si>
  <si>
    <t>Set Outs: Cost for showing up when services end up not be required</t>
  </si>
  <si>
    <t>Set Outs: Trip Charge:</t>
  </si>
  <si>
    <t>Per cubic yard (including dump fees) for Household Debris per cubic yard-all inclusive</t>
  </si>
  <si>
    <t>Per cubic yard (including dump fees) for Construction/Heavy Debris per cubic yard-all inclusive</t>
  </si>
  <si>
    <t>Set Outs: Other Properties with Elevators</t>
  </si>
  <si>
    <t>Other: Maintenance Shop Pickup 2 men at an hourly rate of</t>
  </si>
  <si>
    <t xml:space="preserve">Other: Miscellaneous debris pickup up to 1 ton, 2 men at an hourly rate of </t>
  </si>
  <si>
    <t>Other: Vacant apartment 2 man clean out</t>
  </si>
  <si>
    <t>TBI</t>
  </si>
  <si>
    <t>7:30 to 5:00</t>
  </si>
  <si>
    <t>City and Riverside C&amp;D</t>
  </si>
  <si>
    <t>Other: Above 6 yard dump truck 1/2 load</t>
  </si>
  <si>
    <t>Other: Above 6 yard dump truck full  load</t>
  </si>
  <si>
    <t>Good Hire</t>
  </si>
  <si>
    <t>25-50</t>
  </si>
  <si>
    <t>5-10</t>
  </si>
  <si>
    <t>2-5</t>
  </si>
  <si>
    <t>0</t>
  </si>
  <si>
    <t>2</t>
  </si>
  <si>
    <t>Other: Dump Truck, Bobcat, Operator, Grapple, Bucket</t>
  </si>
  <si>
    <t>Other: Dump Truck, Trackhoe with Thumb, Operator</t>
  </si>
  <si>
    <t>Other: Dump Truck, Bobcat, Trackhoe, Grapple, Operators</t>
  </si>
  <si>
    <t>C&amp;D, River Bend, Knox County, Poplar View, Yarnell Road Landfill</t>
  </si>
  <si>
    <t>Lynn Sanford</t>
  </si>
  <si>
    <t>Other: Maintenance Shop over 2 tons</t>
  </si>
  <si>
    <t>Other: Miscellaneous construction debris over 2 tons</t>
  </si>
  <si>
    <t>8:00 to 3:00</t>
  </si>
  <si>
    <t>Riverside, Baxter Avenue, Others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</si>
</sst>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164" fontId="2" fillId="0" borderId="1" xfId="0" applyNumberFormat="1" applyFont="1" applyBorder="1" applyAlignment="1">
      <alignment horizontal="right" vertical="top" wrapText="1"/>
    </xf>
    <xf numFmtId="164" fontId="2" fillId="0" borderId="1" xfId="0" applyNumberFormat="1" applyFont="1" applyBorder="1" applyAlignment="1">
      <alignment horizontal="right" vertical="top"/>
    </xf>
    <xf numFmtId="164" fontId="2" fillId="2" borderId="1" xfId="0" applyNumberFormat="1" applyFont="1" applyFill="1" applyBorder="1" applyAlignment="1">
      <alignment horizontal="right" vertical="top" wrapText="1"/>
    </xf>
    <xf numFmtId="0" fontId="4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3" borderId="1" xfId="0" applyFont="1" applyFill="1" applyBorder="1" applyAlignment="1">
      <alignment horizontal="center" vertical="top" wrapText="1"/>
    </xf>
    <xf numFmtId="0" fontId="2" fillId="0" borderId="1" xfId="0" applyFont="1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/>
    </xf>
    <xf numFmtId="9" fontId="2" fillId="0" borderId="1" xfId="0" applyNumberFormat="1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0" fillId="0" borderId="1" xfId="0" applyNumberFormat="1" applyBorder="1"/>
    <xf numFmtId="2" fontId="0" fillId="0" borderId="1" xfId="0" applyNumberFormat="1" applyBorder="1"/>
    <xf numFmtId="4" fontId="0" fillId="0" borderId="1" xfId="0" applyNumberFormat="1" applyBorder="1"/>
    <xf numFmtId="4" fontId="0" fillId="3" borderId="1" xfId="0" applyNumberFormat="1" applyFill="1" applyBorder="1"/>
    <xf numFmtId="164" fontId="4" fillId="0" borderId="1" xfId="0" applyNumberFormat="1" applyFont="1" applyBorder="1"/>
    <xf numFmtId="164" fontId="2" fillId="3" borderId="1" xfId="0" applyNumberFormat="1" applyFont="1" applyFill="1" applyBorder="1" applyAlignment="1">
      <alignment horizontal="right" vertical="top" wrapText="1"/>
    </xf>
    <xf numFmtId="164" fontId="2" fillId="3" borderId="1" xfId="0" applyNumberFormat="1" applyFont="1" applyFill="1" applyBorder="1" applyAlignment="1">
      <alignment horizontal="right" vertical="top"/>
    </xf>
    <xf numFmtId="0" fontId="2" fillId="3" borderId="1" xfId="0" applyFont="1" applyFill="1" applyBorder="1"/>
    <xf numFmtId="164" fontId="2" fillId="3" borderId="1" xfId="0" applyNumberFormat="1" applyFont="1" applyFill="1" applyBorder="1" applyAlignment="1">
      <alignment horizontal="right"/>
    </xf>
    <xf numFmtId="49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/>
    </xf>
    <xf numFmtId="0" fontId="2" fillId="3" borderId="1" xfId="0" applyFont="1" applyFill="1" applyBorder="1" applyAlignment="1">
      <alignment horizontal="center"/>
    </xf>
    <xf numFmtId="9" fontId="2" fillId="3" borderId="1" xfId="0" applyNumberFormat="1" applyFont="1" applyFill="1" applyBorder="1"/>
    <xf numFmtId="0" fontId="2" fillId="3" borderId="1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1"/>
  <sheetViews>
    <sheetView tabSelected="1" topLeftCell="A22" workbookViewId="0">
      <selection activeCell="A44" sqref="A44"/>
    </sheetView>
  </sheetViews>
  <sheetFormatPr defaultColWidth="0" defaultRowHeight="15.6" zeroHeight="1" x14ac:dyDescent="0.3"/>
  <cols>
    <col min="1" max="1" width="75" style="1" customWidth="1"/>
    <col min="2" max="2" width="13.88671875" style="1" customWidth="1"/>
    <col min="3" max="3" width="12.33203125" style="1" bestFit="1" customWidth="1"/>
    <col min="4" max="4" width="14.5546875" style="1" customWidth="1"/>
    <col min="5" max="5" width="22.44140625" style="1" bestFit="1" customWidth="1"/>
    <col min="6" max="6" width="10" style="1" hidden="1" customWidth="1"/>
    <col min="7" max="7" width="10.109375" hidden="1" customWidth="1"/>
    <col min="8" max="8" width="1.77734375" hidden="1" customWidth="1"/>
    <col min="9" max="9" width="1" customWidth="1"/>
    <col min="10" max="27" width="0" hidden="1" customWidth="1"/>
    <col min="28" max="16384" width="9.109375" hidden="1"/>
  </cols>
  <sheetData>
    <row r="1" spans="1:9" ht="15.6" customHeight="1" x14ac:dyDescent="0.3">
      <c r="A1" s="33" t="s">
        <v>41</v>
      </c>
      <c r="B1" s="33"/>
      <c r="C1" s="33"/>
      <c r="D1" s="33"/>
      <c r="E1" s="33"/>
      <c r="F1" s="33"/>
    </row>
    <row r="2" spans="1:9" s="3" customFormat="1" ht="31.2" x14ac:dyDescent="0.3">
      <c r="A2" s="2" t="s">
        <v>0</v>
      </c>
      <c r="B2" s="12" t="s">
        <v>1</v>
      </c>
      <c r="C2" s="2" t="s">
        <v>2</v>
      </c>
      <c r="D2" s="2" t="s">
        <v>3</v>
      </c>
      <c r="E2" s="35" t="s">
        <v>77</v>
      </c>
      <c r="F2" s="14"/>
      <c r="G2" s="5"/>
      <c r="H2" s="5"/>
      <c r="I2" s="4"/>
    </row>
    <row r="3" spans="1:9" s="3" customFormat="1" ht="31.2" x14ac:dyDescent="0.3">
      <c r="A3" s="15" t="s">
        <v>56</v>
      </c>
      <c r="B3" s="6">
        <v>125</v>
      </c>
      <c r="C3" s="6">
        <v>60</v>
      </c>
      <c r="D3" s="7">
        <v>34</v>
      </c>
      <c r="E3" s="31">
        <v>206</v>
      </c>
      <c r="F3" s="6"/>
      <c r="G3" s="5"/>
      <c r="H3" s="5"/>
      <c r="I3" s="4"/>
    </row>
    <row r="4" spans="1:9" s="11" customFormat="1" ht="31.2" x14ac:dyDescent="0.3">
      <c r="A4" s="15" t="s">
        <v>57</v>
      </c>
      <c r="B4" s="28">
        <v>125</v>
      </c>
      <c r="C4" s="28">
        <v>70</v>
      </c>
      <c r="D4" s="28">
        <v>54</v>
      </c>
      <c r="E4" s="31">
        <v>315</v>
      </c>
      <c r="F4" s="8"/>
      <c r="G4" s="9"/>
      <c r="H4" s="9"/>
      <c r="I4" s="10"/>
    </row>
    <row r="5" spans="1:9" s="3" customFormat="1" x14ac:dyDescent="0.3">
      <c r="A5" s="15" t="s">
        <v>42</v>
      </c>
      <c r="B5" s="28">
        <v>267</v>
      </c>
      <c r="C5" s="28">
        <v>150</v>
      </c>
      <c r="D5" s="29">
        <v>125</v>
      </c>
      <c r="E5" s="31">
        <v>450</v>
      </c>
      <c r="F5" s="6"/>
      <c r="G5" s="5"/>
      <c r="H5" s="5"/>
      <c r="I5" s="4"/>
    </row>
    <row r="6" spans="1:9" s="11" customFormat="1" x14ac:dyDescent="0.3">
      <c r="A6" s="15" t="s">
        <v>43</v>
      </c>
      <c r="B6" s="28">
        <v>267</v>
      </c>
      <c r="C6" s="28">
        <v>175</v>
      </c>
      <c r="D6" s="29">
        <v>150</v>
      </c>
      <c r="E6" s="31">
        <v>550</v>
      </c>
      <c r="F6" s="8"/>
      <c r="G6" s="9"/>
      <c r="H6" s="9"/>
      <c r="I6" s="10"/>
    </row>
    <row r="7" spans="1:9" s="3" customFormat="1" x14ac:dyDescent="0.3">
      <c r="A7" s="15" t="s">
        <v>44</v>
      </c>
      <c r="B7" s="28">
        <v>267</v>
      </c>
      <c r="C7" s="29">
        <v>200</v>
      </c>
      <c r="D7" s="29">
        <v>200</v>
      </c>
      <c r="E7" s="31">
        <v>650</v>
      </c>
      <c r="F7" s="6"/>
      <c r="G7" s="5"/>
      <c r="H7" s="5"/>
      <c r="I7" s="4"/>
    </row>
    <row r="8" spans="1:9" s="11" customFormat="1" x14ac:dyDescent="0.3">
      <c r="A8" s="15" t="s">
        <v>45</v>
      </c>
      <c r="B8" s="28">
        <v>485</v>
      </c>
      <c r="C8" s="28">
        <v>225</v>
      </c>
      <c r="D8" s="29">
        <v>250</v>
      </c>
      <c r="E8" s="31">
        <v>750</v>
      </c>
      <c r="F8" s="8"/>
      <c r="G8" s="9"/>
      <c r="H8" s="9"/>
      <c r="I8" s="10"/>
    </row>
    <row r="9" spans="1:9" s="3" customFormat="1" x14ac:dyDescent="0.3">
      <c r="A9" s="15" t="s">
        <v>46</v>
      </c>
      <c r="B9" s="28">
        <v>485</v>
      </c>
      <c r="C9" s="28">
        <v>250</v>
      </c>
      <c r="D9" s="29">
        <v>300</v>
      </c>
      <c r="E9" s="31">
        <v>850</v>
      </c>
      <c r="F9" s="6"/>
      <c r="G9" s="5"/>
      <c r="H9" s="5"/>
      <c r="I9" s="4"/>
    </row>
    <row r="10" spans="1:9" s="11" customFormat="1" x14ac:dyDescent="0.3">
      <c r="A10" s="15" t="s">
        <v>47</v>
      </c>
      <c r="B10" s="28">
        <v>558</v>
      </c>
      <c r="C10" s="28">
        <v>275</v>
      </c>
      <c r="D10" s="29">
        <v>350</v>
      </c>
      <c r="E10" s="31">
        <v>950</v>
      </c>
      <c r="F10" s="8"/>
      <c r="G10" s="9"/>
      <c r="H10" s="9"/>
      <c r="I10" s="10"/>
    </row>
    <row r="11" spans="1:9" s="11" customFormat="1" x14ac:dyDescent="0.3">
      <c r="A11" s="15" t="s">
        <v>48</v>
      </c>
      <c r="B11" s="28">
        <v>289</v>
      </c>
      <c r="C11" s="28">
        <v>60</v>
      </c>
      <c r="D11" s="29">
        <v>34</v>
      </c>
      <c r="E11" s="31">
        <v>260</v>
      </c>
      <c r="F11" s="8"/>
      <c r="G11" s="9"/>
      <c r="H11" s="9"/>
      <c r="I11" s="10"/>
    </row>
    <row r="12" spans="1:9" s="11" customFormat="1" x14ac:dyDescent="0.3">
      <c r="A12" s="15" t="s">
        <v>49</v>
      </c>
      <c r="B12" s="28">
        <v>50</v>
      </c>
      <c r="C12" s="28">
        <v>23.95</v>
      </c>
      <c r="D12" s="29"/>
      <c r="E12" s="31">
        <v>145</v>
      </c>
      <c r="F12" s="8"/>
      <c r="G12" s="9"/>
      <c r="H12" s="9"/>
      <c r="I12" s="10"/>
    </row>
    <row r="13" spans="1:9" s="11" customFormat="1" x14ac:dyDescent="0.3">
      <c r="A13" s="15" t="s">
        <v>50</v>
      </c>
      <c r="B13" s="28">
        <v>135</v>
      </c>
      <c r="C13" s="28">
        <v>60</v>
      </c>
      <c r="D13" s="29">
        <v>50</v>
      </c>
      <c r="E13" s="31">
        <v>145</v>
      </c>
      <c r="F13" s="8"/>
      <c r="G13" s="9"/>
      <c r="H13" s="9"/>
      <c r="I13" s="10"/>
    </row>
    <row r="14" spans="1:9" s="11" customFormat="1" x14ac:dyDescent="0.3">
      <c r="A14" s="15" t="s">
        <v>51</v>
      </c>
      <c r="B14" s="28">
        <v>43.5</v>
      </c>
      <c r="C14" s="28">
        <v>60</v>
      </c>
      <c r="D14" s="29">
        <v>34</v>
      </c>
      <c r="E14" s="31">
        <v>315</v>
      </c>
      <c r="F14" s="8"/>
      <c r="G14" s="9"/>
      <c r="H14" s="9"/>
      <c r="I14" s="10"/>
    </row>
    <row r="15" spans="1:9" s="11" customFormat="1" x14ac:dyDescent="0.3">
      <c r="A15" s="15" t="s">
        <v>52</v>
      </c>
      <c r="B15" s="28">
        <v>130</v>
      </c>
      <c r="C15" s="28">
        <v>70</v>
      </c>
      <c r="D15" s="29">
        <v>54</v>
      </c>
      <c r="E15" s="31">
        <v>315</v>
      </c>
      <c r="F15" s="8"/>
      <c r="G15" s="9"/>
      <c r="H15" s="9"/>
      <c r="I15" s="10"/>
    </row>
    <row r="16" spans="1:9" s="11" customFormat="1" x14ac:dyDescent="0.3">
      <c r="A16" s="15" t="s">
        <v>53</v>
      </c>
      <c r="B16" s="28">
        <v>25</v>
      </c>
      <c r="C16" s="28">
        <v>23.95</v>
      </c>
      <c r="D16" s="29">
        <v>40</v>
      </c>
      <c r="E16" s="31">
        <v>20.56</v>
      </c>
      <c r="F16" s="8"/>
      <c r="G16" s="9"/>
      <c r="H16" s="9"/>
      <c r="I16" s="10"/>
    </row>
    <row r="17" spans="1:9" s="11" customFormat="1" x14ac:dyDescent="0.3">
      <c r="A17" s="15" t="s">
        <v>54</v>
      </c>
      <c r="B17" s="28">
        <v>55</v>
      </c>
      <c r="C17" s="28">
        <v>18.95</v>
      </c>
      <c r="D17" s="29">
        <v>50</v>
      </c>
      <c r="E17" s="31">
        <v>150</v>
      </c>
      <c r="F17" s="8"/>
      <c r="G17" s="9"/>
      <c r="H17" s="9"/>
      <c r="I17" s="10"/>
    </row>
    <row r="18" spans="1:9" s="11" customFormat="1" x14ac:dyDescent="0.3">
      <c r="A18" s="15" t="s">
        <v>55</v>
      </c>
      <c r="B18" s="28">
        <v>60</v>
      </c>
      <c r="C18" s="28">
        <v>18.95</v>
      </c>
      <c r="D18" s="29">
        <v>50</v>
      </c>
      <c r="E18" s="31">
        <v>45</v>
      </c>
      <c r="F18" s="8"/>
      <c r="G18" s="9"/>
      <c r="H18" s="9"/>
      <c r="I18" s="10"/>
    </row>
    <row r="19" spans="1:9" s="11" customFormat="1" x14ac:dyDescent="0.3">
      <c r="A19" s="15" t="s">
        <v>58</v>
      </c>
      <c r="B19" s="28">
        <v>50</v>
      </c>
      <c r="C19" s="28"/>
      <c r="D19" s="29"/>
      <c r="E19" s="31">
        <v>110</v>
      </c>
      <c r="F19" s="8"/>
      <c r="G19" s="9"/>
      <c r="H19" s="9"/>
      <c r="I19" s="10"/>
    </row>
    <row r="20" spans="1:9" s="11" customFormat="1" x14ac:dyDescent="0.3">
      <c r="A20" s="15" t="s">
        <v>59</v>
      </c>
      <c r="B20" s="28">
        <v>43.5</v>
      </c>
      <c r="C20" s="28"/>
      <c r="D20" s="29"/>
      <c r="E20" s="31">
        <v>34.25</v>
      </c>
      <c r="F20" s="8"/>
      <c r="G20" s="9"/>
      <c r="H20" s="9"/>
      <c r="I20" s="10"/>
    </row>
    <row r="21" spans="1:9" s="11" customFormat="1" x14ac:dyDescent="0.3">
      <c r="A21" s="15" t="s">
        <v>60</v>
      </c>
      <c r="B21" s="28">
        <v>130</v>
      </c>
      <c r="C21" s="28"/>
      <c r="D21" s="29"/>
      <c r="E21" s="31"/>
      <c r="F21" s="8"/>
      <c r="G21" s="9"/>
      <c r="H21" s="9"/>
      <c r="I21" s="10"/>
    </row>
    <row r="22" spans="1:9" s="11" customFormat="1" x14ac:dyDescent="0.3">
      <c r="A22" s="15" t="s">
        <v>61</v>
      </c>
      <c r="B22" s="28">
        <v>135</v>
      </c>
      <c r="C22" s="28"/>
      <c r="D22" s="29"/>
      <c r="E22" s="31"/>
      <c r="F22" s="8"/>
      <c r="G22" s="9"/>
      <c r="H22" s="9"/>
      <c r="I22" s="10"/>
    </row>
    <row r="23" spans="1:9" s="11" customFormat="1" x14ac:dyDescent="0.3">
      <c r="A23" s="15" t="s">
        <v>65</v>
      </c>
      <c r="B23" s="28"/>
      <c r="C23" s="28">
        <v>180</v>
      </c>
      <c r="D23" s="29"/>
      <c r="E23" s="31"/>
      <c r="F23" s="8"/>
      <c r="G23" s="9"/>
      <c r="H23" s="9"/>
      <c r="I23" s="10"/>
    </row>
    <row r="24" spans="1:9" s="11" customFormat="1" x14ac:dyDescent="0.3">
      <c r="A24" s="15" t="s">
        <v>66</v>
      </c>
      <c r="B24" s="28"/>
      <c r="C24" s="28">
        <v>360</v>
      </c>
      <c r="D24" s="29"/>
      <c r="E24" s="31"/>
      <c r="F24" s="8"/>
      <c r="G24" s="9"/>
      <c r="H24" s="9"/>
      <c r="I24" s="10"/>
    </row>
    <row r="25" spans="1:9" s="11" customFormat="1" x14ac:dyDescent="0.3">
      <c r="A25" s="15" t="s">
        <v>73</v>
      </c>
      <c r="B25" s="28"/>
      <c r="C25" s="28"/>
      <c r="D25" s="29">
        <v>85</v>
      </c>
      <c r="E25" s="31"/>
      <c r="F25" s="8"/>
      <c r="G25" s="9"/>
      <c r="H25" s="9"/>
      <c r="I25" s="10"/>
    </row>
    <row r="26" spans="1:9" s="11" customFormat="1" x14ac:dyDescent="0.3">
      <c r="A26" s="15" t="s">
        <v>74</v>
      </c>
      <c r="B26" s="28"/>
      <c r="C26" s="28"/>
      <c r="D26" s="29">
        <v>85</v>
      </c>
      <c r="E26" s="31"/>
      <c r="F26" s="8"/>
      <c r="G26" s="9"/>
      <c r="H26" s="9"/>
      <c r="I26" s="10"/>
    </row>
    <row r="27" spans="1:9" s="11" customFormat="1" x14ac:dyDescent="0.3">
      <c r="A27" s="15" t="s">
        <v>75</v>
      </c>
      <c r="B27" s="28"/>
      <c r="C27" s="28"/>
      <c r="D27" s="29">
        <v>54</v>
      </c>
      <c r="E27" s="31"/>
      <c r="F27" s="8"/>
      <c r="G27" s="9"/>
      <c r="H27" s="9"/>
      <c r="I27" s="10"/>
    </row>
    <row r="28" spans="1:9" s="11" customFormat="1" x14ac:dyDescent="0.3">
      <c r="A28" s="15" t="s">
        <v>78</v>
      </c>
      <c r="B28" s="28"/>
      <c r="C28" s="28"/>
      <c r="D28" s="29"/>
      <c r="E28" s="31">
        <v>100</v>
      </c>
      <c r="F28" s="8"/>
      <c r="G28" s="9"/>
      <c r="H28" s="9"/>
      <c r="I28" s="10"/>
    </row>
    <row r="29" spans="1:9" s="11" customFormat="1" x14ac:dyDescent="0.3">
      <c r="A29" s="15" t="s">
        <v>79</v>
      </c>
      <c r="B29" s="28"/>
      <c r="C29" s="28"/>
      <c r="D29" s="29"/>
      <c r="E29" s="31">
        <v>100</v>
      </c>
      <c r="F29" s="8"/>
      <c r="G29" s="9"/>
      <c r="H29" s="9"/>
      <c r="I29" s="10"/>
    </row>
    <row r="30" spans="1:9" x14ac:dyDescent="0.3">
      <c r="A30" s="15" t="s">
        <v>4</v>
      </c>
      <c r="B30" s="13">
        <v>28</v>
      </c>
      <c r="C30" s="13">
        <v>6</v>
      </c>
      <c r="D30" s="13">
        <v>28</v>
      </c>
      <c r="E30" s="30">
        <v>13</v>
      </c>
      <c r="F30" s="13"/>
    </row>
    <row r="31" spans="1:9" x14ac:dyDescent="0.3">
      <c r="A31" s="15" t="s">
        <v>5</v>
      </c>
      <c r="B31" s="13">
        <v>28</v>
      </c>
      <c r="C31" s="13">
        <v>6</v>
      </c>
      <c r="D31" s="13">
        <v>7</v>
      </c>
      <c r="E31" s="30">
        <v>13</v>
      </c>
      <c r="F31" s="13"/>
    </row>
    <row r="32" spans="1:9" x14ac:dyDescent="0.3">
      <c r="A32" s="15" t="s">
        <v>6</v>
      </c>
      <c r="B32" s="17">
        <v>1</v>
      </c>
      <c r="C32" s="17">
        <v>0.9</v>
      </c>
      <c r="D32" s="17">
        <v>1</v>
      </c>
      <c r="E32" s="37">
        <v>0.75</v>
      </c>
      <c r="F32" s="13"/>
    </row>
    <row r="33" spans="1:6" x14ac:dyDescent="0.3">
      <c r="A33" s="15" t="s">
        <v>7</v>
      </c>
      <c r="B33" s="16" t="s">
        <v>25</v>
      </c>
      <c r="C33" s="16" t="s">
        <v>25</v>
      </c>
      <c r="D33" s="16" t="s">
        <v>25</v>
      </c>
      <c r="E33" s="36" t="s">
        <v>25</v>
      </c>
      <c r="F33" s="13"/>
    </row>
    <row r="34" spans="1:6" x14ac:dyDescent="0.3">
      <c r="A34" s="15" t="s">
        <v>8</v>
      </c>
      <c r="B34" s="16" t="s">
        <v>25</v>
      </c>
      <c r="C34" s="16" t="s">
        <v>25</v>
      </c>
      <c r="D34" s="16" t="s">
        <v>25</v>
      </c>
      <c r="E34" s="36" t="s">
        <v>25</v>
      </c>
      <c r="F34" s="13"/>
    </row>
    <row r="35" spans="1:6" x14ac:dyDescent="0.3">
      <c r="A35" s="15" t="s">
        <v>9</v>
      </c>
      <c r="B35" s="16" t="s">
        <v>25</v>
      </c>
      <c r="C35" s="16" t="s">
        <v>25</v>
      </c>
      <c r="D35" s="16" t="s">
        <v>25</v>
      </c>
      <c r="E35" s="36" t="s">
        <v>25</v>
      </c>
      <c r="F35" s="13"/>
    </row>
    <row r="36" spans="1:6" ht="31.2" x14ac:dyDescent="0.3">
      <c r="A36" s="15" t="s">
        <v>10</v>
      </c>
      <c r="B36" s="16" t="s">
        <v>62</v>
      </c>
      <c r="C36" s="16" t="s">
        <v>67</v>
      </c>
      <c r="D36" s="34" t="s">
        <v>29</v>
      </c>
      <c r="E36" s="36" t="s">
        <v>67</v>
      </c>
      <c r="F36" s="13"/>
    </row>
    <row r="37" spans="1:6" x14ac:dyDescent="0.3">
      <c r="A37" s="15" t="s">
        <v>11</v>
      </c>
      <c r="B37" s="16" t="s">
        <v>25</v>
      </c>
      <c r="C37" s="16" t="s">
        <v>25</v>
      </c>
      <c r="D37" s="16" t="s">
        <v>25</v>
      </c>
      <c r="E37" s="36" t="s">
        <v>25</v>
      </c>
      <c r="F37" s="13"/>
    </row>
    <row r="38" spans="1:6" x14ac:dyDescent="0.3">
      <c r="A38" s="15" t="s">
        <v>12</v>
      </c>
      <c r="B38" s="16" t="s">
        <v>25</v>
      </c>
      <c r="C38" s="16" t="s">
        <v>25</v>
      </c>
      <c r="D38" s="16" t="s">
        <v>25</v>
      </c>
      <c r="E38" s="36" t="s">
        <v>25</v>
      </c>
      <c r="F38" s="13"/>
    </row>
    <row r="39" spans="1:6" x14ac:dyDescent="0.3">
      <c r="A39" s="13" t="s">
        <v>13</v>
      </c>
      <c r="B39" s="13">
        <v>20</v>
      </c>
      <c r="C39" s="16" t="s">
        <v>68</v>
      </c>
      <c r="D39" s="13">
        <v>8</v>
      </c>
      <c r="E39" s="30">
        <v>9</v>
      </c>
      <c r="F39" s="13"/>
    </row>
    <row r="40" spans="1:6" x14ac:dyDescent="0.3">
      <c r="A40" s="15" t="s">
        <v>18</v>
      </c>
      <c r="B40" s="13">
        <v>5</v>
      </c>
      <c r="C40" s="13">
        <v>3</v>
      </c>
      <c r="D40" s="13">
        <v>0</v>
      </c>
      <c r="E40" s="30">
        <v>0</v>
      </c>
      <c r="F40" s="13"/>
    </row>
    <row r="41" spans="1:6" x14ac:dyDescent="0.3">
      <c r="A41" s="15" t="s">
        <v>19</v>
      </c>
      <c r="B41" s="13">
        <v>5</v>
      </c>
      <c r="C41" s="13">
        <v>3</v>
      </c>
      <c r="D41" s="13">
        <v>2</v>
      </c>
      <c r="E41" s="30">
        <v>4</v>
      </c>
      <c r="F41" s="13"/>
    </row>
    <row r="42" spans="1:6" x14ac:dyDescent="0.3">
      <c r="A42" s="15" t="s">
        <v>20</v>
      </c>
      <c r="B42" s="13">
        <v>5</v>
      </c>
      <c r="C42" s="32" t="s">
        <v>69</v>
      </c>
      <c r="D42" s="13">
        <v>4</v>
      </c>
      <c r="E42" s="30">
        <v>4</v>
      </c>
      <c r="F42" s="13"/>
    </row>
    <row r="43" spans="1:6" x14ac:dyDescent="0.3">
      <c r="A43" s="15" t="s">
        <v>22</v>
      </c>
      <c r="B43" s="13">
        <v>0</v>
      </c>
      <c r="C43" s="32" t="s">
        <v>71</v>
      </c>
      <c r="D43" s="13">
        <v>2</v>
      </c>
      <c r="E43" s="30">
        <v>0</v>
      </c>
      <c r="F43" s="13"/>
    </row>
    <row r="44" spans="1:6" x14ac:dyDescent="0.3">
      <c r="A44" s="15" t="s">
        <v>23</v>
      </c>
      <c r="B44" s="13">
        <v>0</v>
      </c>
      <c r="C44" s="32">
        <v>0</v>
      </c>
      <c r="D44" s="13">
        <v>0</v>
      </c>
      <c r="E44" s="30">
        <v>0</v>
      </c>
      <c r="F44" s="13"/>
    </row>
    <row r="45" spans="1:6" x14ac:dyDescent="0.3">
      <c r="A45" s="15" t="s">
        <v>24</v>
      </c>
      <c r="B45" s="13">
        <v>0</v>
      </c>
      <c r="C45" s="32">
        <v>0</v>
      </c>
      <c r="D45" s="13">
        <v>0</v>
      </c>
      <c r="E45" s="30">
        <v>0</v>
      </c>
      <c r="F45" s="13"/>
    </row>
    <row r="46" spans="1:6" x14ac:dyDescent="0.3">
      <c r="A46" s="15" t="s">
        <v>21</v>
      </c>
      <c r="B46" s="13">
        <v>3</v>
      </c>
      <c r="C46" s="32" t="s">
        <v>70</v>
      </c>
      <c r="D46" s="13">
        <v>5</v>
      </c>
      <c r="E46" s="30">
        <v>3</v>
      </c>
      <c r="F46" s="13"/>
    </row>
    <row r="47" spans="1:6" x14ac:dyDescent="0.3">
      <c r="A47" s="15" t="s">
        <v>14</v>
      </c>
      <c r="B47" s="13">
        <v>12</v>
      </c>
      <c r="C47" s="32" t="s">
        <v>72</v>
      </c>
      <c r="D47" s="13">
        <v>8</v>
      </c>
      <c r="E47" s="30">
        <v>2</v>
      </c>
      <c r="F47" s="13"/>
    </row>
    <row r="48" spans="1:6" x14ac:dyDescent="0.3">
      <c r="A48" s="15" t="s">
        <v>15</v>
      </c>
      <c r="B48" s="16" t="s">
        <v>26</v>
      </c>
      <c r="C48" s="16" t="s">
        <v>26</v>
      </c>
      <c r="D48" s="16" t="s">
        <v>26</v>
      </c>
      <c r="E48" s="36" t="s">
        <v>26</v>
      </c>
      <c r="F48" s="13"/>
    </row>
    <row r="49" spans="1:6" x14ac:dyDescent="0.3">
      <c r="A49" s="15" t="s">
        <v>16</v>
      </c>
      <c r="B49" s="13" t="s">
        <v>63</v>
      </c>
      <c r="C49" s="13" t="s">
        <v>27</v>
      </c>
      <c r="D49" s="16" t="s">
        <v>30</v>
      </c>
      <c r="E49" s="36" t="s">
        <v>80</v>
      </c>
      <c r="F49" s="13"/>
    </row>
    <row r="50" spans="1:6" ht="80.400000000000006" customHeight="1" x14ac:dyDescent="0.3">
      <c r="A50" s="19" t="s">
        <v>17</v>
      </c>
      <c r="B50" s="18" t="s">
        <v>64</v>
      </c>
      <c r="C50" s="18" t="s">
        <v>28</v>
      </c>
      <c r="D50" s="18" t="s">
        <v>76</v>
      </c>
      <c r="E50" s="38" t="s">
        <v>81</v>
      </c>
      <c r="F50" s="13"/>
    </row>
    <row r="51" spans="1:6" hidden="1" x14ac:dyDescent="0.3"/>
    <row r="52" spans="1:6" hidden="1" x14ac:dyDescent="0.3"/>
    <row r="53" spans="1:6" hidden="1" x14ac:dyDescent="0.3"/>
    <row r="54" spans="1:6" hidden="1" x14ac:dyDescent="0.3"/>
    <row r="55" spans="1:6" hidden="1" x14ac:dyDescent="0.3"/>
    <row r="56" spans="1:6" hidden="1" x14ac:dyDescent="0.3"/>
    <row r="57" spans="1:6" hidden="1" x14ac:dyDescent="0.3"/>
    <row r="58" spans="1:6" hidden="1" x14ac:dyDescent="0.3"/>
    <row r="59" spans="1:6" hidden="1" x14ac:dyDescent="0.3"/>
    <row r="60" spans="1:6" hidden="1" x14ac:dyDescent="0.3"/>
    <row r="61" spans="1:6" hidden="1" x14ac:dyDescent="0.3"/>
    <row r="62" spans="1:6" hidden="1" x14ac:dyDescent="0.3"/>
    <row r="63" spans="1:6" hidden="1" x14ac:dyDescent="0.3"/>
    <row r="64" spans="1:6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  <row r="70" hidden="1" x14ac:dyDescent="0.3"/>
    <row r="71" hidden="1" x14ac:dyDescent="0.3"/>
    <row r="72" hidden="1" x14ac:dyDescent="0.3"/>
    <row r="73" hidden="1" x14ac:dyDescent="0.3"/>
    <row r="74" hidden="1" x14ac:dyDescent="0.3"/>
    <row r="75" hidden="1" x14ac:dyDescent="0.3"/>
    <row r="76" hidden="1" x14ac:dyDescent="0.3"/>
    <row r="77" hidden="1" x14ac:dyDescent="0.3"/>
    <row r="78" hidden="1" x14ac:dyDescent="0.3"/>
    <row r="79" hidden="1" x14ac:dyDescent="0.3"/>
    <row r="80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  <row r="91" hidden="1" x14ac:dyDescent="0.3"/>
    <row r="92" hidden="1" x14ac:dyDescent="0.3"/>
    <row r="93" hidden="1" x14ac:dyDescent="0.3"/>
    <row r="94" hidden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</sheetData>
  <sortState ref="A3:F8">
    <sortCondition ref="A3:A8"/>
  </sortState>
  <mergeCells count="1">
    <mergeCell ref="A1:F1"/>
  </mergeCells>
  <printOptions horizontalCentered="1"/>
  <pageMargins left="0" right="0" top="0.25" bottom="0.25" header="0.3" footer="0.3"/>
  <pageSetup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activeCell="K10" sqref="K10"/>
    </sheetView>
  </sheetViews>
  <sheetFormatPr defaultColWidth="0" defaultRowHeight="14.4" x14ac:dyDescent="0.3"/>
  <cols>
    <col min="1" max="1" width="9.77734375" bestFit="1" customWidth="1"/>
    <col min="2" max="2" width="10" bestFit="1" customWidth="1"/>
    <col min="3" max="3" width="11" bestFit="1" customWidth="1"/>
    <col min="4" max="4" width="10" bestFit="1" customWidth="1"/>
    <col min="5" max="5" width="11" bestFit="1" customWidth="1"/>
    <col min="6" max="6" width="12.33203125" bestFit="1" customWidth="1"/>
    <col min="7" max="7" width="11" bestFit="1" customWidth="1"/>
    <col min="8" max="8" width="11.6640625" bestFit="1" customWidth="1"/>
    <col min="9" max="9" width="11" bestFit="1" customWidth="1"/>
    <col min="10" max="10" width="0.77734375" customWidth="1"/>
    <col min="11" max="12" width="11" bestFit="1" customWidth="1"/>
    <col min="13" max="13" width="1.21875" customWidth="1"/>
    <col min="14" max="16384" width="8.88671875" hidden="1"/>
  </cols>
  <sheetData>
    <row r="1" spans="1:12" ht="15.6" x14ac:dyDescent="0.3">
      <c r="A1" s="20"/>
      <c r="B1" s="21" t="s">
        <v>1</v>
      </c>
      <c r="C1" s="21"/>
      <c r="D1" s="21" t="s">
        <v>1</v>
      </c>
      <c r="E1" s="21"/>
      <c r="F1" s="21" t="s">
        <v>31</v>
      </c>
      <c r="G1" s="21"/>
      <c r="H1" s="21" t="s">
        <v>32</v>
      </c>
      <c r="I1" s="20"/>
      <c r="J1" s="20"/>
      <c r="K1" s="22" t="s">
        <v>39</v>
      </c>
      <c r="L1" s="22" t="s">
        <v>39</v>
      </c>
    </row>
    <row r="2" spans="1:12" x14ac:dyDescent="0.3">
      <c r="A2" s="20" t="s">
        <v>33</v>
      </c>
      <c r="B2" s="23">
        <v>42.5</v>
      </c>
      <c r="C2" s="23"/>
      <c r="D2" s="23">
        <v>42.5</v>
      </c>
      <c r="E2" s="23"/>
      <c r="F2" s="23">
        <v>23.95</v>
      </c>
      <c r="G2" s="23"/>
      <c r="H2" s="23">
        <v>45</v>
      </c>
      <c r="I2" s="20"/>
      <c r="J2" s="20"/>
      <c r="K2" s="23">
        <v>52.5</v>
      </c>
      <c r="L2" s="23">
        <v>52.5</v>
      </c>
    </row>
    <row r="3" spans="1:12" x14ac:dyDescent="0.3">
      <c r="A3" s="20" t="s">
        <v>34</v>
      </c>
      <c r="B3" s="24">
        <v>8</v>
      </c>
      <c r="C3" s="22" t="s">
        <v>38</v>
      </c>
      <c r="D3" s="24">
        <v>8</v>
      </c>
      <c r="E3" s="22" t="s">
        <v>38</v>
      </c>
      <c r="F3" s="25">
        <v>16</v>
      </c>
      <c r="G3" s="22" t="s">
        <v>38</v>
      </c>
      <c r="H3" s="26">
        <v>16</v>
      </c>
      <c r="I3" s="22" t="s">
        <v>38</v>
      </c>
      <c r="J3" s="20"/>
      <c r="K3" s="20">
        <v>1.5</v>
      </c>
      <c r="L3" s="20">
        <v>1</v>
      </c>
    </row>
    <row r="4" spans="1:12" x14ac:dyDescent="0.3">
      <c r="A4" s="20" t="s">
        <v>35</v>
      </c>
      <c r="B4" s="23">
        <f>B2*B3</f>
        <v>340</v>
      </c>
      <c r="C4" s="23">
        <f>B4*251</f>
        <v>85340</v>
      </c>
      <c r="D4" s="23">
        <f>D2*D3</f>
        <v>340</v>
      </c>
      <c r="E4" s="23">
        <f>D4*251</f>
        <v>85340</v>
      </c>
      <c r="F4" s="23">
        <f>F2*F3</f>
        <v>383.2</v>
      </c>
      <c r="G4" s="23">
        <f>F4*251</f>
        <v>96183.2</v>
      </c>
      <c r="H4" s="23">
        <f>H2*H3</f>
        <v>720</v>
      </c>
      <c r="I4" s="23">
        <f>H4*251</f>
        <v>180720</v>
      </c>
      <c r="J4" s="20"/>
      <c r="K4" s="23">
        <f>K2*K3</f>
        <v>78.75</v>
      </c>
      <c r="L4" s="23">
        <f>L2*L3</f>
        <v>52.5</v>
      </c>
    </row>
    <row r="5" spans="1:12" x14ac:dyDescent="0.3">
      <c r="A5" s="20"/>
      <c r="B5" s="20"/>
      <c r="C5" s="20"/>
      <c r="D5" s="20"/>
      <c r="E5" s="20"/>
      <c r="F5" s="23"/>
      <c r="G5" s="20"/>
      <c r="H5" s="23"/>
      <c r="I5" s="20"/>
      <c r="J5" s="20"/>
      <c r="K5" s="20">
        <v>2000</v>
      </c>
      <c r="L5" s="20">
        <v>2000</v>
      </c>
    </row>
    <row r="6" spans="1:12" x14ac:dyDescent="0.3">
      <c r="A6" s="20" t="s">
        <v>36</v>
      </c>
      <c r="B6" s="23">
        <v>125</v>
      </c>
      <c r="C6" s="20"/>
      <c r="D6" s="23">
        <v>90</v>
      </c>
      <c r="E6" s="20"/>
      <c r="F6" s="23">
        <v>100</v>
      </c>
      <c r="G6" s="20"/>
      <c r="H6" s="23">
        <v>52</v>
      </c>
      <c r="I6" s="20"/>
      <c r="J6" s="20"/>
      <c r="K6" s="23">
        <f>K4*K5</f>
        <v>157500</v>
      </c>
      <c r="L6" s="23">
        <f>L4*L5</f>
        <v>105000</v>
      </c>
    </row>
    <row r="7" spans="1:12" x14ac:dyDescent="0.3">
      <c r="A7" s="20" t="s">
        <v>37</v>
      </c>
      <c r="B7" s="25">
        <v>343</v>
      </c>
      <c r="C7" s="20"/>
      <c r="D7" s="25">
        <v>343</v>
      </c>
      <c r="E7" s="20"/>
      <c r="F7" s="25">
        <v>343</v>
      </c>
      <c r="G7" s="20"/>
      <c r="H7" s="25">
        <v>343</v>
      </c>
      <c r="I7" s="20"/>
      <c r="J7" s="20"/>
      <c r="K7" s="20"/>
      <c r="L7" s="20"/>
    </row>
    <row r="8" spans="1:12" x14ac:dyDescent="0.3">
      <c r="A8" s="20"/>
      <c r="B8" s="23">
        <f>B6*B7</f>
        <v>42875</v>
      </c>
      <c r="C8" s="23">
        <f>B6*B7</f>
        <v>42875</v>
      </c>
      <c r="D8" s="23">
        <f>D6*D7</f>
        <v>30870</v>
      </c>
      <c r="E8" s="23">
        <f>D6*D7</f>
        <v>30870</v>
      </c>
      <c r="F8" s="20"/>
      <c r="G8" s="23">
        <f>F6*F7</f>
        <v>34300</v>
      </c>
      <c r="H8" s="20"/>
      <c r="I8" s="23">
        <f>H6*H7</f>
        <v>17836</v>
      </c>
      <c r="J8" s="20"/>
      <c r="K8" s="23">
        <v>17068</v>
      </c>
      <c r="L8" s="23">
        <v>17068</v>
      </c>
    </row>
    <row r="9" spans="1:12" x14ac:dyDescent="0.3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12" x14ac:dyDescent="0.3">
      <c r="A10" s="20" t="s">
        <v>35</v>
      </c>
      <c r="B10" s="23">
        <f>SUM(B4,B8)</f>
        <v>43215</v>
      </c>
      <c r="C10" s="27">
        <f>SUM(C4,C8)</f>
        <v>128215</v>
      </c>
      <c r="D10" s="23">
        <f>SUM(D4,D8)</f>
        <v>31210</v>
      </c>
      <c r="E10" s="27">
        <f>SUM(E4,E8)</f>
        <v>116210</v>
      </c>
      <c r="F10" s="23" t="s">
        <v>40</v>
      </c>
      <c r="G10" s="27">
        <f>SUM(G4,G8)</f>
        <v>130483.2</v>
      </c>
      <c r="H10" s="23" t="s">
        <v>40</v>
      </c>
      <c r="I10" s="27">
        <f>SUM(I4,I8)</f>
        <v>198556</v>
      </c>
      <c r="J10" s="20"/>
      <c r="K10" s="23">
        <f>SUM(K6,K8)</f>
        <v>174568</v>
      </c>
      <c r="L10" s="23">
        <f>SUM(L6,L8)</f>
        <v>122068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Canada, Jack</dc:creator>
  <cp:lastModifiedBy>McKee, Terry</cp:lastModifiedBy>
  <cp:lastPrinted>2016-10-21T17:43:20Z</cp:lastPrinted>
  <dcterms:created xsi:type="dcterms:W3CDTF">2015-05-27T18:20:14Z</dcterms:created>
  <dcterms:modified xsi:type="dcterms:W3CDTF">2016-10-21T17:43:22Z</dcterms:modified>
</cp:coreProperties>
</file>