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6" i="1" l="1"/>
  <c r="C208" i="1" s="1"/>
  <c r="E21" i="1"/>
  <c r="E22" i="1"/>
  <c r="E23" i="1"/>
  <c r="E24" i="1"/>
  <c r="E25" i="1"/>
  <c r="E26" i="1"/>
  <c r="E31" i="1"/>
  <c r="E29" i="1"/>
  <c r="E67" i="1"/>
  <c r="E45" i="1"/>
  <c r="E43" i="1"/>
  <c r="E42" i="1"/>
  <c r="E182" i="1" l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62" i="1"/>
  <c r="E161" i="1"/>
  <c r="E151" i="1"/>
  <c r="E150" i="1"/>
  <c r="E149" i="1"/>
  <c r="E154" i="1" s="1"/>
  <c r="E141" i="1"/>
  <c r="E125" i="1"/>
  <c r="E126" i="1"/>
  <c r="E127" i="1"/>
  <c r="E128" i="1"/>
  <c r="E129" i="1"/>
  <c r="E130" i="1"/>
  <c r="E131" i="1"/>
  <c r="E132" i="1"/>
  <c r="E124" i="1"/>
  <c r="E134" i="1" s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80" i="1"/>
  <c r="E39" i="1"/>
  <c r="E40" i="1"/>
  <c r="E41" i="1"/>
  <c r="E44" i="1"/>
  <c r="E46" i="1"/>
  <c r="E47" i="1"/>
  <c r="E48" i="1"/>
  <c r="E49" i="1"/>
  <c r="E50" i="1"/>
  <c r="E51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8" i="1"/>
  <c r="E69" i="1"/>
  <c r="E70" i="1"/>
  <c r="E38" i="1"/>
  <c r="E74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6" i="1"/>
  <c r="E34" i="1" l="1"/>
  <c r="C201" i="1" s="1"/>
  <c r="E118" i="1"/>
  <c r="E143" i="1"/>
  <c r="C205" i="1" s="1"/>
  <c r="E184" i="1"/>
  <c r="C207" i="1" s="1"/>
  <c r="C206" i="1"/>
  <c r="C203" i="1"/>
  <c r="C204" i="1"/>
  <c r="C202" i="1"/>
  <c r="C210" i="1" l="1"/>
</calcChain>
</file>

<file path=xl/sharedStrings.xml><?xml version="1.0" encoding="utf-8"?>
<sst xmlns="http://schemas.openxmlformats.org/spreadsheetml/2006/main" count="349" uniqueCount="174">
  <si>
    <t>GRADING AND ES &amp; PC  ITEMS</t>
  </si>
  <si>
    <t>ITEM</t>
  </si>
  <si>
    <t>QTY.</t>
  </si>
  <si>
    <t>STONE CHECKDAM (Cd)</t>
  </si>
  <si>
    <t>EA</t>
  </si>
  <si>
    <t>SILT FENCE (TYPE "C") (Sd1)</t>
  </si>
  <si>
    <t>LF</t>
  </si>
  <si>
    <t>CONSTRUCTION EXIT (Co)</t>
  </si>
  <si>
    <t>DIVERSION (Di)</t>
  </si>
  <si>
    <t>10"Ø DOWN-DRAIN PIPE (Dn)</t>
  </si>
  <si>
    <t>10"Ø FES</t>
  </si>
  <si>
    <t>FILTER RING (Fr)</t>
  </si>
  <si>
    <t>RIP RAP (Rp)</t>
  </si>
  <si>
    <t>TONS</t>
  </si>
  <si>
    <t>TEMP. SED. TRAP (Sd2)</t>
  </si>
  <si>
    <t>TEMP. SED. TRAP "CURB INLET PROT." (Sd2)P</t>
  </si>
  <si>
    <t>TEMP. SED. BASIN (Sd3)</t>
  </si>
  <si>
    <t>STORM DRAIN OULET PROTECTION (St)</t>
  </si>
  <si>
    <t>TEMPORARY STREAM CROSSING (Sr)</t>
  </si>
  <si>
    <t>SEDIMENT MARKER</t>
  </si>
  <si>
    <t>SEDIMENT SKIMMER (Sk)</t>
  </si>
  <si>
    <t>CLEARING &amp; GRUBBING</t>
  </si>
  <si>
    <t>COMPLETE</t>
  </si>
  <si>
    <t>DEMO. COMPLETE</t>
  </si>
  <si>
    <t>SESC, MULCH/TEMP &amp; PERM. GRASSING</t>
  </si>
  <si>
    <t>52,277 CY</t>
  </si>
  <si>
    <t>144,244 CY</t>
  </si>
  <si>
    <t>ROADWAY &amp; TRAFFIC</t>
  </si>
  <si>
    <t>30" CURB &amp; GUTTER</t>
  </si>
  <si>
    <t>HEAVY DUTY PAVEMENT "A"</t>
  </si>
  <si>
    <t>SQ YD</t>
  </si>
  <si>
    <t>HEAVY DUTY PAVEMENT "B"</t>
  </si>
  <si>
    <t>1.5" ASPHALT OVERLAY Pkwy Blvd Towards Epps Bridge</t>
  </si>
  <si>
    <t>RAISED CONC. ISLAND IN Oconee Connector</t>
  </si>
  <si>
    <t>CROSSWALK</t>
  </si>
  <si>
    <t>GDOT TYPE 2 ARROW</t>
  </si>
  <si>
    <t>GDOT TYPE 3 ARROW</t>
  </si>
  <si>
    <t>24" THERMOPLASTIC STOP BAR</t>
  </si>
  <si>
    <t>GDOT R1-1 STOP SIGN, 24"</t>
  </si>
  <si>
    <t>R560-5 "STATE LAW, STOP FOR PEDESTRIANS IN CROSSWALK"</t>
  </si>
  <si>
    <t>D-SPEC #1 STREET NAME SIGN</t>
  </si>
  <si>
    <t>D-SPEC #1L STREET NAME SIGN</t>
  </si>
  <si>
    <t>D-SPEC #1R STREET NAME SIGN</t>
  </si>
  <si>
    <t>GDOT R1-2 YIELD SIGN</t>
  </si>
  <si>
    <t>GDOT W3-3 R/Y/G TRAFFIC LIGHT</t>
  </si>
  <si>
    <t xml:space="preserve">R10-3E(R) PEDESTRIAN SIGN </t>
  </si>
  <si>
    <t xml:space="preserve">R10-3E(L) PEDESTRIAN SIGN </t>
  </si>
  <si>
    <t>GUARDRAIL</t>
  </si>
  <si>
    <t>PROJECT SIGNS</t>
  </si>
  <si>
    <t>ADVANCE WARNING SIGNAGE</t>
  </si>
  <si>
    <t>SPEED LIMIT SIGNS (24"x30")</t>
  </si>
  <si>
    <t>TRAFFIC SIGNAL SYSTEM (COMPLETE), INCLUDING:</t>
  </si>
  <si>
    <t>SANITARY SEWER CROSSINGS</t>
  </si>
  <si>
    <t>16"Ø, 3/8" THICK STEEL CASINGS</t>
  </si>
  <si>
    <t>STORM SEWER SYSTEM</t>
  </si>
  <si>
    <t>PIPE #</t>
  </si>
  <si>
    <t>PEDESTAL INLET</t>
  </si>
  <si>
    <t>JUNCTION BOX</t>
  </si>
  <si>
    <t>STORM SEWER SYSTEM (Structures)</t>
  </si>
  <si>
    <t>CATCH BASIN (SINGLE WING)</t>
  </si>
  <si>
    <t>CATCH BASIN (DOUBLE WING)</t>
  </si>
  <si>
    <t>18" FES</t>
  </si>
  <si>
    <t>24" FES</t>
  </si>
  <si>
    <t>6" DIP</t>
  </si>
  <si>
    <t>8" DIP</t>
  </si>
  <si>
    <t>10" DIP</t>
  </si>
  <si>
    <t>12" DIP</t>
  </si>
  <si>
    <t>6" VALVE W/ BOX &amp; MARKER</t>
  </si>
  <si>
    <t>8" VALVE W/ BOX &amp; MARKER</t>
  </si>
  <si>
    <t>10" VALVE W/ BOX &amp; MARKER</t>
  </si>
  <si>
    <t>12" VALVE W/ BOX &amp; MARKER</t>
  </si>
  <si>
    <t>12" TEE</t>
  </si>
  <si>
    <t>8"x6" TEE</t>
  </si>
  <si>
    <t>10"x6" TEE</t>
  </si>
  <si>
    <t>12"x6" TEE</t>
  </si>
  <si>
    <t>12"x8" TEE</t>
  </si>
  <si>
    <t>12"x10" TEE</t>
  </si>
  <si>
    <t>12" CONV. TEE &amp; VALVE</t>
  </si>
  <si>
    <t>12"X10" REDUCER</t>
  </si>
  <si>
    <t>12"x6" REDUCER</t>
  </si>
  <si>
    <t>8" PLUG</t>
  </si>
  <si>
    <t>10" PLUG</t>
  </si>
  <si>
    <t>12" PLUG</t>
  </si>
  <si>
    <t>F.H.</t>
  </si>
  <si>
    <t>LIST OF QUANTITIES</t>
  </si>
  <si>
    <t>$/EA.</t>
  </si>
  <si>
    <t>TOTAL</t>
  </si>
  <si>
    <t>SUBTOTAL</t>
  </si>
  <si>
    <t>45° BENDS (12")</t>
  </si>
  <si>
    <t>PIPE 1  18" RCP</t>
  </si>
  <si>
    <t>PIPE 2  18" RCP</t>
  </si>
  <si>
    <t>PIPE 3  18" RCP</t>
  </si>
  <si>
    <t>PIPE 4  18" RCP</t>
  </si>
  <si>
    <t>PIPE 5  18" RCP</t>
  </si>
  <si>
    <t>PIPE 6  18" RCP</t>
  </si>
  <si>
    <t>PIPE 7  18" RCP</t>
  </si>
  <si>
    <t>PIPE 17  18" RCP</t>
  </si>
  <si>
    <t>PIPE 16  18" RCP</t>
  </si>
  <si>
    <t>PIPE 15  18" RCP</t>
  </si>
  <si>
    <t>PIPE 14  18" RCP</t>
  </si>
  <si>
    <t>PIPE 13  18" RCP</t>
  </si>
  <si>
    <t>PIPE 9  18" RCP</t>
  </si>
  <si>
    <t>PIPE 8  18" RCP</t>
  </si>
  <si>
    <t>PIPE 10  18" RCP</t>
  </si>
  <si>
    <t>PIPE 11  18" RCP</t>
  </si>
  <si>
    <t>PIPE 12  18" RCP</t>
  </si>
  <si>
    <t>PIPE 21  18" RCP</t>
  </si>
  <si>
    <t>PIPE 18  18" RCP</t>
  </si>
  <si>
    <t>PIPE 19  18" RCP</t>
  </si>
  <si>
    <t>PIPE 20  18" RCP</t>
  </si>
  <si>
    <t>PIPE 22  24" RCP</t>
  </si>
  <si>
    <t>PIPE 23  18" RCP</t>
  </si>
  <si>
    <t>PIPE 24  18" RCP</t>
  </si>
  <si>
    <t>PIPE 25  18" RCP</t>
  </si>
  <si>
    <t>PIPE 26  30" RCP</t>
  </si>
  <si>
    <t>PIPE 31  18" RCP</t>
  </si>
  <si>
    <t>PIPE 32  18" RCP</t>
  </si>
  <si>
    <t>PIPE 33  18" RCP</t>
  </si>
  <si>
    <t>PIPE 34  18" RCP</t>
  </si>
  <si>
    <t>PIPE 29  18" RCP</t>
  </si>
  <si>
    <t>PIPE 28  18" RCP</t>
  </si>
  <si>
    <t>PIPE 27  24" RCP</t>
  </si>
  <si>
    <t>PIPE 30  24" RCP</t>
  </si>
  <si>
    <t>RCB CULVERT  10'x4'</t>
  </si>
  <si>
    <t>RCB CULVERT  10'x8'</t>
  </si>
  <si>
    <t>DBL WING WALLS  10'x4',10'x8'</t>
  </si>
  <si>
    <t>SWCB Over Ex 36 RCP  As Req.</t>
  </si>
  <si>
    <t>Rework Ex. SWCB to JB at Decel Lane  As Req.</t>
  </si>
  <si>
    <t>Rework SWCB Top in Conc. Island  As Req.</t>
  </si>
  <si>
    <t>X</t>
  </si>
  <si>
    <t>*All Striping Shall Include RPM's Per GDOT &amp; MUTCD SPECS</t>
  </si>
  <si>
    <t>GRADING AND ES &amp; PC</t>
  </si>
  <si>
    <t>PROJECT ADMINISTRATION/GENERAL</t>
  </si>
  <si>
    <t>MOBILIZATION/BONDING/INSURANCE</t>
  </si>
  <si>
    <t>GENERAL CONDITIONS</t>
  </si>
  <si>
    <t>DEMOBILIZATION/PROJECT CLOSE OUT</t>
  </si>
  <si>
    <t>WATER SYSTEM</t>
  </si>
  <si>
    <t>PROJECT ELEMENT</t>
  </si>
  <si>
    <t>PROPOSED COST</t>
  </si>
  <si>
    <t>TOTAL BID</t>
  </si>
  <si>
    <t>CONTRACTOR NAME:</t>
  </si>
  <si>
    <t>TRENCH ROCK BLASTING, EXCAVATION &amp; REMOVAL</t>
  </si>
  <si>
    <t>CY</t>
  </si>
  <si>
    <t>MASS ROCK BLASTING, EXCAVATION &amp; REMOVAL</t>
  </si>
  <si>
    <t>NPDES SAMPLING, INSPECTIONS &amp; REPORTING</t>
  </si>
  <si>
    <t>REPLACE UNSUITABLE SOIL WITH #57 STONE</t>
  </si>
  <si>
    <t>5" STRIPING (WHITE, SOLID) *</t>
  </si>
  <si>
    <t>5" STRIPING (WHITE, MINI-SKIPS) *</t>
  </si>
  <si>
    <t>8"-12" ISLAND STRIPING (WHITE) *</t>
  </si>
  <si>
    <t>5" STRIPING (YELLOW, SOLID) *</t>
  </si>
  <si>
    <t>8"-12" ISLAND STRIPING (YELLOW) *</t>
  </si>
  <si>
    <t xml:space="preserve">1.5" ASPHALT MILLING &amp; REMOVAL ON OCONEE CONN </t>
  </si>
  <si>
    <t>TACK COAT FOR OCONEE CONN. (0.03 GAL/SY)</t>
  </si>
  <si>
    <t>GALLONS</t>
  </si>
  <si>
    <t>TACK COAT FOR EX. PKWY BLVD Toward Epps Bridge</t>
  </si>
  <si>
    <t xml:space="preserve">WATER SYSTEM (Including Blocking, Chlorination, Testing &amp; Flushing Per OCUD Specifications and Requirements. Installation must be done by a State Certified Utility Contractor) </t>
  </si>
  <si>
    <t>ALLOWANCES TO BE INCLUDED IN BID</t>
  </si>
  <si>
    <t xml:space="preserve">MATERIALS TESTING (soil, asphalt, concrete, GAB proof roll, compaction, etc)    </t>
  </si>
  <si>
    <t>AS-BUILTS AND UPDATE EASMENTS BY ABE CONSULTING</t>
  </si>
  <si>
    <t>CONSTRUCTION STAKING PROVIDED BY ABE CONSULTING</t>
  </si>
  <si>
    <t>ALLOWANCES</t>
  </si>
  <si>
    <t>Dollars</t>
  </si>
  <si>
    <t>Total Bid in written format</t>
  </si>
  <si>
    <t>GAR 100002, 4'x8' Sign and Installation</t>
  </si>
  <si>
    <t xml:space="preserve">ROCK EMBANKMENT (for wet areas, 8"-12" Dia.) </t>
  </si>
  <si>
    <t>UNDERCUT &amp; REMOVAL OF UNSUITABLE SOILS</t>
  </si>
  <si>
    <t>1.5" ASPHALT OVERLAY ON Oconee Connector</t>
  </si>
  <si>
    <t>*All Striping Shall BE THERMOPLASTIC Per GDOT &amp; MUTCD SPECS</t>
  </si>
  <si>
    <t>(Third Party Testing Agency to be Selected by Owner/Engineer)</t>
  </si>
  <si>
    <t>By signing above the Contractor acknowledges receipt of Addenda No.1,  No 2, and additional issued Addenda.</t>
  </si>
  <si>
    <t>•STRAIN POLES, 4 EA
•SIGNAL &amp; ARROW HEADS
•SIGNS (ROAD NAMES)
•PEDS SIGNS &amp; POSTS
•LOOPS &amp; BOXES (QUEUE LOOPS 6'x6', 4 EA.,
   6'x40', 3 EA.)
•CABLES &amp; BRACKETS
•FOOTERS
•SIGNAL BOX, CABLES, PROGRAMMING &amp; TOTAL INSTALLATION &amp; START UP</t>
  </si>
  <si>
    <t>GRADING COMPLETE (CUBIC YARDS - CUT&amp;FILL @ 115%)</t>
  </si>
  <si>
    <t>GRADING COMPLETE (CUT&amp;WASTE)*</t>
  </si>
  <si>
    <t>*Waste stockpile will be adjacent to project limits near Station 8+50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</si>
</sst>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8"/>
      <name val="Arial"/>
      <family val="2"/>
    </font>
    <font>
      <b/>
      <u/>
      <sz val="22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80">
    <xf numFmtId="0" fontId="0" fillId="0" borderId="0" xfId="0"/>
    <xf numFmtId="0" fontId="4" fillId="0" borderId="1" xfId="2" applyFont="1" applyBorder="1" applyAlignment="1">
      <alignment horizontal="center"/>
    </xf>
    <xf numFmtId="0" fontId="4" fillId="0" borderId="0" xfId="2" applyFont="1"/>
    <xf numFmtId="0" fontId="4" fillId="0" borderId="2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4" fillId="0" borderId="1" xfId="2" applyFont="1" applyBorder="1" applyAlignment="1">
      <alignment horizontal="center" wrapText="1"/>
    </xf>
    <xf numFmtId="0" fontId="4" fillId="0" borderId="14" xfId="2" applyFont="1" applyBorder="1" applyAlignment="1">
      <alignment horizontal="left" wrapText="1"/>
    </xf>
    <xf numFmtId="0" fontId="4" fillId="0" borderId="15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4" fillId="0" borderId="17" xfId="2" applyFont="1" applyBorder="1" applyAlignment="1">
      <alignment horizontal="center" wrapText="1"/>
    </xf>
    <xf numFmtId="0" fontId="6" fillId="0" borderId="17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4" fillId="0" borderId="2" xfId="2" applyFont="1" applyFill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1" fontId="4" fillId="0" borderId="24" xfId="2" applyNumberFormat="1" applyFont="1" applyBorder="1" applyAlignment="1">
      <alignment horizontal="right"/>
    </xf>
    <xf numFmtId="0" fontId="4" fillId="0" borderId="9" xfId="2" applyFont="1" applyBorder="1" applyAlignment="1">
      <alignment horizontal="center"/>
    </xf>
    <xf numFmtId="0" fontId="4" fillId="0" borderId="3" xfId="2" applyFont="1" applyFill="1" applyBorder="1" applyAlignment="1">
      <alignment horizontal="left"/>
    </xf>
    <xf numFmtId="0" fontId="4" fillId="0" borderId="3" xfId="2" applyFont="1" applyBorder="1" applyAlignment="1">
      <alignment horizontal="left"/>
    </xf>
    <xf numFmtId="0" fontId="9" fillId="0" borderId="4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0" fillId="0" borderId="0" xfId="0" applyFont="1"/>
    <xf numFmtId="0" fontId="10" fillId="0" borderId="41" xfId="0" applyFont="1" applyBorder="1"/>
    <xf numFmtId="0" fontId="10" fillId="0" borderId="44" xfId="0" applyFont="1" applyBorder="1"/>
    <xf numFmtId="1" fontId="4" fillId="0" borderId="24" xfId="2" applyNumberFormat="1" applyFont="1" applyFill="1" applyBorder="1" applyAlignment="1">
      <alignment horizontal="right"/>
    </xf>
    <xf numFmtId="0" fontId="4" fillId="0" borderId="0" xfId="2" applyFont="1" applyBorder="1" applyAlignment="1"/>
    <xf numFmtId="0" fontId="10" fillId="0" borderId="0" xfId="0" applyFont="1" applyBorder="1"/>
    <xf numFmtId="0" fontId="9" fillId="0" borderId="0" xfId="0" applyFont="1" applyBorder="1"/>
    <xf numFmtId="0" fontId="10" fillId="0" borderId="43" xfId="0" applyFont="1" applyBorder="1"/>
    <xf numFmtId="1" fontId="4" fillId="0" borderId="10" xfId="2" applyNumberFormat="1" applyFont="1" applyBorder="1" applyAlignment="1">
      <alignment horizontal="right"/>
    </xf>
    <xf numFmtId="1" fontId="4" fillId="0" borderId="2" xfId="2" applyNumberFormat="1" applyFont="1" applyBorder="1" applyAlignment="1">
      <alignment horizontal="right"/>
    </xf>
    <xf numFmtId="1" fontId="4" fillId="0" borderId="12" xfId="2" applyNumberFormat="1" applyFont="1" applyBorder="1" applyAlignment="1">
      <alignment horizontal="right"/>
    </xf>
    <xf numFmtId="1" fontId="4" fillId="0" borderId="9" xfId="2" applyNumberFormat="1" applyFont="1" applyBorder="1" applyAlignment="1">
      <alignment horizontal="right"/>
    </xf>
    <xf numFmtId="0" fontId="4" fillId="0" borderId="20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1" fontId="4" fillId="0" borderId="13" xfId="2" applyNumberFormat="1" applyFont="1" applyBorder="1" applyAlignment="1">
      <alignment horizontal="right"/>
    </xf>
    <xf numFmtId="44" fontId="10" fillId="0" borderId="24" xfId="1" applyFont="1" applyBorder="1"/>
    <xf numFmtId="0" fontId="10" fillId="0" borderId="38" xfId="0" applyFont="1" applyBorder="1"/>
    <xf numFmtId="0" fontId="10" fillId="0" borderId="29" xfId="0" applyFont="1" applyBorder="1"/>
    <xf numFmtId="0" fontId="10" fillId="0" borderId="28" xfId="0" applyFont="1" applyBorder="1"/>
    <xf numFmtId="0" fontId="10" fillId="0" borderId="32" xfId="0" applyFont="1" applyBorder="1"/>
    <xf numFmtId="0" fontId="10" fillId="0" borderId="49" xfId="0" applyFont="1" applyBorder="1"/>
    <xf numFmtId="0" fontId="4" fillId="0" borderId="0" xfId="2" applyFont="1" applyBorder="1" applyAlignment="1">
      <alignment horizontal="left" wrapText="1"/>
    </xf>
    <xf numFmtId="1" fontId="4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10" fillId="0" borderId="52" xfId="0" applyFont="1" applyBorder="1"/>
    <xf numFmtId="0" fontId="10" fillId="0" borderId="14" xfId="0" applyFont="1" applyBorder="1"/>
    <xf numFmtId="0" fontId="9" fillId="0" borderId="29" xfId="0" applyFont="1" applyBorder="1" applyAlignment="1">
      <alignment horizontal="center"/>
    </xf>
    <xf numFmtId="0" fontId="4" fillId="0" borderId="54" xfId="2" applyFont="1" applyBorder="1" applyAlignment="1">
      <alignment horizontal="left"/>
    </xf>
    <xf numFmtId="0" fontId="4" fillId="0" borderId="21" xfId="2" applyFont="1" applyBorder="1" applyAlignment="1">
      <alignment horizontal="left"/>
    </xf>
    <xf numFmtId="0" fontId="9" fillId="0" borderId="51" xfId="0" applyFont="1" applyBorder="1" applyAlignment="1">
      <alignment horizontal="center"/>
    </xf>
    <xf numFmtId="0" fontId="10" fillId="0" borderId="31" xfId="0" applyFont="1" applyBorder="1"/>
    <xf numFmtId="164" fontId="4" fillId="0" borderId="10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164" fontId="4" fillId="0" borderId="9" xfId="2" applyNumberFormat="1" applyFont="1" applyBorder="1" applyAlignment="1">
      <alignment horizontal="center"/>
    </xf>
    <xf numFmtId="0" fontId="4" fillId="0" borderId="45" xfId="2" applyFont="1" applyBorder="1" applyAlignment="1">
      <alignment horizontal="center"/>
    </xf>
    <xf numFmtId="44" fontId="10" fillId="0" borderId="4" xfId="1" applyFont="1" applyBorder="1"/>
    <xf numFmtId="44" fontId="10" fillId="0" borderId="5" xfId="1" applyFont="1" applyBorder="1"/>
    <xf numFmtId="44" fontId="10" fillId="0" borderId="43" xfId="0" applyNumberFormat="1" applyFont="1" applyBorder="1"/>
    <xf numFmtId="44" fontId="10" fillId="0" borderId="24" xfId="1" applyFont="1" applyBorder="1" applyAlignment="1">
      <alignment horizontal="center"/>
    </xf>
    <xf numFmtId="44" fontId="10" fillId="0" borderId="42" xfId="1" applyFont="1" applyBorder="1"/>
    <xf numFmtId="44" fontId="10" fillId="0" borderId="6" xfId="1" applyFont="1" applyBorder="1"/>
    <xf numFmtId="44" fontId="10" fillId="0" borderId="47" xfId="1" applyFont="1" applyBorder="1"/>
    <xf numFmtId="44" fontId="10" fillId="0" borderId="49" xfId="1" applyFont="1" applyBorder="1"/>
    <xf numFmtId="44" fontId="10" fillId="0" borderId="48" xfId="1" applyFont="1" applyBorder="1"/>
    <xf numFmtId="44" fontId="10" fillId="0" borderId="32" xfId="1" applyFont="1" applyBorder="1"/>
    <xf numFmtId="0" fontId="4" fillId="0" borderId="20" xfId="2" applyFont="1" applyBorder="1"/>
    <xf numFmtId="0" fontId="4" fillId="0" borderId="3" xfId="2" applyFont="1" applyBorder="1"/>
    <xf numFmtId="0" fontId="4" fillId="0" borderId="3" xfId="2" applyFont="1" applyFill="1" applyBorder="1"/>
    <xf numFmtId="44" fontId="10" fillId="0" borderId="15" xfId="1" applyFont="1" applyBorder="1"/>
    <xf numFmtId="44" fontId="10" fillId="0" borderId="16" xfId="1" applyFont="1" applyBorder="1"/>
    <xf numFmtId="44" fontId="10" fillId="0" borderId="53" xfId="1" applyFont="1" applyBorder="1"/>
    <xf numFmtId="0" fontId="5" fillId="0" borderId="30" xfId="2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44" fontId="10" fillId="0" borderId="58" xfId="1" applyFont="1" applyBorder="1"/>
    <xf numFmtId="44" fontId="10" fillId="0" borderId="8" xfId="1" applyFont="1" applyBorder="1"/>
    <xf numFmtId="44" fontId="10" fillId="0" borderId="1" xfId="1" applyFont="1" applyBorder="1"/>
    <xf numFmtId="44" fontId="10" fillId="0" borderId="0" xfId="1" applyFont="1" applyBorder="1"/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/>
    <xf numFmtId="0" fontId="12" fillId="0" borderId="0" xfId="2" applyFont="1" applyBorder="1" applyAlignment="1">
      <alignment horizontal="right"/>
    </xf>
    <xf numFmtId="0" fontId="12" fillId="0" borderId="0" xfId="2" applyFont="1" applyFill="1" applyBorder="1" applyAlignment="1">
      <alignment horizontal="right" vertical="center"/>
    </xf>
    <xf numFmtId="0" fontId="12" fillId="0" borderId="0" xfId="2" applyFont="1" applyFill="1" applyBorder="1" applyAlignment="1">
      <alignment horizontal="right"/>
    </xf>
    <xf numFmtId="44" fontId="9" fillId="0" borderId="0" xfId="1" applyFont="1" applyBorder="1"/>
    <xf numFmtId="44" fontId="10" fillId="0" borderId="0" xfId="0" applyNumberFormat="1" applyFont="1" applyBorder="1"/>
    <xf numFmtId="164" fontId="4" fillId="0" borderId="0" xfId="2" applyNumberFormat="1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164" fontId="12" fillId="0" borderId="0" xfId="2" applyNumberFormat="1" applyFont="1" applyBorder="1" applyAlignment="1">
      <alignment horizontal="center"/>
    </xf>
    <xf numFmtId="0" fontId="10" fillId="0" borderId="37" xfId="0" applyFont="1" applyBorder="1"/>
    <xf numFmtId="0" fontId="9" fillId="0" borderId="49" xfId="0" applyFont="1" applyBorder="1" applyAlignment="1">
      <alignment horizontal="center"/>
    </xf>
    <xf numFmtId="44" fontId="10" fillId="0" borderId="25" xfId="1" applyFont="1" applyBorder="1"/>
    <xf numFmtId="44" fontId="10" fillId="0" borderId="26" xfId="1" applyFont="1" applyBorder="1"/>
    <xf numFmtId="44" fontId="10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/>
    <xf numFmtId="0" fontId="13" fillId="0" borderId="0" xfId="2" applyFont="1" applyBorder="1" applyAlignment="1">
      <alignment horizontal="center"/>
    </xf>
    <xf numFmtId="164" fontId="13" fillId="0" borderId="0" xfId="2" applyNumberFormat="1" applyFont="1" applyBorder="1" applyAlignment="1">
      <alignment horizontal="center"/>
    </xf>
    <xf numFmtId="0" fontId="13" fillId="0" borderId="0" xfId="2" applyFont="1" applyBorder="1" applyAlignment="1">
      <alignment horizontal="left"/>
    </xf>
    <xf numFmtId="44" fontId="11" fillId="0" borderId="0" xfId="1" applyFont="1" applyBorder="1"/>
    <xf numFmtId="0" fontId="11" fillId="0" borderId="0" xfId="0" applyFont="1"/>
    <xf numFmtId="44" fontId="10" fillId="0" borderId="49" xfId="0" applyNumberFormat="1" applyFont="1" applyBorder="1"/>
    <xf numFmtId="44" fontId="10" fillId="0" borderId="32" xfId="0" applyNumberFormat="1" applyFont="1" applyBorder="1"/>
    <xf numFmtId="0" fontId="14" fillId="0" borderId="43" xfId="0" applyFont="1" applyBorder="1"/>
    <xf numFmtId="0" fontId="14" fillId="0" borderId="38" xfId="0" applyFont="1" applyBorder="1"/>
    <xf numFmtId="0" fontId="9" fillId="0" borderId="31" xfId="0" applyFont="1" applyBorder="1"/>
    <xf numFmtId="0" fontId="5" fillId="0" borderId="18" xfId="2" applyFont="1" applyBorder="1" applyAlignment="1">
      <alignment horizontal="center"/>
    </xf>
    <xf numFmtId="44" fontId="10" fillId="0" borderId="33" xfId="1" applyFont="1" applyBorder="1" applyAlignment="1">
      <alignment horizontal="center"/>
    </xf>
    <xf numFmtId="0" fontId="4" fillId="0" borderId="21" xfId="2" applyFont="1" applyBorder="1"/>
    <xf numFmtId="0" fontId="4" fillId="0" borderId="30" xfId="2" applyFont="1" applyBorder="1" applyAlignment="1">
      <alignment horizontal="center" vertical="center" wrapText="1"/>
    </xf>
    <xf numFmtId="0" fontId="4" fillId="0" borderId="31" xfId="2" applyFont="1" applyBorder="1" applyAlignment="1">
      <alignment horizontal="center" vertical="center" wrapText="1"/>
    </xf>
    <xf numFmtId="0" fontId="4" fillId="0" borderId="3" xfId="2" applyFont="1" applyBorder="1" applyAlignment="1"/>
    <xf numFmtId="3" fontId="4" fillId="0" borderId="3" xfId="2" applyNumberFormat="1" applyFont="1" applyBorder="1" applyAlignment="1"/>
    <xf numFmtId="0" fontId="4" fillId="0" borderId="24" xfId="2" applyFont="1" applyBorder="1" applyAlignment="1">
      <alignment horizontal="right"/>
    </xf>
    <xf numFmtId="3" fontId="4" fillId="0" borderId="24" xfId="2" applyNumberFormat="1" applyFont="1" applyBorder="1" applyAlignment="1">
      <alignment horizontal="right"/>
    </xf>
    <xf numFmtId="0" fontId="15" fillId="0" borderId="60" xfId="0" applyFont="1" applyBorder="1"/>
    <xf numFmtId="0" fontId="10" fillId="0" borderId="60" xfId="0" applyFont="1" applyBorder="1"/>
    <xf numFmtId="0" fontId="10" fillId="0" borderId="60" xfId="0" applyFont="1" applyBorder="1" applyAlignment="1">
      <alignment horizontal="right"/>
    </xf>
    <xf numFmtId="0" fontId="16" fillId="0" borderId="0" xfId="0" applyFont="1"/>
    <xf numFmtId="0" fontId="4" fillId="0" borderId="16" xfId="2" applyFont="1" applyBorder="1" applyAlignment="1">
      <alignment horizontal="center" wrapText="1"/>
    </xf>
    <xf numFmtId="0" fontId="4" fillId="0" borderId="8" xfId="2" applyFont="1" applyBorder="1" applyAlignment="1">
      <alignment horizontal="center" wrapText="1"/>
    </xf>
    <xf numFmtId="0" fontId="17" fillId="0" borderId="0" xfId="0" applyFont="1"/>
    <xf numFmtId="0" fontId="3" fillId="0" borderId="27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wrapText="1"/>
    </xf>
    <xf numFmtId="0" fontId="4" fillId="0" borderId="31" xfId="2" applyFont="1" applyBorder="1" applyAlignment="1">
      <alignment horizontal="center" vertical="center" wrapText="1"/>
    </xf>
    <xf numFmtId="0" fontId="5" fillId="0" borderId="39" xfId="2" applyFont="1" applyBorder="1" applyAlignment="1">
      <alignment horizontal="center"/>
    </xf>
    <xf numFmtId="0" fontId="5" fillId="0" borderId="55" xfId="2" applyFont="1" applyBorder="1" applyAlignment="1">
      <alignment horizontal="center"/>
    </xf>
    <xf numFmtId="0" fontId="0" fillId="0" borderId="28" xfId="0" applyBorder="1" applyAlignment="1"/>
    <xf numFmtId="0" fontId="0" fillId="0" borderId="29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4" fillId="0" borderId="24" xfId="2" applyFont="1" applyBorder="1" applyAlignment="1">
      <alignment horizontal="center"/>
    </xf>
    <xf numFmtId="0" fontId="4" fillId="0" borderId="3" xfId="2" applyFont="1" applyBorder="1" applyAlignment="1"/>
    <xf numFmtId="3" fontId="4" fillId="0" borderId="24" xfId="2" applyNumberFormat="1" applyFont="1" applyBorder="1" applyAlignment="1">
      <alignment horizontal="center"/>
    </xf>
    <xf numFmtId="0" fontId="4" fillId="0" borderId="8" xfId="2" applyFont="1" applyBorder="1" applyAlignment="1">
      <alignment horizontal="left"/>
    </xf>
    <xf numFmtId="0" fontId="4" fillId="0" borderId="36" xfId="2" applyFont="1" applyBorder="1" applyAlignment="1">
      <alignment horizontal="left"/>
    </xf>
    <xf numFmtId="0" fontId="4" fillId="0" borderId="50" xfId="2" applyFont="1" applyBorder="1" applyAlignment="1">
      <alignment horizontal="left"/>
    </xf>
    <xf numFmtId="0" fontId="5" fillId="0" borderId="25" xfId="2" applyFont="1" applyBorder="1" applyAlignment="1">
      <alignment horizontal="center"/>
    </xf>
    <xf numFmtId="0" fontId="5" fillId="0" borderId="26" xfId="2" applyFont="1" applyBorder="1" applyAlignment="1">
      <alignment horizontal="center"/>
    </xf>
    <xf numFmtId="0" fontId="3" fillId="0" borderId="11" xfId="2" applyFont="1" applyBorder="1" applyAlignment="1">
      <alignment horizontal="center" wrapText="1"/>
    </xf>
    <xf numFmtId="0" fontId="3" fillId="0" borderId="37" xfId="2" applyFont="1" applyBorder="1" applyAlignment="1">
      <alignment horizontal="center" wrapText="1"/>
    </xf>
    <xf numFmtId="0" fontId="5" fillId="0" borderId="46" xfId="2" applyFont="1" applyBorder="1" applyAlignment="1">
      <alignment horizontal="center"/>
    </xf>
    <xf numFmtId="0" fontId="3" fillId="0" borderId="25" xfId="2" applyFont="1" applyBorder="1" applyAlignment="1">
      <alignment horizontal="center"/>
    </xf>
    <xf numFmtId="0" fontId="3" fillId="0" borderId="34" xfId="2" applyFont="1" applyBorder="1" applyAlignment="1">
      <alignment horizontal="center"/>
    </xf>
    <xf numFmtId="0" fontId="3" fillId="0" borderId="40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8" fillId="0" borderId="27" xfId="2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4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35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1" fontId="4" fillId="0" borderId="12" xfId="2" applyNumberFormat="1" applyFont="1" applyFill="1" applyBorder="1" applyAlignment="1">
      <alignment horizontal="right" vertical="center"/>
    </xf>
    <xf numFmtId="1" fontId="4" fillId="0" borderId="39" xfId="2" applyNumberFormat="1" applyFont="1" applyFill="1" applyBorder="1" applyAlignment="1">
      <alignment horizontal="right" vertical="center"/>
    </xf>
    <xf numFmtId="0" fontId="4" fillId="0" borderId="45" xfId="2" applyFont="1" applyFill="1" applyBorder="1" applyAlignment="1">
      <alignment horizontal="center" vertical="center"/>
    </xf>
    <xf numFmtId="0" fontId="4" fillId="0" borderId="46" xfId="2" applyFont="1" applyFill="1" applyBorder="1" applyAlignment="1">
      <alignment horizontal="center" vertical="center"/>
    </xf>
    <xf numFmtId="0" fontId="5" fillId="0" borderId="40" xfId="2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4" fillId="0" borderId="21" xfId="2" applyFont="1" applyBorder="1" applyAlignme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tabSelected="1" workbookViewId="0">
      <selection activeCell="E35" sqref="E35"/>
    </sheetView>
  </sheetViews>
  <sheetFormatPr defaultColWidth="9.140625" defaultRowHeight="14.25" x14ac:dyDescent="0.2"/>
  <cols>
    <col min="1" max="1" width="53.28515625" style="30" customWidth="1"/>
    <col min="2" max="2" width="13.42578125" style="30" customWidth="1"/>
    <col min="3" max="3" width="24" style="30" customWidth="1"/>
    <col min="4" max="4" width="12.42578125" style="30" customWidth="1"/>
    <col min="5" max="5" width="22.85546875" style="30" customWidth="1"/>
    <col min="6" max="6" width="30.140625" style="30" customWidth="1"/>
    <col min="7" max="7" width="9.42578125" style="30" bestFit="1" customWidth="1"/>
    <col min="8" max="10" width="9.140625" style="30"/>
    <col min="11" max="11" width="9.140625" style="30" customWidth="1"/>
    <col min="12" max="12" width="9.42578125" style="30" customWidth="1"/>
    <col min="13" max="16384" width="9.140625" style="30"/>
  </cols>
  <sheetData>
    <row r="1" spans="1:12" ht="20.100000000000001" customHeight="1" x14ac:dyDescent="0.2">
      <c r="A1" s="159" t="s">
        <v>84</v>
      </c>
      <c r="B1" s="160"/>
      <c r="C1" s="160"/>
      <c r="D1" s="160"/>
      <c r="E1" s="161"/>
      <c r="F1" s="54"/>
      <c r="G1" s="54"/>
      <c r="H1" s="54"/>
      <c r="I1" s="54"/>
      <c r="J1" s="54"/>
      <c r="K1" s="54"/>
      <c r="L1" s="54"/>
    </row>
    <row r="2" spans="1:12" ht="20.100000000000001" customHeight="1" x14ac:dyDescent="0.2">
      <c r="A2" s="162"/>
      <c r="B2" s="163"/>
      <c r="C2" s="163"/>
      <c r="D2" s="163"/>
      <c r="E2" s="164"/>
      <c r="F2" s="54"/>
      <c r="G2" s="54"/>
      <c r="H2" s="54"/>
      <c r="I2" s="54"/>
      <c r="J2" s="54"/>
      <c r="K2" s="54"/>
      <c r="L2" s="54"/>
    </row>
    <row r="3" spans="1:12" ht="20.100000000000001" customHeight="1" thickBot="1" x14ac:dyDescent="0.25">
      <c r="A3" s="165"/>
      <c r="B3" s="166"/>
      <c r="C3" s="166"/>
      <c r="D3" s="166"/>
      <c r="E3" s="167"/>
      <c r="F3" s="54"/>
      <c r="G3" s="54"/>
      <c r="H3" s="54"/>
      <c r="I3" s="54"/>
      <c r="J3" s="54"/>
      <c r="K3" s="54"/>
      <c r="L3" s="54"/>
    </row>
    <row r="4" spans="1:12" ht="15.75" x14ac:dyDescent="0.25">
      <c r="A4" s="170" t="s">
        <v>0</v>
      </c>
      <c r="B4" s="171"/>
      <c r="C4" s="172"/>
      <c r="D4" s="31"/>
      <c r="E4" s="32"/>
    </row>
    <row r="5" spans="1:12" x14ac:dyDescent="0.2">
      <c r="A5" s="20" t="s">
        <v>1</v>
      </c>
      <c r="B5" s="168" t="s">
        <v>2</v>
      </c>
      <c r="C5" s="169"/>
      <c r="D5" s="27" t="s">
        <v>85</v>
      </c>
      <c r="E5" s="28" t="s">
        <v>86</v>
      </c>
    </row>
    <row r="6" spans="1:12" x14ac:dyDescent="0.2">
      <c r="A6" s="21" t="s">
        <v>3</v>
      </c>
      <c r="B6" s="33">
        <v>72</v>
      </c>
      <c r="C6" s="25" t="s">
        <v>4</v>
      </c>
      <c r="D6" s="70"/>
      <c r="E6" s="67">
        <f>B6*D6</f>
        <v>0</v>
      </c>
    </row>
    <row r="7" spans="1:12" x14ac:dyDescent="0.2">
      <c r="A7" s="21" t="s">
        <v>5</v>
      </c>
      <c r="B7" s="33">
        <v>14000</v>
      </c>
      <c r="C7" s="25" t="s">
        <v>6</v>
      </c>
      <c r="D7" s="70"/>
      <c r="E7" s="67">
        <f t="shared" ref="E7:E26" si="0">B7*D7</f>
        <v>0</v>
      </c>
    </row>
    <row r="8" spans="1:12" x14ac:dyDescent="0.2">
      <c r="A8" s="22" t="s">
        <v>7</v>
      </c>
      <c r="B8" s="23">
        <v>2</v>
      </c>
      <c r="C8" s="26" t="s">
        <v>4</v>
      </c>
      <c r="D8" s="70"/>
      <c r="E8" s="67">
        <f t="shared" si="0"/>
        <v>0</v>
      </c>
    </row>
    <row r="9" spans="1:12" x14ac:dyDescent="0.2">
      <c r="A9" s="22" t="s">
        <v>8</v>
      </c>
      <c r="B9" s="23">
        <v>4900</v>
      </c>
      <c r="C9" s="26" t="s">
        <v>6</v>
      </c>
      <c r="D9" s="70"/>
      <c r="E9" s="67">
        <f t="shared" si="0"/>
        <v>0</v>
      </c>
    </row>
    <row r="10" spans="1:12" x14ac:dyDescent="0.2">
      <c r="A10" s="22" t="s">
        <v>9</v>
      </c>
      <c r="B10" s="23">
        <v>140</v>
      </c>
      <c r="C10" s="26" t="s">
        <v>6</v>
      </c>
      <c r="D10" s="70"/>
      <c r="E10" s="67">
        <f t="shared" si="0"/>
        <v>0</v>
      </c>
    </row>
    <row r="11" spans="1:12" x14ac:dyDescent="0.2">
      <c r="A11" s="22" t="s">
        <v>10</v>
      </c>
      <c r="B11" s="23">
        <v>14</v>
      </c>
      <c r="C11" s="26" t="s">
        <v>4</v>
      </c>
      <c r="D11" s="70"/>
      <c r="E11" s="67">
        <f t="shared" si="0"/>
        <v>0</v>
      </c>
    </row>
    <row r="12" spans="1:12" x14ac:dyDescent="0.2">
      <c r="A12" s="22" t="s">
        <v>11</v>
      </c>
      <c r="B12" s="23">
        <v>7</v>
      </c>
      <c r="C12" s="26" t="s">
        <v>4</v>
      </c>
      <c r="D12" s="70"/>
      <c r="E12" s="67">
        <f t="shared" si="0"/>
        <v>0</v>
      </c>
    </row>
    <row r="13" spans="1:12" x14ac:dyDescent="0.2">
      <c r="A13" s="22" t="s">
        <v>12</v>
      </c>
      <c r="B13" s="23">
        <v>250</v>
      </c>
      <c r="C13" s="26" t="s">
        <v>13</v>
      </c>
      <c r="D13" s="70"/>
      <c r="E13" s="67">
        <f t="shared" si="0"/>
        <v>0</v>
      </c>
    </row>
    <row r="14" spans="1:12" x14ac:dyDescent="0.2">
      <c r="A14" s="22" t="s">
        <v>14</v>
      </c>
      <c r="B14" s="23">
        <v>37</v>
      </c>
      <c r="C14" s="26" t="s">
        <v>4</v>
      </c>
      <c r="D14" s="70"/>
      <c r="E14" s="67">
        <f t="shared" si="0"/>
        <v>0</v>
      </c>
    </row>
    <row r="15" spans="1:12" x14ac:dyDescent="0.2">
      <c r="A15" s="22" t="s">
        <v>15</v>
      </c>
      <c r="B15" s="23">
        <v>37</v>
      </c>
      <c r="C15" s="26" t="s">
        <v>4</v>
      </c>
      <c r="D15" s="70"/>
      <c r="E15" s="67">
        <f t="shared" si="0"/>
        <v>0</v>
      </c>
    </row>
    <row r="16" spans="1:12" x14ac:dyDescent="0.2">
      <c r="A16" s="22" t="s">
        <v>16</v>
      </c>
      <c r="B16" s="23">
        <v>6</v>
      </c>
      <c r="C16" s="26" t="s">
        <v>4</v>
      </c>
      <c r="D16" s="70"/>
      <c r="E16" s="67">
        <f t="shared" si="0"/>
        <v>0</v>
      </c>
    </row>
    <row r="17" spans="1:5" x14ac:dyDescent="0.2">
      <c r="A17" s="22" t="s">
        <v>17</v>
      </c>
      <c r="B17" s="23">
        <v>300</v>
      </c>
      <c r="C17" s="26" t="s">
        <v>13</v>
      </c>
      <c r="D17" s="70"/>
      <c r="E17" s="67">
        <f t="shared" si="0"/>
        <v>0</v>
      </c>
    </row>
    <row r="18" spans="1:5" x14ac:dyDescent="0.2">
      <c r="A18" s="22" t="s">
        <v>18</v>
      </c>
      <c r="B18" s="23">
        <v>200</v>
      </c>
      <c r="C18" s="26" t="s">
        <v>6</v>
      </c>
      <c r="D18" s="70"/>
      <c r="E18" s="67">
        <f t="shared" si="0"/>
        <v>0</v>
      </c>
    </row>
    <row r="19" spans="1:5" x14ac:dyDescent="0.2">
      <c r="A19" s="22" t="s">
        <v>19</v>
      </c>
      <c r="B19" s="23">
        <v>6</v>
      </c>
      <c r="C19" s="26" t="s">
        <v>4</v>
      </c>
      <c r="D19" s="70"/>
      <c r="E19" s="67">
        <f t="shared" si="0"/>
        <v>0</v>
      </c>
    </row>
    <row r="20" spans="1:5" x14ac:dyDescent="0.2">
      <c r="A20" s="22" t="s">
        <v>20</v>
      </c>
      <c r="B20" s="23">
        <v>6</v>
      </c>
      <c r="C20" s="26" t="s">
        <v>4</v>
      </c>
      <c r="D20" s="70"/>
      <c r="E20" s="67">
        <f t="shared" si="0"/>
        <v>0</v>
      </c>
    </row>
    <row r="21" spans="1:5" x14ac:dyDescent="0.2">
      <c r="A21" s="3" t="s">
        <v>141</v>
      </c>
      <c r="B21" s="123">
        <v>800</v>
      </c>
      <c r="C21" s="123" t="s">
        <v>142</v>
      </c>
      <c r="D21" s="70"/>
      <c r="E21" s="67">
        <f t="shared" si="0"/>
        <v>0</v>
      </c>
    </row>
    <row r="22" spans="1:5" x14ac:dyDescent="0.2">
      <c r="A22" s="3" t="s">
        <v>143</v>
      </c>
      <c r="B22" s="125">
        <v>1800</v>
      </c>
      <c r="C22" s="122" t="s">
        <v>142</v>
      </c>
      <c r="D22" s="70"/>
      <c r="E22" s="67">
        <f t="shared" si="0"/>
        <v>0</v>
      </c>
    </row>
    <row r="23" spans="1:5" x14ac:dyDescent="0.2">
      <c r="A23" s="3" t="s">
        <v>164</v>
      </c>
      <c r="B23" s="124">
        <v>120</v>
      </c>
      <c r="C23" s="122" t="s">
        <v>13</v>
      </c>
      <c r="D23" s="70"/>
      <c r="E23" s="67">
        <f t="shared" si="0"/>
        <v>0</v>
      </c>
    </row>
    <row r="24" spans="1:5" x14ac:dyDescent="0.2">
      <c r="A24" s="3" t="s">
        <v>165</v>
      </c>
      <c r="B24" s="125">
        <v>5000</v>
      </c>
      <c r="C24" s="122" t="s">
        <v>142</v>
      </c>
      <c r="D24" s="70"/>
      <c r="E24" s="67">
        <f t="shared" si="0"/>
        <v>0</v>
      </c>
    </row>
    <row r="25" spans="1:5" x14ac:dyDescent="0.2">
      <c r="A25" s="3" t="s">
        <v>145</v>
      </c>
      <c r="B25" s="125">
        <v>3000</v>
      </c>
      <c r="C25" s="122" t="s">
        <v>13</v>
      </c>
      <c r="D25" s="70"/>
      <c r="E25" s="67">
        <f t="shared" si="0"/>
        <v>0</v>
      </c>
    </row>
    <row r="26" spans="1:5" x14ac:dyDescent="0.2">
      <c r="A26" s="3" t="s">
        <v>163</v>
      </c>
      <c r="B26" s="125">
        <v>1</v>
      </c>
      <c r="C26" s="122" t="s">
        <v>4</v>
      </c>
      <c r="D26" s="70"/>
      <c r="E26" s="67">
        <f t="shared" si="0"/>
        <v>0</v>
      </c>
    </row>
    <row r="27" spans="1:5" x14ac:dyDescent="0.2">
      <c r="A27" s="3" t="s">
        <v>21</v>
      </c>
      <c r="B27" s="143" t="s">
        <v>22</v>
      </c>
      <c r="C27" s="144"/>
      <c r="D27" s="70" t="s">
        <v>129</v>
      </c>
      <c r="E27" s="67"/>
    </row>
    <row r="28" spans="1:5" x14ac:dyDescent="0.2">
      <c r="A28" s="3" t="s">
        <v>24</v>
      </c>
      <c r="B28" s="143" t="s">
        <v>22</v>
      </c>
      <c r="C28" s="144"/>
      <c r="D28" s="70" t="s">
        <v>129</v>
      </c>
      <c r="E28" s="67"/>
    </row>
    <row r="29" spans="1:5" x14ac:dyDescent="0.2">
      <c r="A29" s="3" t="s">
        <v>171</v>
      </c>
      <c r="B29" s="145" t="s">
        <v>25</v>
      </c>
      <c r="C29" s="144"/>
      <c r="D29" s="70"/>
      <c r="E29" s="67">
        <f>52277*D29</f>
        <v>0</v>
      </c>
    </row>
    <row r="30" spans="1:5" x14ac:dyDescent="0.2">
      <c r="A30" s="3" t="s">
        <v>144</v>
      </c>
      <c r="B30" s="143" t="s">
        <v>22</v>
      </c>
      <c r="C30" s="144"/>
      <c r="D30" s="70" t="s">
        <v>129</v>
      </c>
      <c r="E30" s="67"/>
    </row>
    <row r="31" spans="1:5" x14ac:dyDescent="0.2">
      <c r="A31" s="3" t="s">
        <v>172</v>
      </c>
      <c r="B31" s="145" t="s">
        <v>26</v>
      </c>
      <c r="C31" s="144"/>
      <c r="D31" s="70"/>
      <c r="E31" s="67">
        <f>144244*D31</f>
        <v>0</v>
      </c>
    </row>
    <row r="32" spans="1:5" ht="15" thickBot="1" x14ac:dyDescent="0.25">
      <c r="A32" s="24" t="s">
        <v>23</v>
      </c>
      <c r="B32" s="178" t="s">
        <v>22</v>
      </c>
      <c r="C32" s="179"/>
      <c r="D32" s="118" t="s">
        <v>129</v>
      </c>
      <c r="E32" s="68"/>
    </row>
    <row r="33" spans="1:5" ht="15" thickBot="1" x14ac:dyDescent="0.25">
      <c r="A33" s="98" t="s">
        <v>173</v>
      </c>
      <c r="B33" s="29"/>
      <c r="C33" s="34"/>
      <c r="D33" s="35"/>
      <c r="E33" s="35"/>
    </row>
    <row r="34" spans="1:5" ht="15" thickBot="1" x14ac:dyDescent="0.25">
      <c r="A34" s="29"/>
      <c r="B34" s="29"/>
      <c r="C34" s="92" t="s">
        <v>131</v>
      </c>
      <c r="D34" s="36" t="s">
        <v>87</v>
      </c>
      <c r="E34" s="69">
        <f>SUM(E6:E32)</f>
        <v>0</v>
      </c>
    </row>
    <row r="35" spans="1:5" ht="15" thickBot="1" x14ac:dyDescent="0.25">
      <c r="A35" s="29"/>
      <c r="B35" s="29"/>
      <c r="C35" s="34"/>
      <c r="D35" s="35"/>
      <c r="E35" s="35"/>
    </row>
    <row r="36" spans="1:5" ht="16.5" thickBot="1" x14ac:dyDescent="0.3">
      <c r="A36" s="154" t="s">
        <v>27</v>
      </c>
      <c r="B36" s="155"/>
      <c r="C36" s="156"/>
      <c r="D36" s="48"/>
      <c r="E36" s="47"/>
    </row>
    <row r="37" spans="1:5" ht="15" thickBot="1" x14ac:dyDescent="0.25">
      <c r="A37" s="5" t="s">
        <v>1</v>
      </c>
      <c r="B37" s="149" t="s">
        <v>2</v>
      </c>
      <c r="C37" s="177"/>
      <c r="D37" s="55" t="s">
        <v>85</v>
      </c>
      <c r="E37" s="55" t="s">
        <v>86</v>
      </c>
    </row>
    <row r="38" spans="1:5" x14ac:dyDescent="0.2">
      <c r="A38" s="8" t="s">
        <v>28</v>
      </c>
      <c r="B38" s="38">
        <v>8150</v>
      </c>
      <c r="C38" s="42" t="s">
        <v>6</v>
      </c>
      <c r="D38" s="71"/>
      <c r="E38" s="72">
        <f>B38*D38</f>
        <v>0</v>
      </c>
    </row>
    <row r="39" spans="1:5" x14ac:dyDescent="0.2">
      <c r="A39" s="9" t="s">
        <v>29</v>
      </c>
      <c r="B39" s="39">
        <v>13800</v>
      </c>
      <c r="C39" s="15" t="s">
        <v>30</v>
      </c>
      <c r="D39" s="45"/>
      <c r="E39" s="72">
        <f t="shared" ref="E39:E70" si="1">B39*D39</f>
        <v>0</v>
      </c>
    </row>
    <row r="40" spans="1:5" x14ac:dyDescent="0.2">
      <c r="A40" s="9" t="s">
        <v>31</v>
      </c>
      <c r="B40" s="39">
        <v>11800</v>
      </c>
      <c r="C40" s="15" t="s">
        <v>30</v>
      </c>
      <c r="D40" s="45"/>
      <c r="E40" s="72">
        <f t="shared" si="1"/>
        <v>0</v>
      </c>
    </row>
    <row r="41" spans="1:5" x14ac:dyDescent="0.2">
      <c r="A41" s="9" t="s">
        <v>166</v>
      </c>
      <c r="B41" s="39">
        <v>9000</v>
      </c>
      <c r="C41" s="15" t="s">
        <v>30</v>
      </c>
      <c r="D41" s="45"/>
      <c r="E41" s="72">
        <f t="shared" si="1"/>
        <v>0</v>
      </c>
    </row>
    <row r="42" spans="1:5" x14ac:dyDescent="0.2">
      <c r="A42" s="9" t="s">
        <v>151</v>
      </c>
      <c r="B42" s="39">
        <v>9000</v>
      </c>
      <c r="C42" s="15" t="s">
        <v>30</v>
      </c>
      <c r="D42" s="45"/>
      <c r="E42" s="72">
        <f t="shared" si="1"/>
        <v>0</v>
      </c>
    </row>
    <row r="43" spans="1:5" x14ac:dyDescent="0.2">
      <c r="A43" s="9" t="s">
        <v>152</v>
      </c>
      <c r="B43" s="39">
        <v>270</v>
      </c>
      <c r="C43" s="15" t="s">
        <v>153</v>
      </c>
      <c r="D43" s="45"/>
      <c r="E43" s="72">
        <f t="shared" si="1"/>
        <v>0</v>
      </c>
    </row>
    <row r="44" spans="1:5" x14ac:dyDescent="0.2">
      <c r="A44" s="9" t="s">
        <v>32</v>
      </c>
      <c r="B44" s="39">
        <v>3400</v>
      </c>
      <c r="C44" s="15" t="s">
        <v>30</v>
      </c>
      <c r="D44" s="45"/>
      <c r="E44" s="72">
        <f t="shared" si="1"/>
        <v>0</v>
      </c>
    </row>
    <row r="45" spans="1:5" x14ac:dyDescent="0.2">
      <c r="A45" s="9" t="s">
        <v>154</v>
      </c>
      <c r="B45" s="39">
        <v>102</v>
      </c>
      <c r="C45" s="15" t="s">
        <v>153</v>
      </c>
      <c r="D45" s="45"/>
      <c r="E45" s="72">
        <f t="shared" ref="E45" si="2">B45*D45</f>
        <v>0</v>
      </c>
    </row>
    <row r="46" spans="1:5" x14ac:dyDescent="0.2">
      <c r="A46" s="9" t="s">
        <v>33</v>
      </c>
      <c r="B46" s="39">
        <v>1</v>
      </c>
      <c r="C46" s="15" t="s">
        <v>4</v>
      </c>
      <c r="D46" s="45"/>
      <c r="E46" s="72">
        <f t="shared" si="1"/>
        <v>0</v>
      </c>
    </row>
    <row r="47" spans="1:5" x14ac:dyDescent="0.2">
      <c r="A47" s="9" t="s">
        <v>146</v>
      </c>
      <c r="B47" s="39">
        <v>6800</v>
      </c>
      <c r="C47" s="15" t="s">
        <v>6</v>
      </c>
      <c r="D47" s="45"/>
      <c r="E47" s="72">
        <f t="shared" si="1"/>
        <v>0</v>
      </c>
    </row>
    <row r="48" spans="1:5" x14ac:dyDescent="0.2">
      <c r="A48" s="9" t="s">
        <v>147</v>
      </c>
      <c r="B48" s="39">
        <v>3000</v>
      </c>
      <c r="C48" s="15" t="s">
        <v>6</v>
      </c>
      <c r="D48" s="45"/>
      <c r="E48" s="72">
        <f t="shared" si="1"/>
        <v>0</v>
      </c>
    </row>
    <row r="49" spans="1:5" x14ac:dyDescent="0.2">
      <c r="A49" s="9" t="s">
        <v>148</v>
      </c>
      <c r="B49" s="39">
        <v>1125</v>
      </c>
      <c r="C49" s="15" t="s">
        <v>6</v>
      </c>
      <c r="D49" s="45"/>
      <c r="E49" s="72">
        <f t="shared" si="1"/>
        <v>0</v>
      </c>
    </row>
    <row r="50" spans="1:5" x14ac:dyDescent="0.2">
      <c r="A50" s="9" t="s">
        <v>149</v>
      </c>
      <c r="B50" s="39">
        <v>10800</v>
      </c>
      <c r="C50" s="15" t="s">
        <v>6</v>
      </c>
      <c r="D50" s="45"/>
      <c r="E50" s="72">
        <f t="shared" si="1"/>
        <v>0</v>
      </c>
    </row>
    <row r="51" spans="1:5" x14ac:dyDescent="0.2">
      <c r="A51" s="9" t="s">
        <v>150</v>
      </c>
      <c r="B51" s="39">
        <v>1600</v>
      </c>
      <c r="C51" s="15" t="s">
        <v>6</v>
      </c>
      <c r="D51" s="45"/>
      <c r="E51" s="72">
        <f t="shared" si="1"/>
        <v>0</v>
      </c>
    </row>
    <row r="52" spans="1:5" x14ac:dyDescent="0.2">
      <c r="A52" s="146" t="s">
        <v>130</v>
      </c>
      <c r="B52" s="147"/>
      <c r="C52" s="148"/>
      <c r="D52" s="45"/>
      <c r="E52" s="72"/>
    </row>
    <row r="53" spans="1:5" x14ac:dyDescent="0.2">
      <c r="A53" s="146" t="s">
        <v>167</v>
      </c>
      <c r="B53" s="147"/>
      <c r="C53" s="148"/>
      <c r="D53" s="45"/>
      <c r="E53" s="72"/>
    </row>
    <row r="54" spans="1:5" x14ac:dyDescent="0.2">
      <c r="A54" s="9" t="s">
        <v>34</v>
      </c>
      <c r="B54" s="39">
        <v>1200</v>
      </c>
      <c r="C54" s="15" t="s">
        <v>6</v>
      </c>
      <c r="D54" s="45"/>
      <c r="E54" s="72">
        <f t="shared" si="1"/>
        <v>0</v>
      </c>
    </row>
    <row r="55" spans="1:5" x14ac:dyDescent="0.2">
      <c r="A55" s="9" t="s">
        <v>35</v>
      </c>
      <c r="B55" s="39">
        <v>52</v>
      </c>
      <c r="C55" s="15" t="s">
        <v>4</v>
      </c>
      <c r="D55" s="45"/>
      <c r="E55" s="72">
        <f t="shared" si="1"/>
        <v>0</v>
      </c>
    </row>
    <row r="56" spans="1:5" x14ac:dyDescent="0.2">
      <c r="A56" s="9" t="s">
        <v>36</v>
      </c>
      <c r="B56" s="39">
        <v>18</v>
      </c>
      <c r="C56" s="15" t="s">
        <v>4</v>
      </c>
      <c r="D56" s="45"/>
      <c r="E56" s="72">
        <f t="shared" si="1"/>
        <v>0</v>
      </c>
    </row>
    <row r="57" spans="1:5" x14ac:dyDescent="0.2">
      <c r="A57" s="10" t="s">
        <v>37</v>
      </c>
      <c r="B57" s="40">
        <v>510</v>
      </c>
      <c r="C57" s="66" t="s">
        <v>6</v>
      </c>
      <c r="D57" s="45"/>
      <c r="E57" s="72">
        <f t="shared" si="1"/>
        <v>0</v>
      </c>
    </row>
    <row r="58" spans="1:5" x14ac:dyDescent="0.2">
      <c r="A58" s="10" t="s">
        <v>38</v>
      </c>
      <c r="B58" s="40">
        <v>14</v>
      </c>
      <c r="C58" s="66" t="s">
        <v>4</v>
      </c>
      <c r="D58" s="45"/>
      <c r="E58" s="72">
        <f t="shared" si="1"/>
        <v>0</v>
      </c>
    </row>
    <row r="59" spans="1:5" ht="25.5" x14ac:dyDescent="0.2">
      <c r="A59" s="11" t="s">
        <v>39</v>
      </c>
      <c r="B59" s="40">
        <v>4</v>
      </c>
      <c r="C59" s="66" t="s">
        <v>4</v>
      </c>
      <c r="D59" s="45"/>
      <c r="E59" s="72">
        <f t="shared" si="1"/>
        <v>0</v>
      </c>
    </row>
    <row r="60" spans="1:5" x14ac:dyDescent="0.2">
      <c r="A60" s="11" t="s">
        <v>40</v>
      </c>
      <c r="B60" s="40">
        <v>2</v>
      </c>
      <c r="C60" s="66" t="s">
        <v>4</v>
      </c>
      <c r="D60" s="45"/>
      <c r="E60" s="72">
        <f t="shared" si="1"/>
        <v>0</v>
      </c>
    </row>
    <row r="61" spans="1:5" x14ac:dyDescent="0.2">
      <c r="A61" s="11" t="s">
        <v>41</v>
      </c>
      <c r="B61" s="40">
        <v>1</v>
      </c>
      <c r="C61" s="66" t="s">
        <v>4</v>
      </c>
      <c r="D61" s="45"/>
      <c r="E61" s="72">
        <f t="shared" si="1"/>
        <v>0</v>
      </c>
    </row>
    <row r="62" spans="1:5" x14ac:dyDescent="0.2">
      <c r="A62" s="11" t="s">
        <v>42</v>
      </c>
      <c r="B62" s="40">
        <v>1</v>
      </c>
      <c r="C62" s="66" t="s">
        <v>4</v>
      </c>
      <c r="D62" s="45"/>
      <c r="E62" s="72">
        <f t="shared" si="1"/>
        <v>0</v>
      </c>
    </row>
    <row r="63" spans="1:5" x14ac:dyDescent="0.2">
      <c r="A63" s="11" t="s">
        <v>43</v>
      </c>
      <c r="B63" s="40">
        <v>2</v>
      </c>
      <c r="C63" s="66" t="s">
        <v>4</v>
      </c>
      <c r="D63" s="45"/>
      <c r="E63" s="72">
        <f t="shared" si="1"/>
        <v>0</v>
      </c>
    </row>
    <row r="64" spans="1:5" x14ac:dyDescent="0.2">
      <c r="A64" s="11" t="s">
        <v>44</v>
      </c>
      <c r="B64" s="40">
        <v>2</v>
      </c>
      <c r="C64" s="66" t="s">
        <v>4</v>
      </c>
      <c r="D64" s="45"/>
      <c r="E64" s="72">
        <f t="shared" si="1"/>
        <v>0</v>
      </c>
    </row>
    <row r="65" spans="1:5" x14ac:dyDescent="0.2">
      <c r="A65" s="11" t="s">
        <v>45</v>
      </c>
      <c r="B65" s="40">
        <v>5</v>
      </c>
      <c r="C65" s="66" t="s">
        <v>4</v>
      </c>
      <c r="D65" s="45"/>
      <c r="E65" s="72">
        <f t="shared" si="1"/>
        <v>0</v>
      </c>
    </row>
    <row r="66" spans="1:5" x14ac:dyDescent="0.2">
      <c r="A66" s="11" t="s">
        <v>46</v>
      </c>
      <c r="B66" s="40">
        <v>3</v>
      </c>
      <c r="C66" s="66" t="s">
        <v>4</v>
      </c>
      <c r="D66" s="45"/>
      <c r="E66" s="72">
        <f t="shared" si="1"/>
        <v>0</v>
      </c>
    </row>
    <row r="67" spans="1:5" x14ac:dyDescent="0.2">
      <c r="A67" s="130" t="s">
        <v>47</v>
      </c>
      <c r="B67" s="39">
        <v>470</v>
      </c>
      <c r="C67" s="15" t="s">
        <v>6</v>
      </c>
      <c r="D67" s="45"/>
      <c r="E67" s="67">
        <f t="shared" ref="E67" si="3">B67*D67</f>
        <v>0</v>
      </c>
    </row>
    <row r="68" spans="1:5" x14ac:dyDescent="0.2">
      <c r="A68" s="11" t="s">
        <v>48</v>
      </c>
      <c r="B68" s="40">
        <v>2</v>
      </c>
      <c r="C68" s="66" t="s">
        <v>4</v>
      </c>
      <c r="D68" s="45"/>
      <c r="E68" s="72">
        <f t="shared" si="1"/>
        <v>0</v>
      </c>
    </row>
    <row r="69" spans="1:5" x14ac:dyDescent="0.2">
      <c r="A69" s="11" t="s">
        <v>49</v>
      </c>
      <c r="B69" s="40">
        <v>2</v>
      </c>
      <c r="C69" s="66" t="s">
        <v>4</v>
      </c>
      <c r="D69" s="45"/>
      <c r="E69" s="72">
        <f t="shared" si="1"/>
        <v>0</v>
      </c>
    </row>
    <row r="70" spans="1:5" x14ac:dyDescent="0.2">
      <c r="A70" s="11" t="s">
        <v>50</v>
      </c>
      <c r="B70" s="40">
        <v>4</v>
      </c>
      <c r="C70" s="66" t="s">
        <v>4</v>
      </c>
      <c r="D70" s="45"/>
      <c r="E70" s="72">
        <f t="shared" si="1"/>
        <v>0</v>
      </c>
    </row>
    <row r="71" spans="1:5" x14ac:dyDescent="0.2">
      <c r="A71" s="12" t="s">
        <v>51</v>
      </c>
      <c r="B71" s="173">
        <v>1</v>
      </c>
      <c r="C71" s="175" t="s">
        <v>4</v>
      </c>
      <c r="D71" s="73"/>
      <c r="E71" s="74"/>
    </row>
    <row r="72" spans="1:5" ht="128.25" thickBot="1" x14ac:dyDescent="0.25">
      <c r="A72" s="7" t="s">
        <v>170</v>
      </c>
      <c r="B72" s="174"/>
      <c r="C72" s="176"/>
      <c r="D72" s="75"/>
      <c r="E72" s="76"/>
    </row>
    <row r="73" spans="1:5" ht="15" thickBot="1" x14ac:dyDescent="0.25">
      <c r="A73" s="51"/>
      <c r="B73" s="52"/>
      <c r="C73" s="53"/>
      <c r="D73" s="35"/>
      <c r="E73" s="35"/>
    </row>
    <row r="74" spans="1:5" ht="15" thickBot="1" x14ac:dyDescent="0.25">
      <c r="A74" s="51"/>
      <c r="B74" s="52"/>
      <c r="C74" s="93" t="s">
        <v>27</v>
      </c>
      <c r="D74" s="36" t="s">
        <v>87</v>
      </c>
      <c r="E74" s="69">
        <f>SUM(E38:E72)</f>
        <v>0</v>
      </c>
    </row>
    <row r="75" spans="1:5" x14ac:dyDescent="0.2">
      <c r="A75" s="51"/>
      <c r="B75" s="52"/>
      <c r="C75" s="93"/>
      <c r="D75" s="36"/>
      <c r="E75" s="96"/>
    </row>
    <row r="76" spans="1:5" ht="15" thickBot="1" x14ac:dyDescent="0.25">
      <c r="A76" s="51"/>
      <c r="B76" s="52"/>
      <c r="C76" s="53"/>
      <c r="D76" s="36"/>
      <c r="E76" s="35"/>
    </row>
    <row r="77" spans="1:5" ht="16.5" thickBot="1" x14ac:dyDescent="0.3">
      <c r="A77" s="154" t="s">
        <v>54</v>
      </c>
      <c r="B77" s="155"/>
      <c r="C77" s="155"/>
      <c r="D77" s="156"/>
      <c r="E77" s="46"/>
    </row>
    <row r="78" spans="1:5" ht="16.5" thickBot="1" x14ac:dyDescent="0.3">
      <c r="A78" s="16"/>
      <c r="B78" s="17"/>
      <c r="C78" s="18"/>
      <c r="D78" s="19"/>
      <c r="E78" s="37"/>
    </row>
    <row r="79" spans="1:5" ht="15" thickBot="1" x14ac:dyDescent="0.25">
      <c r="A79" s="117" t="s">
        <v>55</v>
      </c>
      <c r="B79" s="157" t="s">
        <v>2</v>
      </c>
      <c r="C79" s="158"/>
      <c r="D79" s="55" t="s">
        <v>85</v>
      </c>
      <c r="E79" s="61" t="s">
        <v>86</v>
      </c>
    </row>
    <row r="80" spans="1:5" x14ac:dyDescent="0.2">
      <c r="A80" s="13" t="s">
        <v>89</v>
      </c>
      <c r="B80" s="63">
        <v>28</v>
      </c>
      <c r="C80" s="77" t="s">
        <v>6</v>
      </c>
      <c r="D80" s="86"/>
      <c r="E80" s="80">
        <f>B80*D80</f>
        <v>0</v>
      </c>
    </row>
    <row r="81" spans="1:5" x14ac:dyDescent="0.2">
      <c r="A81" s="3" t="s">
        <v>90</v>
      </c>
      <c r="B81" s="64">
        <v>60</v>
      </c>
      <c r="C81" s="78" t="s">
        <v>6</v>
      </c>
      <c r="D81" s="87"/>
      <c r="E81" s="81">
        <f t="shared" ref="E81:E116" si="4">B81*D81</f>
        <v>0</v>
      </c>
    </row>
    <row r="82" spans="1:5" x14ac:dyDescent="0.2">
      <c r="A82" s="3" t="s">
        <v>91</v>
      </c>
      <c r="B82" s="64">
        <v>104</v>
      </c>
      <c r="C82" s="78" t="s">
        <v>6</v>
      </c>
      <c r="D82" s="87"/>
      <c r="E82" s="81">
        <f t="shared" si="4"/>
        <v>0</v>
      </c>
    </row>
    <row r="83" spans="1:5" x14ac:dyDescent="0.2">
      <c r="A83" s="3" t="s">
        <v>92</v>
      </c>
      <c r="B83" s="64">
        <v>20</v>
      </c>
      <c r="C83" s="78" t="s">
        <v>6</v>
      </c>
      <c r="D83" s="87"/>
      <c r="E83" s="81">
        <f t="shared" si="4"/>
        <v>0</v>
      </c>
    </row>
    <row r="84" spans="1:5" x14ac:dyDescent="0.2">
      <c r="A84" s="3" t="s">
        <v>93</v>
      </c>
      <c r="B84" s="64">
        <v>144</v>
      </c>
      <c r="C84" s="78" t="s">
        <v>6</v>
      </c>
      <c r="D84" s="87"/>
      <c r="E84" s="81">
        <f t="shared" si="4"/>
        <v>0</v>
      </c>
    </row>
    <row r="85" spans="1:5" x14ac:dyDescent="0.2">
      <c r="A85" s="3" t="s">
        <v>94</v>
      </c>
      <c r="B85" s="64">
        <v>20</v>
      </c>
      <c r="C85" s="78" t="s">
        <v>6</v>
      </c>
      <c r="D85" s="87"/>
      <c r="E85" s="81">
        <f t="shared" si="4"/>
        <v>0</v>
      </c>
    </row>
    <row r="86" spans="1:5" x14ac:dyDescent="0.2">
      <c r="A86" s="3" t="s">
        <v>95</v>
      </c>
      <c r="B86" s="64">
        <v>60</v>
      </c>
      <c r="C86" s="78" t="s">
        <v>6</v>
      </c>
      <c r="D86" s="87"/>
      <c r="E86" s="81">
        <f t="shared" si="4"/>
        <v>0</v>
      </c>
    </row>
    <row r="87" spans="1:5" x14ac:dyDescent="0.2">
      <c r="A87" s="3" t="s">
        <v>102</v>
      </c>
      <c r="B87" s="64">
        <v>108</v>
      </c>
      <c r="C87" s="78" t="s">
        <v>6</v>
      </c>
      <c r="D87" s="87"/>
      <c r="E87" s="81">
        <f t="shared" si="4"/>
        <v>0</v>
      </c>
    </row>
    <row r="88" spans="1:5" x14ac:dyDescent="0.2">
      <c r="A88" s="3" t="s">
        <v>101</v>
      </c>
      <c r="B88" s="64">
        <v>24</v>
      </c>
      <c r="C88" s="78" t="s">
        <v>6</v>
      </c>
      <c r="D88" s="87"/>
      <c r="E88" s="81">
        <f t="shared" si="4"/>
        <v>0</v>
      </c>
    </row>
    <row r="89" spans="1:5" x14ac:dyDescent="0.2">
      <c r="A89" s="3" t="s">
        <v>103</v>
      </c>
      <c r="B89" s="64">
        <v>128</v>
      </c>
      <c r="C89" s="78" t="s">
        <v>6</v>
      </c>
      <c r="D89" s="87"/>
      <c r="E89" s="81">
        <f t="shared" si="4"/>
        <v>0</v>
      </c>
    </row>
    <row r="90" spans="1:5" x14ac:dyDescent="0.2">
      <c r="A90" s="3" t="s">
        <v>104</v>
      </c>
      <c r="B90" s="64">
        <v>24</v>
      </c>
      <c r="C90" s="78" t="s">
        <v>6</v>
      </c>
      <c r="D90" s="87"/>
      <c r="E90" s="81">
        <f t="shared" si="4"/>
        <v>0</v>
      </c>
    </row>
    <row r="91" spans="1:5" x14ac:dyDescent="0.2">
      <c r="A91" s="3" t="s">
        <v>105</v>
      </c>
      <c r="B91" s="64">
        <v>128</v>
      </c>
      <c r="C91" s="78" t="s">
        <v>6</v>
      </c>
      <c r="D91" s="87"/>
      <c r="E91" s="81">
        <f t="shared" si="4"/>
        <v>0</v>
      </c>
    </row>
    <row r="92" spans="1:5" x14ac:dyDescent="0.2">
      <c r="A92" s="3" t="s">
        <v>100</v>
      </c>
      <c r="B92" s="64">
        <v>20</v>
      </c>
      <c r="C92" s="78" t="s">
        <v>6</v>
      </c>
      <c r="D92" s="87"/>
      <c r="E92" s="81">
        <f t="shared" si="4"/>
        <v>0</v>
      </c>
    </row>
    <row r="93" spans="1:5" x14ac:dyDescent="0.2">
      <c r="A93" s="3" t="s">
        <v>99</v>
      </c>
      <c r="B93" s="64">
        <v>64</v>
      </c>
      <c r="C93" s="78" t="s">
        <v>6</v>
      </c>
      <c r="D93" s="87"/>
      <c r="E93" s="81">
        <f t="shared" si="4"/>
        <v>0</v>
      </c>
    </row>
    <row r="94" spans="1:5" x14ac:dyDescent="0.2">
      <c r="A94" s="3" t="s">
        <v>98</v>
      </c>
      <c r="B94" s="64">
        <v>12</v>
      </c>
      <c r="C94" s="78" t="s">
        <v>6</v>
      </c>
      <c r="D94" s="87"/>
      <c r="E94" s="81">
        <f t="shared" si="4"/>
        <v>0</v>
      </c>
    </row>
    <row r="95" spans="1:5" x14ac:dyDescent="0.2">
      <c r="A95" s="3" t="s">
        <v>97</v>
      </c>
      <c r="B95" s="64">
        <v>196</v>
      </c>
      <c r="C95" s="78" t="s">
        <v>6</v>
      </c>
      <c r="D95" s="87"/>
      <c r="E95" s="81">
        <f t="shared" si="4"/>
        <v>0</v>
      </c>
    </row>
    <row r="96" spans="1:5" x14ac:dyDescent="0.2">
      <c r="A96" s="3" t="s">
        <v>96</v>
      </c>
      <c r="B96" s="64">
        <v>124</v>
      </c>
      <c r="C96" s="78" t="s">
        <v>6</v>
      </c>
      <c r="D96" s="87"/>
      <c r="E96" s="81">
        <f t="shared" si="4"/>
        <v>0</v>
      </c>
    </row>
    <row r="97" spans="1:5" x14ac:dyDescent="0.2">
      <c r="A97" s="3" t="s">
        <v>107</v>
      </c>
      <c r="B97" s="64">
        <v>64</v>
      </c>
      <c r="C97" s="78" t="s">
        <v>6</v>
      </c>
      <c r="D97" s="87"/>
      <c r="E97" s="81">
        <f t="shared" si="4"/>
        <v>0</v>
      </c>
    </row>
    <row r="98" spans="1:5" x14ac:dyDescent="0.2">
      <c r="A98" s="3" t="s">
        <v>108</v>
      </c>
      <c r="B98" s="64">
        <v>72</v>
      </c>
      <c r="C98" s="78" t="s">
        <v>6</v>
      </c>
      <c r="D98" s="87"/>
      <c r="E98" s="81">
        <f t="shared" si="4"/>
        <v>0</v>
      </c>
    </row>
    <row r="99" spans="1:5" x14ac:dyDescent="0.2">
      <c r="A99" s="3" t="s">
        <v>109</v>
      </c>
      <c r="B99" s="64">
        <v>104</v>
      </c>
      <c r="C99" s="78" t="s">
        <v>6</v>
      </c>
      <c r="D99" s="87"/>
      <c r="E99" s="81">
        <f t="shared" si="4"/>
        <v>0</v>
      </c>
    </row>
    <row r="100" spans="1:5" x14ac:dyDescent="0.2">
      <c r="A100" s="3" t="s">
        <v>106</v>
      </c>
      <c r="B100" s="64">
        <v>20</v>
      </c>
      <c r="C100" s="78" t="s">
        <v>6</v>
      </c>
      <c r="D100" s="87"/>
      <c r="E100" s="81">
        <f t="shared" si="4"/>
        <v>0</v>
      </c>
    </row>
    <row r="101" spans="1:5" x14ac:dyDescent="0.2">
      <c r="A101" s="3" t="s">
        <v>110</v>
      </c>
      <c r="B101" s="64">
        <v>24</v>
      </c>
      <c r="C101" s="78" t="s">
        <v>6</v>
      </c>
      <c r="D101" s="87"/>
      <c r="E101" s="81">
        <f t="shared" si="4"/>
        <v>0</v>
      </c>
    </row>
    <row r="102" spans="1:5" x14ac:dyDescent="0.2">
      <c r="A102" s="3" t="s">
        <v>111</v>
      </c>
      <c r="B102" s="64">
        <v>136</v>
      </c>
      <c r="C102" s="78" t="s">
        <v>6</v>
      </c>
      <c r="D102" s="87"/>
      <c r="E102" s="81">
        <f t="shared" si="4"/>
        <v>0</v>
      </c>
    </row>
    <row r="103" spans="1:5" x14ac:dyDescent="0.2">
      <c r="A103" s="3" t="s">
        <v>112</v>
      </c>
      <c r="B103" s="64">
        <v>64</v>
      </c>
      <c r="C103" s="78" t="s">
        <v>6</v>
      </c>
      <c r="D103" s="87"/>
      <c r="E103" s="81">
        <f t="shared" si="4"/>
        <v>0</v>
      </c>
    </row>
    <row r="104" spans="1:5" x14ac:dyDescent="0.2">
      <c r="A104" s="3" t="s">
        <v>113</v>
      </c>
      <c r="B104" s="64">
        <v>60</v>
      </c>
      <c r="C104" s="78" t="s">
        <v>6</v>
      </c>
      <c r="D104" s="87"/>
      <c r="E104" s="81">
        <f t="shared" si="4"/>
        <v>0</v>
      </c>
    </row>
    <row r="105" spans="1:5" x14ac:dyDescent="0.2">
      <c r="A105" s="3" t="s">
        <v>114</v>
      </c>
      <c r="B105" s="64">
        <v>28</v>
      </c>
      <c r="C105" s="78" t="s">
        <v>6</v>
      </c>
      <c r="D105" s="87"/>
      <c r="E105" s="81">
        <f t="shared" si="4"/>
        <v>0</v>
      </c>
    </row>
    <row r="106" spans="1:5" x14ac:dyDescent="0.2">
      <c r="A106" s="3" t="s">
        <v>121</v>
      </c>
      <c r="B106" s="64">
        <v>92</v>
      </c>
      <c r="C106" s="78" t="s">
        <v>6</v>
      </c>
      <c r="D106" s="87"/>
      <c r="E106" s="81">
        <f t="shared" si="4"/>
        <v>0</v>
      </c>
    </row>
    <row r="107" spans="1:5" x14ac:dyDescent="0.2">
      <c r="A107" s="3" t="s">
        <v>120</v>
      </c>
      <c r="B107" s="64">
        <v>60</v>
      </c>
      <c r="C107" s="78" t="s">
        <v>6</v>
      </c>
      <c r="D107" s="87"/>
      <c r="E107" s="81">
        <f t="shared" si="4"/>
        <v>0</v>
      </c>
    </row>
    <row r="108" spans="1:5" x14ac:dyDescent="0.2">
      <c r="A108" s="3" t="s">
        <v>119</v>
      </c>
      <c r="B108" s="64">
        <v>76</v>
      </c>
      <c r="C108" s="78" t="s">
        <v>6</v>
      </c>
      <c r="D108" s="87"/>
      <c r="E108" s="81">
        <f t="shared" si="4"/>
        <v>0</v>
      </c>
    </row>
    <row r="109" spans="1:5" x14ac:dyDescent="0.2">
      <c r="A109" s="3" t="s">
        <v>122</v>
      </c>
      <c r="B109" s="64">
        <v>96</v>
      </c>
      <c r="C109" s="78" t="s">
        <v>6</v>
      </c>
      <c r="D109" s="87"/>
      <c r="E109" s="81">
        <f t="shared" si="4"/>
        <v>0</v>
      </c>
    </row>
    <row r="110" spans="1:5" x14ac:dyDescent="0.2">
      <c r="A110" s="3" t="s">
        <v>115</v>
      </c>
      <c r="B110" s="64">
        <v>100</v>
      </c>
      <c r="C110" s="78" t="s">
        <v>6</v>
      </c>
      <c r="D110" s="87"/>
      <c r="E110" s="81">
        <f t="shared" si="4"/>
        <v>0</v>
      </c>
    </row>
    <row r="111" spans="1:5" x14ac:dyDescent="0.2">
      <c r="A111" s="3" t="s">
        <v>116</v>
      </c>
      <c r="B111" s="64">
        <v>32</v>
      </c>
      <c r="C111" s="78" t="s">
        <v>6</v>
      </c>
      <c r="D111" s="87"/>
      <c r="E111" s="81">
        <f t="shared" si="4"/>
        <v>0</v>
      </c>
    </row>
    <row r="112" spans="1:5" x14ac:dyDescent="0.2">
      <c r="A112" s="3" t="s">
        <v>117</v>
      </c>
      <c r="B112" s="64">
        <v>24</v>
      </c>
      <c r="C112" s="78" t="s">
        <v>6</v>
      </c>
      <c r="D112" s="87"/>
      <c r="E112" s="81">
        <f t="shared" si="4"/>
        <v>0</v>
      </c>
    </row>
    <row r="113" spans="1:5" x14ac:dyDescent="0.2">
      <c r="A113" s="3" t="s">
        <v>118</v>
      </c>
      <c r="B113" s="64">
        <v>52</v>
      </c>
      <c r="C113" s="78" t="s">
        <v>6</v>
      </c>
      <c r="D113" s="87"/>
      <c r="E113" s="81">
        <f t="shared" si="4"/>
        <v>0</v>
      </c>
    </row>
    <row r="114" spans="1:5" x14ac:dyDescent="0.2">
      <c r="A114" s="3" t="s">
        <v>123</v>
      </c>
      <c r="B114" s="64">
        <v>91.8</v>
      </c>
      <c r="C114" s="78" t="s">
        <v>6</v>
      </c>
      <c r="D114" s="87"/>
      <c r="E114" s="81">
        <f t="shared" si="4"/>
        <v>0</v>
      </c>
    </row>
    <row r="115" spans="1:5" x14ac:dyDescent="0.2">
      <c r="A115" s="3" t="s">
        <v>124</v>
      </c>
      <c r="B115" s="64">
        <v>102.4</v>
      </c>
      <c r="C115" s="78" t="s">
        <v>6</v>
      </c>
      <c r="D115" s="87"/>
      <c r="E115" s="81">
        <f t="shared" si="4"/>
        <v>0</v>
      </c>
    </row>
    <row r="116" spans="1:5" ht="15" thickBot="1" x14ac:dyDescent="0.25">
      <c r="A116" s="24" t="s">
        <v>125</v>
      </c>
      <c r="B116" s="65">
        <v>2</v>
      </c>
      <c r="C116" s="119" t="s">
        <v>4</v>
      </c>
      <c r="D116" s="88"/>
      <c r="E116" s="82">
        <f t="shared" si="4"/>
        <v>0</v>
      </c>
    </row>
    <row r="117" spans="1:5" x14ac:dyDescent="0.2">
      <c r="A117" s="90"/>
      <c r="B117" s="29"/>
      <c r="C117" s="91"/>
      <c r="D117" s="89"/>
      <c r="E117" s="89"/>
    </row>
    <row r="118" spans="1:5" x14ac:dyDescent="0.2">
      <c r="A118" s="90"/>
      <c r="B118" s="29"/>
      <c r="C118" s="94" t="s">
        <v>54</v>
      </c>
      <c r="D118" s="95" t="s">
        <v>87</v>
      </c>
      <c r="E118" s="89">
        <f>SUM(E80:E116)</f>
        <v>0</v>
      </c>
    </row>
    <row r="119" spans="1:5" x14ac:dyDescent="0.2">
      <c r="A119" s="90"/>
      <c r="B119" s="29"/>
      <c r="C119" s="91"/>
      <c r="D119" s="89"/>
      <c r="E119" s="89"/>
    </row>
    <row r="120" spans="1:5" ht="15" thickBot="1" x14ac:dyDescent="0.25"/>
    <row r="121" spans="1:5" x14ac:dyDescent="0.2">
      <c r="A121" s="133" t="s">
        <v>58</v>
      </c>
      <c r="B121" s="134"/>
      <c r="C121" s="134"/>
      <c r="D121" s="48"/>
      <c r="E121" s="47"/>
    </row>
    <row r="122" spans="1:5" ht="15" thickBot="1" x14ac:dyDescent="0.25">
      <c r="A122" s="135"/>
      <c r="B122" s="136"/>
      <c r="C122" s="136"/>
      <c r="D122" s="62"/>
      <c r="E122" s="49"/>
    </row>
    <row r="123" spans="1:5" ht="15" thickBot="1" x14ac:dyDescent="0.25">
      <c r="A123" s="83" t="s">
        <v>1</v>
      </c>
      <c r="B123" s="137" t="s">
        <v>2</v>
      </c>
      <c r="C123" s="138"/>
      <c r="D123" s="84" t="s">
        <v>85</v>
      </c>
      <c r="E123" s="85" t="s">
        <v>86</v>
      </c>
    </row>
    <row r="124" spans="1:5" x14ac:dyDescent="0.2">
      <c r="A124" s="4" t="s">
        <v>56</v>
      </c>
      <c r="B124" s="64">
        <v>6</v>
      </c>
      <c r="C124" s="26" t="s">
        <v>4</v>
      </c>
      <c r="D124" s="86"/>
      <c r="E124" s="80">
        <f>B124*D124</f>
        <v>0</v>
      </c>
    </row>
    <row r="125" spans="1:5" x14ac:dyDescent="0.2">
      <c r="A125" s="4" t="s">
        <v>57</v>
      </c>
      <c r="B125" s="64">
        <v>2</v>
      </c>
      <c r="C125" s="26" t="s">
        <v>4</v>
      </c>
      <c r="D125" s="87"/>
      <c r="E125" s="81">
        <f t="shared" ref="E125:E132" si="5">B125*D125</f>
        <v>0</v>
      </c>
    </row>
    <row r="126" spans="1:5" x14ac:dyDescent="0.2">
      <c r="A126" s="4" t="s">
        <v>59</v>
      </c>
      <c r="B126" s="64">
        <v>23</v>
      </c>
      <c r="C126" s="26" t="s">
        <v>4</v>
      </c>
      <c r="D126" s="87"/>
      <c r="E126" s="81">
        <f t="shared" si="5"/>
        <v>0</v>
      </c>
    </row>
    <row r="127" spans="1:5" x14ac:dyDescent="0.2">
      <c r="A127" s="4" t="s">
        <v>60</v>
      </c>
      <c r="B127" s="64">
        <v>2</v>
      </c>
      <c r="C127" s="26" t="s">
        <v>4</v>
      </c>
      <c r="D127" s="87"/>
      <c r="E127" s="81">
        <f t="shared" si="5"/>
        <v>0</v>
      </c>
    </row>
    <row r="128" spans="1:5" x14ac:dyDescent="0.2">
      <c r="A128" s="14" t="s">
        <v>128</v>
      </c>
      <c r="B128" s="3">
        <v>1</v>
      </c>
      <c r="C128" s="79" t="s">
        <v>4</v>
      </c>
      <c r="D128" s="87"/>
      <c r="E128" s="81">
        <f t="shared" si="5"/>
        <v>0</v>
      </c>
    </row>
    <row r="129" spans="1:6" x14ac:dyDescent="0.2">
      <c r="A129" s="14" t="s">
        <v>126</v>
      </c>
      <c r="B129" s="3">
        <v>1</v>
      </c>
      <c r="C129" s="79" t="s">
        <v>4</v>
      </c>
      <c r="D129" s="87"/>
      <c r="E129" s="81">
        <f t="shared" si="5"/>
        <v>0</v>
      </c>
    </row>
    <row r="130" spans="1:6" x14ac:dyDescent="0.2">
      <c r="A130" s="14" t="s">
        <v>127</v>
      </c>
      <c r="B130" s="3">
        <v>1</v>
      </c>
      <c r="C130" s="79" t="s">
        <v>4</v>
      </c>
      <c r="D130" s="87"/>
      <c r="E130" s="81">
        <f t="shared" si="5"/>
        <v>0</v>
      </c>
    </row>
    <row r="131" spans="1:6" x14ac:dyDescent="0.2">
      <c r="A131" s="4" t="s">
        <v>61</v>
      </c>
      <c r="B131" s="64">
        <v>10</v>
      </c>
      <c r="C131" s="26" t="s">
        <v>4</v>
      </c>
      <c r="D131" s="87"/>
      <c r="E131" s="81">
        <f t="shared" si="5"/>
        <v>0</v>
      </c>
    </row>
    <row r="132" spans="1:6" ht="15" thickBot="1" x14ac:dyDescent="0.25">
      <c r="A132" s="1" t="s">
        <v>62</v>
      </c>
      <c r="B132" s="65">
        <v>2</v>
      </c>
      <c r="C132" s="60" t="s">
        <v>4</v>
      </c>
      <c r="D132" s="88"/>
      <c r="E132" s="82">
        <f t="shared" si="5"/>
        <v>0</v>
      </c>
    </row>
    <row r="133" spans="1:6" x14ac:dyDescent="0.2">
      <c r="A133" s="29"/>
      <c r="B133" s="97"/>
      <c r="C133" s="98"/>
      <c r="D133" s="89"/>
      <c r="E133" s="89"/>
    </row>
    <row r="134" spans="1:6" x14ac:dyDescent="0.2">
      <c r="A134" s="29"/>
      <c r="B134" s="99"/>
      <c r="C134" s="92" t="s">
        <v>58</v>
      </c>
      <c r="D134" s="95" t="s">
        <v>87</v>
      </c>
      <c r="E134" s="89">
        <f>SUM(E124:E132)</f>
        <v>0</v>
      </c>
    </row>
    <row r="135" spans="1:6" x14ac:dyDescent="0.2">
      <c r="A135" s="29"/>
      <c r="B135" s="99"/>
      <c r="C135" s="92"/>
      <c r="D135" s="95"/>
      <c r="E135" s="89"/>
    </row>
    <row r="136" spans="1:6" s="111" customFormat="1" x14ac:dyDescent="0.2">
      <c r="A136" s="29"/>
      <c r="B136" s="99"/>
      <c r="C136" s="92"/>
      <c r="D136" s="95"/>
      <c r="E136" s="89"/>
      <c r="F136" s="30"/>
    </row>
    <row r="137" spans="1:6" x14ac:dyDescent="0.2">
      <c r="A137" s="29"/>
      <c r="B137" s="99"/>
      <c r="C137" s="92"/>
      <c r="D137" s="95"/>
      <c r="E137" s="89"/>
      <c r="F137" s="111"/>
    </row>
    <row r="138" spans="1:6" ht="15" thickBot="1" x14ac:dyDescent="0.25">
      <c r="A138" s="29"/>
      <c r="B138" s="97"/>
      <c r="C138" s="98"/>
      <c r="D138" s="89"/>
      <c r="E138" s="89"/>
    </row>
    <row r="139" spans="1:6" ht="16.5" thickBot="1" x14ac:dyDescent="0.3">
      <c r="A139" s="151" t="s">
        <v>52</v>
      </c>
      <c r="B139" s="152"/>
      <c r="C139" s="152"/>
      <c r="D139" s="100"/>
      <c r="E139" s="46"/>
    </row>
    <row r="140" spans="1:6" ht="15" thickBot="1" x14ac:dyDescent="0.25">
      <c r="A140" s="83" t="s">
        <v>1</v>
      </c>
      <c r="B140" s="137" t="s">
        <v>2</v>
      </c>
      <c r="C140" s="153"/>
      <c r="D140" s="61" t="s">
        <v>85</v>
      </c>
      <c r="E140" s="101" t="s">
        <v>86</v>
      </c>
    </row>
    <row r="141" spans="1:6" ht="15" thickBot="1" x14ac:dyDescent="0.25">
      <c r="A141" s="6" t="s">
        <v>53</v>
      </c>
      <c r="B141" s="41">
        <v>252</v>
      </c>
      <c r="C141" s="60" t="s">
        <v>6</v>
      </c>
      <c r="D141" s="102"/>
      <c r="E141" s="103">
        <f>B141*D141</f>
        <v>0</v>
      </c>
    </row>
    <row r="143" spans="1:6" x14ac:dyDescent="0.2">
      <c r="C143" s="105" t="s">
        <v>52</v>
      </c>
      <c r="D143" s="106" t="s">
        <v>87</v>
      </c>
      <c r="E143" s="104">
        <f>SUM(E141)</f>
        <v>0</v>
      </c>
    </row>
    <row r="144" spans="1:6" x14ac:dyDescent="0.2">
      <c r="A144" s="107"/>
      <c r="B144" s="108"/>
      <c r="C144" s="109"/>
      <c r="D144" s="110"/>
      <c r="E144" s="110"/>
    </row>
    <row r="145" spans="1:5" ht="15" thickBot="1" x14ac:dyDescent="0.25">
      <c r="D145" s="35"/>
      <c r="E145" s="35"/>
    </row>
    <row r="146" spans="1:5" x14ac:dyDescent="0.2">
      <c r="A146" s="133" t="s">
        <v>132</v>
      </c>
      <c r="B146" s="134"/>
      <c r="C146" s="134"/>
      <c r="D146" s="48"/>
      <c r="E146" s="47"/>
    </row>
    <row r="147" spans="1:5" ht="15" thickBot="1" x14ac:dyDescent="0.25">
      <c r="A147" s="135"/>
      <c r="B147" s="136"/>
      <c r="C147" s="136"/>
      <c r="D147" s="62"/>
      <c r="E147" s="49"/>
    </row>
    <row r="148" spans="1:5" ht="15" thickBot="1" x14ac:dyDescent="0.25">
      <c r="A148" s="83" t="s">
        <v>1</v>
      </c>
      <c r="B148" s="137" t="s">
        <v>2</v>
      </c>
      <c r="C148" s="138"/>
      <c r="D148" s="84" t="s">
        <v>85</v>
      </c>
      <c r="E148" s="85" t="s">
        <v>86</v>
      </c>
    </row>
    <row r="149" spans="1:5" x14ac:dyDescent="0.2">
      <c r="A149" s="4" t="s">
        <v>133</v>
      </c>
      <c r="B149" s="64"/>
      <c r="C149" s="26" t="s">
        <v>22</v>
      </c>
      <c r="D149" s="86"/>
      <c r="E149" s="80">
        <f>B149*D149</f>
        <v>0</v>
      </c>
    </row>
    <row r="150" spans="1:5" x14ac:dyDescent="0.2">
      <c r="A150" s="4" t="s">
        <v>134</v>
      </c>
      <c r="B150" s="64"/>
      <c r="C150" s="26" t="s">
        <v>22</v>
      </c>
      <c r="D150" s="87"/>
      <c r="E150" s="81">
        <f t="shared" ref="E150:E151" si="6">B150*D150</f>
        <v>0</v>
      </c>
    </row>
    <row r="151" spans="1:5" x14ac:dyDescent="0.2">
      <c r="A151" s="4" t="s">
        <v>135</v>
      </c>
      <c r="B151" s="64"/>
      <c r="C151" s="26" t="s">
        <v>22</v>
      </c>
      <c r="D151" s="87"/>
      <c r="E151" s="81">
        <f t="shared" si="6"/>
        <v>0</v>
      </c>
    </row>
    <row r="152" spans="1:5" ht="15" thickBot="1" x14ac:dyDescent="0.25">
      <c r="A152" s="1"/>
      <c r="B152" s="65"/>
      <c r="C152" s="60"/>
      <c r="D152" s="88"/>
      <c r="E152" s="82"/>
    </row>
    <row r="153" spans="1:5" x14ac:dyDescent="0.2">
      <c r="D153" s="35"/>
      <c r="E153" s="35"/>
    </row>
    <row r="154" spans="1:5" x14ac:dyDescent="0.2">
      <c r="C154" s="105" t="s">
        <v>132</v>
      </c>
      <c r="D154" s="36" t="s">
        <v>87</v>
      </c>
      <c r="E154" s="96">
        <f>SUM(E149:E152)</f>
        <v>0</v>
      </c>
    </row>
    <row r="155" spans="1:5" x14ac:dyDescent="0.2">
      <c r="C155" s="105"/>
      <c r="D155" s="36"/>
      <c r="E155" s="96"/>
    </row>
    <row r="156" spans="1:5" ht="15" thickBot="1" x14ac:dyDescent="0.25">
      <c r="D156" s="35"/>
      <c r="E156" s="35"/>
    </row>
    <row r="157" spans="1:5" x14ac:dyDescent="0.2">
      <c r="A157" s="133" t="s">
        <v>155</v>
      </c>
      <c r="B157" s="134"/>
      <c r="C157" s="134"/>
      <c r="D157" s="139"/>
      <c r="E157" s="140"/>
    </row>
    <row r="158" spans="1:5" ht="15" thickBot="1" x14ac:dyDescent="0.25">
      <c r="A158" s="135"/>
      <c r="B158" s="136"/>
      <c r="C158" s="136"/>
      <c r="D158" s="141"/>
      <c r="E158" s="142"/>
    </row>
    <row r="159" spans="1:5" ht="15" thickBot="1" x14ac:dyDescent="0.25">
      <c r="A159" s="120"/>
      <c r="B159" s="121"/>
      <c r="C159" s="121"/>
      <c r="D159" s="62"/>
      <c r="E159" s="50"/>
    </row>
    <row r="160" spans="1:5" ht="15" thickBot="1" x14ac:dyDescent="0.25">
      <c r="A160" s="5" t="s">
        <v>1</v>
      </c>
      <c r="B160" s="149" t="s">
        <v>2</v>
      </c>
      <c r="C160" s="150"/>
      <c r="D160" s="55" t="s">
        <v>85</v>
      </c>
      <c r="E160" s="58" t="s">
        <v>86</v>
      </c>
    </row>
    <row r="161" spans="1:5" x14ac:dyDescent="0.2">
      <c r="A161" s="43" t="s">
        <v>63</v>
      </c>
      <c r="B161" s="44">
        <v>185</v>
      </c>
      <c r="C161" s="59" t="s">
        <v>6</v>
      </c>
      <c r="D161" s="80"/>
      <c r="E161" s="80">
        <f>B161*D161</f>
        <v>0</v>
      </c>
    </row>
    <row r="162" spans="1:5" ht="12" customHeight="1" x14ac:dyDescent="0.2">
      <c r="A162" s="4" t="s">
        <v>64</v>
      </c>
      <c r="B162" s="39">
        <v>350</v>
      </c>
      <c r="C162" s="26" t="s">
        <v>6</v>
      </c>
      <c r="D162" s="81"/>
      <c r="E162" s="81">
        <f>B162*D162</f>
        <v>0</v>
      </c>
    </row>
    <row r="163" spans="1:5" ht="16.149999999999999" customHeight="1" x14ac:dyDescent="0.2">
      <c r="A163" s="4" t="s">
        <v>65</v>
      </c>
      <c r="B163" s="39">
        <v>285</v>
      </c>
      <c r="C163" s="26" t="s">
        <v>6</v>
      </c>
      <c r="D163" s="81"/>
      <c r="E163" s="81">
        <f t="shared" ref="E163:E181" si="7">B163*D163</f>
        <v>0</v>
      </c>
    </row>
    <row r="164" spans="1:5" ht="16.149999999999999" customHeight="1" x14ac:dyDescent="0.2">
      <c r="A164" s="4" t="s">
        <v>66</v>
      </c>
      <c r="B164" s="39">
        <v>4450</v>
      </c>
      <c r="C164" s="26" t="s">
        <v>6</v>
      </c>
      <c r="D164" s="81"/>
      <c r="E164" s="81">
        <f t="shared" si="7"/>
        <v>0</v>
      </c>
    </row>
    <row r="165" spans="1:5" x14ac:dyDescent="0.2">
      <c r="A165" s="4" t="s">
        <v>67</v>
      </c>
      <c r="B165" s="39">
        <v>14</v>
      </c>
      <c r="C165" s="26" t="s">
        <v>4</v>
      </c>
      <c r="D165" s="81"/>
      <c r="E165" s="81">
        <f t="shared" si="7"/>
        <v>0</v>
      </c>
    </row>
    <row r="166" spans="1:5" x14ac:dyDescent="0.2">
      <c r="A166" s="4" t="s">
        <v>68</v>
      </c>
      <c r="B166" s="39">
        <v>6</v>
      </c>
      <c r="C166" s="26" t="s">
        <v>4</v>
      </c>
      <c r="D166" s="81"/>
      <c r="E166" s="81">
        <f t="shared" si="7"/>
        <v>0</v>
      </c>
    </row>
    <row r="167" spans="1:5" x14ac:dyDescent="0.2">
      <c r="A167" s="4" t="s">
        <v>69</v>
      </c>
      <c r="B167" s="39">
        <v>4</v>
      </c>
      <c r="C167" s="26" t="s">
        <v>4</v>
      </c>
      <c r="D167" s="81"/>
      <c r="E167" s="81">
        <f t="shared" si="7"/>
        <v>0</v>
      </c>
    </row>
    <row r="168" spans="1:5" x14ac:dyDescent="0.2">
      <c r="A168" s="4" t="s">
        <v>70</v>
      </c>
      <c r="B168" s="39">
        <v>9</v>
      </c>
      <c r="C168" s="26" t="s">
        <v>4</v>
      </c>
      <c r="D168" s="81"/>
      <c r="E168" s="81">
        <f t="shared" si="7"/>
        <v>0</v>
      </c>
    </row>
    <row r="169" spans="1:5" x14ac:dyDescent="0.2">
      <c r="A169" s="4" t="s">
        <v>71</v>
      </c>
      <c r="B169" s="39">
        <v>6</v>
      </c>
      <c r="C169" s="26" t="s">
        <v>4</v>
      </c>
      <c r="D169" s="81"/>
      <c r="E169" s="81">
        <f t="shared" si="7"/>
        <v>0</v>
      </c>
    </row>
    <row r="170" spans="1:5" x14ac:dyDescent="0.2">
      <c r="A170" s="4" t="s">
        <v>72</v>
      </c>
      <c r="B170" s="39">
        <v>5</v>
      </c>
      <c r="C170" s="26" t="s">
        <v>4</v>
      </c>
      <c r="D170" s="81"/>
      <c r="E170" s="81">
        <f t="shared" si="7"/>
        <v>0</v>
      </c>
    </row>
    <row r="171" spans="1:5" x14ac:dyDescent="0.2">
      <c r="A171" s="4" t="s">
        <v>73</v>
      </c>
      <c r="B171" s="39">
        <v>3</v>
      </c>
      <c r="C171" s="26" t="s">
        <v>4</v>
      </c>
      <c r="D171" s="81"/>
      <c r="E171" s="81">
        <f t="shared" si="7"/>
        <v>0</v>
      </c>
    </row>
    <row r="172" spans="1:5" x14ac:dyDescent="0.2">
      <c r="A172" s="4" t="s">
        <v>74</v>
      </c>
      <c r="B172" s="39">
        <v>7</v>
      </c>
      <c r="C172" s="26" t="s">
        <v>4</v>
      </c>
      <c r="D172" s="81"/>
      <c r="E172" s="81">
        <f t="shared" si="7"/>
        <v>0</v>
      </c>
    </row>
    <row r="173" spans="1:5" x14ac:dyDescent="0.2">
      <c r="A173" s="4" t="s">
        <v>75</v>
      </c>
      <c r="B173" s="39">
        <v>5</v>
      </c>
      <c r="C173" s="26" t="s">
        <v>4</v>
      </c>
      <c r="D173" s="81"/>
      <c r="E173" s="81">
        <f t="shared" si="7"/>
        <v>0</v>
      </c>
    </row>
    <row r="174" spans="1:5" x14ac:dyDescent="0.2">
      <c r="A174" s="4" t="s">
        <v>76</v>
      </c>
      <c r="B174" s="39">
        <v>3</v>
      </c>
      <c r="C174" s="26" t="s">
        <v>4</v>
      </c>
      <c r="D174" s="81"/>
      <c r="E174" s="81">
        <f t="shared" si="7"/>
        <v>0</v>
      </c>
    </row>
    <row r="175" spans="1:5" x14ac:dyDescent="0.2">
      <c r="A175" s="4" t="s">
        <v>77</v>
      </c>
      <c r="B175" s="39">
        <v>1</v>
      </c>
      <c r="C175" s="26" t="s">
        <v>4</v>
      </c>
      <c r="D175" s="81"/>
      <c r="E175" s="81">
        <f t="shared" si="7"/>
        <v>0</v>
      </c>
    </row>
    <row r="176" spans="1:5" x14ac:dyDescent="0.2">
      <c r="A176" s="4" t="s">
        <v>78</v>
      </c>
      <c r="B176" s="39">
        <v>1</v>
      </c>
      <c r="C176" s="26" t="s">
        <v>4</v>
      </c>
      <c r="D176" s="81"/>
      <c r="E176" s="81">
        <f t="shared" si="7"/>
        <v>0</v>
      </c>
    </row>
    <row r="177" spans="1:5" x14ac:dyDescent="0.2">
      <c r="A177" s="4" t="s">
        <v>79</v>
      </c>
      <c r="B177" s="39">
        <v>1</v>
      </c>
      <c r="C177" s="26" t="s">
        <v>4</v>
      </c>
      <c r="D177" s="81"/>
      <c r="E177" s="81">
        <f t="shared" si="7"/>
        <v>0</v>
      </c>
    </row>
    <row r="178" spans="1:5" x14ac:dyDescent="0.2">
      <c r="A178" s="4" t="s">
        <v>88</v>
      </c>
      <c r="B178" s="39">
        <v>2</v>
      </c>
      <c r="C178" s="26" t="s">
        <v>4</v>
      </c>
      <c r="D178" s="81"/>
      <c r="E178" s="81">
        <f t="shared" si="7"/>
        <v>0</v>
      </c>
    </row>
    <row r="179" spans="1:5" x14ac:dyDescent="0.2">
      <c r="A179" s="4" t="s">
        <v>80</v>
      </c>
      <c r="B179" s="39">
        <v>5</v>
      </c>
      <c r="C179" s="26" t="s">
        <v>4</v>
      </c>
      <c r="D179" s="81"/>
      <c r="E179" s="81">
        <f t="shared" si="7"/>
        <v>0</v>
      </c>
    </row>
    <row r="180" spans="1:5" x14ac:dyDescent="0.2">
      <c r="A180" s="4" t="s">
        <v>81</v>
      </c>
      <c r="B180" s="39">
        <v>3</v>
      </c>
      <c r="C180" s="26" t="s">
        <v>4</v>
      </c>
      <c r="D180" s="81"/>
      <c r="E180" s="81">
        <f t="shared" si="7"/>
        <v>0</v>
      </c>
    </row>
    <row r="181" spans="1:5" x14ac:dyDescent="0.2">
      <c r="A181" s="4" t="s">
        <v>82</v>
      </c>
      <c r="B181" s="39">
        <v>5</v>
      </c>
      <c r="C181" s="26" t="s">
        <v>4</v>
      </c>
      <c r="D181" s="81"/>
      <c r="E181" s="81">
        <f t="shared" si="7"/>
        <v>0</v>
      </c>
    </row>
    <row r="182" spans="1:5" ht="15" thickBot="1" x14ac:dyDescent="0.25">
      <c r="A182" s="1" t="s">
        <v>83</v>
      </c>
      <c r="B182" s="41">
        <v>15</v>
      </c>
      <c r="C182" s="60" t="s">
        <v>4</v>
      </c>
      <c r="D182" s="82"/>
      <c r="E182" s="82">
        <f>B182*D182</f>
        <v>0</v>
      </c>
    </row>
    <row r="183" spans="1:5" x14ac:dyDescent="0.2">
      <c r="A183" s="2"/>
      <c r="B183" s="2"/>
      <c r="C183" s="2"/>
    </row>
    <row r="184" spans="1:5" x14ac:dyDescent="0.2">
      <c r="A184" s="51"/>
      <c r="B184" s="52"/>
      <c r="C184" s="93" t="s">
        <v>136</v>
      </c>
      <c r="D184" s="36" t="s">
        <v>87</v>
      </c>
      <c r="E184" s="96">
        <f>SUM(E161:E182)</f>
        <v>0</v>
      </c>
    </row>
    <row r="186" spans="1:5" ht="15" thickBot="1" x14ac:dyDescent="0.25">
      <c r="D186" s="35"/>
      <c r="E186" s="35"/>
    </row>
    <row r="187" spans="1:5" x14ac:dyDescent="0.2">
      <c r="A187" s="133" t="s">
        <v>156</v>
      </c>
      <c r="B187" s="134"/>
      <c r="C187" s="134"/>
      <c r="D187" s="48"/>
      <c r="E187" s="47"/>
    </row>
    <row r="188" spans="1:5" ht="15" thickBot="1" x14ac:dyDescent="0.25">
      <c r="A188" s="135"/>
      <c r="B188" s="136"/>
      <c r="C188" s="136"/>
      <c r="D188" s="62"/>
      <c r="E188" s="49"/>
    </row>
    <row r="189" spans="1:5" ht="15" thickBot="1" x14ac:dyDescent="0.25">
      <c r="A189" s="83" t="s">
        <v>1</v>
      </c>
      <c r="B189" s="137" t="s">
        <v>2</v>
      </c>
      <c r="C189" s="138"/>
      <c r="D189" s="84" t="s">
        <v>85</v>
      </c>
      <c r="E189" s="85" t="s">
        <v>86</v>
      </c>
    </row>
    <row r="190" spans="1:5" ht="26.25" thickBot="1" x14ac:dyDescent="0.25">
      <c r="A190" s="131" t="s">
        <v>157</v>
      </c>
      <c r="B190" s="64"/>
      <c r="C190" s="26" t="s">
        <v>22</v>
      </c>
      <c r="D190" s="86"/>
      <c r="E190" s="80">
        <v>50000</v>
      </c>
    </row>
    <row r="191" spans="1:5" ht="15" thickBot="1" x14ac:dyDescent="0.25">
      <c r="A191" s="4" t="s">
        <v>168</v>
      </c>
      <c r="B191" s="64"/>
      <c r="C191" s="26"/>
      <c r="D191" s="86"/>
      <c r="E191" s="80"/>
    </row>
    <row r="192" spans="1:5" x14ac:dyDescent="0.2">
      <c r="A192" s="4" t="s">
        <v>159</v>
      </c>
      <c r="B192" s="64"/>
      <c r="C192" s="26" t="s">
        <v>22</v>
      </c>
      <c r="D192" s="86"/>
      <c r="E192" s="80">
        <v>65000</v>
      </c>
    </row>
    <row r="193" spans="1:5" ht="30" customHeight="1" x14ac:dyDescent="0.2">
      <c r="A193" s="4" t="s">
        <v>158</v>
      </c>
      <c r="B193" s="64"/>
      <c r="C193" s="26" t="s">
        <v>22</v>
      </c>
      <c r="D193" s="87"/>
      <c r="E193" s="81">
        <v>25000</v>
      </c>
    </row>
    <row r="194" spans="1:5" ht="15" thickBot="1" x14ac:dyDescent="0.25">
      <c r="A194" s="1"/>
      <c r="B194" s="65"/>
      <c r="C194" s="60"/>
      <c r="D194" s="88"/>
      <c r="E194" s="82"/>
    </row>
    <row r="195" spans="1:5" x14ac:dyDescent="0.2">
      <c r="D195" s="35"/>
      <c r="E195" s="35"/>
    </row>
    <row r="196" spans="1:5" x14ac:dyDescent="0.2">
      <c r="C196" s="105" t="s">
        <v>132</v>
      </c>
      <c r="D196" s="36" t="s">
        <v>87</v>
      </c>
      <c r="E196" s="96">
        <f>SUM(E190:E193)</f>
        <v>140000</v>
      </c>
    </row>
    <row r="198" spans="1:5" ht="15" thickBot="1" x14ac:dyDescent="0.25"/>
    <row r="199" spans="1:5" ht="15.75" thickBot="1" x14ac:dyDescent="0.3">
      <c r="A199" s="114" t="s">
        <v>137</v>
      </c>
      <c r="B199" s="100"/>
      <c r="C199" s="115" t="s">
        <v>138</v>
      </c>
    </row>
    <row r="200" spans="1:5" x14ac:dyDescent="0.2">
      <c r="A200" s="56"/>
      <c r="B200" s="35"/>
      <c r="C200" s="50"/>
    </row>
    <row r="201" spans="1:5" x14ac:dyDescent="0.2">
      <c r="A201" s="56" t="s">
        <v>131</v>
      </c>
      <c r="B201" s="35"/>
      <c r="C201" s="112">
        <f>E34</f>
        <v>0</v>
      </c>
    </row>
    <row r="202" spans="1:5" x14ac:dyDescent="0.2">
      <c r="A202" s="56" t="s">
        <v>27</v>
      </c>
      <c r="B202" s="35"/>
      <c r="C202" s="112">
        <f>E74</f>
        <v>0</v>
      </c>
    </row>
    <row r="203" spans="1:5" x14ac:dyDescent="0.2">
      <c r="A203" s="56" t="s">
        <v>54</v>
      </c>
      <c r="B203" s="35"/>
      <c r="C203" s="112">
        <f>E118</f>
        <v>0</v>
      </c>
    </row>
    <row r="204" spans="1:5" x14ac:dyDescent="0.2">
      <c r="A204" s="56" t="s">
        <v>58</v>
      </c>
      <c r="B204" s="35"/>
      <c r="C204" s="112">
        <f>E134</f>
        <v>0</v>
      </c>
    </row>
    <row r="205" spans="1:5" x14ac:dyDescent="0.2">
      <c r="A205" s="56" t="s">
        <v>52</v>
      </c>
      <c r="B205" s="35"/>
      <c r="C205" s="112">
        <f>E143</f>
        <v>0</v>
      </c>
    </row>
    <row r="206" spans="1:5" x14ac:dyDescent="0.2">
      <c r="A206" s="56" t="s">
        <v>132</v>
      </c>
      <c r="B206" s="35"/>
      <c r="C206" s="112">
        <f>E154</f>
        <v>0</v>
      </c>
    </row>
    <row r="207" spans="1:5" x14ac:dyDescent="0.2">
      <c r="A207" s="56" t="s">
        <v>136</v>
      </c>
      <c r="B207" s="35"/>
      <c r="C207" s="112">
        <f>E184</f>
        <v>0</v>
      </c>
    </row>
    <row r="208" spans="1:5" ht="15" thickBot="1" x14ac:dyDescent="0.25">
      <c r="A208" s="56" t="s">
        <v>160</v>
      </c>
      <c r="B208" s="35"/>
      <c r="C208" s="112">
        <f>E196</f>
        <v>140000</v>
      </c>
    </row>
    <row r="209" spans="1:5" x14ac:dyDescent="0.2">
      <c r="A209" s="56"/>
      <c r="B209" s="48"/>
      <c r="C209" s="47"/>
    </row>
    <row r="210" spans="1:5" ht="15" thickBot="1" x14ac:dyDescent="0.25">
      <c r="A210" s="57"/>
      <c r="B210" s="116" t="s">
        <v>139</v>
      </c>
      <c r="C210" s="113">
        <f>SUM(C201:C208)</f>
        <v>140000</v>
      </c>
    </row>
    <row r="212" spans="1:5" x14ac:dyDescent="0.2">
      <c r="A212" s="126"/>
      <c r="B212" s="126"/>
      <c r="C212" s="126"/>
      <c r="D212" s="127"/>
      <c r="E212" s="128" t="s">
        <v>161</v>
      </c>
    </row>
    <row r="213" spans="1:5" x14ac:dyDescent="0.2">
      <c r="B213" s="129" t="s">
        <v>162</v>
      </c>
    </row>
    <row r="214" spans="1:5" x14ac:dyDescent="0.2">
      <c r="C214" s="35"/>
      <c r="D214" s="35"/>
      <c r="E214" s="35"/>
    </row>
    <row r="216" spans="1:5" x14ac:dyDescent="0.2">
      <c r="A216" s="127" t="s">
        <v>140</v>
      </c>
      <c r="B216" s="127"/>
      <c r="C216" s="127"/>
      <c r="D216" s="127"/>
      <c r="E216" s="127"/>
    </row>
    <row r="218" spans="1:5" x14ac:dyDescent="0.2">
      <c r="A218" s="132" t="s">
        <v>169</v>
      </c>
      <c r="B218" s="132"/>
      <c r="C218" s="132"/>
      <c r="D218" s="132"/>
    </row>
  </sheetData>
  <mergeCells count="27">
    <mergeCell ref="A52:C52"/>
    <mergeCell ref="B71:B72"/>
    <mergeCell ref="C71:C72"/>
    <mergeCell ref="B37:C37"/>
    <mergeCell ref="B32:C32"/>
    <mergeCell ref="A1:E3"/>
    <mergeCell ref="B5:C5"/>
    <mergeCell ref="B31:C31"/>
    <mergeCell ref="A4:C4"/>
    <mergeCell ref="A36:C36"/>
    <mergeCell ref="B30:C30"/>
    <mergeCell ref="A187:C188"/>
    <mergeCell ref="B189:C189"/>
    <mergeCell ref="A157:E158"/>
    <mergeCell ref="B27:C27"/>
    <mergeCell ref="B28:C28"/>
    <mergeCell ref="B29:C29"/>
    <mergeCell ref="A53:C53"/>
    <mergeCell ref="B160:C160"/>
    <mergeCell ref="A139:C139"/>
    <mergeCell ref="B140:C140"/>
    <mergeCell ref="A77:D77"/>
    <mergeCell ref="B79:C79"/>
    <mergeCell ref="A121:C122"/>
    <mergeCell ref="A146:C147"/>
    <mergeCell ref="B148:C148"/>
    <mergeCell ref="B123:C123"/>
  </mergeCells>
  <pageMargins left="0.25" right="2.5000000000000001E-2" top="0.25" bottom="0.02" header="0" footer="0"/>
  <pageSetup paperSize="3" orientation="portrait" r:id="rId1"/>
  <rowBreaks count="1" manualBreakCount="1">
    <brk id="136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Oconee County Board of Commissioners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Karen Barnett</cp:lastModifiedBy>
  <cp:lastPrinted>2015-11-18T19:18:33Z</cp:lastPrinted>
  <dcterms:created xsi:type="dcterms:W3CDTF">2015-11-06T15:49:36Z</dcterms:created>
  <dcterms:modified xsi:type="dcterms:W3CDTF">2015-11-24T14:13:03Z</dcterms:modified>
</cp:coreProperties>
</file>