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U:\OFS\Procurement\Kendall\IT Contracts\38385 ITN FY23-26\Solicitaion Docs 38385\"/>
    </mc:Choice>
  </mc:AlternateContent>
  <xr:revisionPtr revIDLastSave="0" documentId="8_{477544B0-3EC5-473F-B663-0DE720CD5D10}" xr6:coauthVersionLast="47" xr6:coauthVersionMax="47" xr10:uidLastSave="{00000000-0000-0000-0000-000000000000}"/>
  <bookViews>
    <workbookView xWindow="-38520" yWindow="-1185" windowWidth="38640" windowHeight="15990" xr2:uid="{7A78A2D1-73F7-41B1-AD89-27E4E7E23E27}"/>
  </bookViews>
  <sheets>
    <sheet name="General Tab" sheetId="5" r:id="rId1"/>
    <sheet name="WAN and Internet Tab" sheetId="1" r:id="rId2"/>
    <sheet name="Managed Security Services Tab" sheetId="2" r:id="rId3"/>
    <sheet name="Voice Trunks and Services Tab" sheetId="3" r:id="rId4"/>
    <sheet name="Cost Schedule Tab"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4" i="8" l="1"/>
  <c r="I25" i="8"/>
  <c r="I26" i="8"/>
  <c r="J26" i="8" s="1"/>
  <c r="I27" i="8"/>
  <c r="J27" i="8" s="1"/>
  <c r="I28" i="8"/>
  <c r="J28" i="8" s="1"/>
  <c r="I29" i="8"/>
  <c r="J29" i="8" s="1"/>
  <c r="I30" i="8"/>
  <c r="J30" i="8" s="1"/>
  <c r="I31" i="8"/>
  <c r="J31" i="8" s="1"/>
  <c r="I32" i="8"/>
  <c r="J32" i="8" s="1"/>
  <c r="I33" i="8"/>
  <c r="J33" i="8" s="1"/>
  <c r="J25" i="8"/>
  <c r="K26" i="8"/>
  <c r="I24" i="8"/>
  <c r="E123" i="8"/>
  <c r="D123" i="8"/>
  <c r="E122" i="8"/>
  <c r="D122" i="8"/>
  <c r="E121" i="8"/>
  <c r="D121" i="8"/>
  <c r="E120" i="8"/>
  <c r="D120" i="8"/>
  <c r="E119" i="8"/>
  <c r="D119" i="8"/>
  <c r="E118" i="8"/>
  <c r="D118" i="8"/>
  <c r="E117" i="8"/>
  <c r="D117" i="8"/>
  <c r="E116" i="8"/>
  <c r="D116" i="8"/>
  <c r="E115" i="8"/>
  <c r="D115" i="8"/>
  <c r="E114" i="8"/>
  <c r="D114" i="8"/>
  <c r="E112" i="8"/>
  <c r="D112" i="8"/>
  <c r="E111" i="8"/>
  <c r="D111" i="8"/>
  <c r="E110" i="8"/>
  <c r="D110" i="8"/>
  <c r="E109" i="8"/>
  <c r="D109" i="8"/>
  <c r="E108" i="8"/>
  <c r="D108" i="8"/>
  <c r="E107" i="8"/>
  <c r="D107" i="8"/>
  <c r="E106" i="8"/>
  <c r="D106" i="8"/>
  <c r="E105" i="8"/>
  <c r="D105" i="8"/>
  <c r="E104" i="8"/>
  <c r="D104" i="8"/>
  <c r="E103" i="8"/>
  <c r="D103" i="8"/>
  <c r="E101" i="8"/>
  <c r="D101" i="8"/>
  <c r="E100" i="8"/>
  <c r="D100" i="8"/>
  <c r="E99" i="8"/>
  <c r="D99" i="8"/>
  <c r="E98" i="8"/>
  <c r="D98" i="8"/>
  <c r="E97" i="8"/>
  <c r="D97" i="8"/>
  <c r="E96" i="8"/>
  <c r="D96" i="8"/>
  <c r="E95" i="8"/>
  <c r="D95" i="8"/>
  <c r="E94" i="8"/>
  <c r="D94" i="8"/>
  <c r="E93" i="8"/>
  <c r="D93" i="8"/>
  <c r="E92" i="8"/>
  <c r="D92" i="8"/>
  <c r="E90" i="8"/>
  <c r="D90" i="8"/>
  <c r="E89" i="8"/>
  <c r="D89" i="8"/>
  <c r="E88" i="8"/>
  <c r="D88" i="8"/>
  <c r="E87" i="8"/>
  <c r="D87" i="8"/>
  <c r="E86" i="8"/>
  <c r="D86" i="8"/>
  <c r="E85" i="8"/>
  <c r="D85" i="8"/>
  <c r="E84" i="8"/>
  <c r="D84" i="8"/>
  <c r="E83" i="8"/>
  <c r="D83" i="8"/>
  <c r="E82" i="8"/>
  <c r="D82" i="8"/>
  <c r="E81" i="8"/>
  <c r="D81" i="8"/>
  <c r="E79" i="8"/>
  <c r="D79" i="8"/>
  <c r="E78" i="8"/>
  <c r="D78" i="8"/>
  <c r="E77" i="8"/>
  <c r="D77" i="8"/>
  <c r="E76" i="8"/>
  <c r="D76" i="8"/>
  <c r="E75" i="8"/>
  <c r="D75" i="8"/>
  <c r="E74" i="8"/>
  <c r="D74" i="8"/>
  <c r="E73" i="8"/>
  <c r="D73" i="8"/>
  <c r="E72" i="8"/>
  <c r="D72" i="8"/>
  <c r="E71" i="8"/>
  <c r="D71" i="8"/>
  <c r="E70" i="8"/>
  <c r="D70" i="8"/>
  <c r="E68" i="8"/>
  <c r="D68" i="8"/>
  <c r="E67" i="8"/>
  <c r="D67" i="8"/>
  <c r="E66" i="8"/>
  <c r="D66" i="8"/>
  <c r="E65" i="8"/>
  <c r="D65" i="8"/>
  <c r="E64" i="8"/>
  <c r="D64" i="8"/>
  <c r="E63" i="8"/>
  <c r="D63" i="8"/>
  <c r="E62" i="8"/>
  <c r="D62" i="8"/>
  <c r="E61" i="8"/>
  <c r="D61" i="8"/>
  <c r="E60" i="8"/>
  <c r="D60" i="8"/>
  <c r="E59" i="8"/>
  <c r="D59" i="8"/>
  <c r="E57" i="8"/>
  <c r="D57" i="8"/>
  <c r="E56" i="8"/>
  <c r="D56" i="8"/>
  <c r="E55" i="8"/>
  <c r="D55" i="8"/>
  <c r="E54" i="8"/>
  <c r="D54" i="8"/>
  <c r="E53" i="8"/>
  <c r="D53" i="8"/>
  <c r="E52" i="8"/>
  <c r="D52" i="8"/>
  <c r="E51" i="8"/>
  <c r="D51" i="8"/>
  <c r="E50" i="8"/>
  <c r="D50" i="8"/>
  <c r="E49" i="8"/>
  <c r="D49" i="8"/>
  <c r="D58" i="8" s="1"/>
  <c r="E48" i="8"/>
  <c r="D48" i="8"/>
  <c r="E46" i="8"/>
  <c r="D46" i="8"/>
  <c r="E45" i="8"/>
  <c r="D45" i="8"/>
  <c r="E44" i="8"/>
  <c r="D44" i="8"/>
  <c r="E43" i="8"/>
  <c r="D43" i="8"/>
  <c r="E42" i="8"/>
  <c r="D42" i="8"/>
  <c r="E41" i="8"/>
  <c r="D41" i="8"/>
  <c r="E40" i="8"/>
  <c r="D40" i="8"/>
  <c r="E39" i="8"/>
  <c r="D39" i="8"/>
  <c r="E38" i="8"/>
  <c r="D38" i="8"/>
  <c r="E37" i="8"/>
  <c r="D37" i="8"/>
  <c r="E35" i="8"/>
  <c r="D35" i="8"/>
  <c r="E34" i="8"/>
  <c r="D34" i="8"/>
  <c r="E33" i="8"/>
  <c r="D33" i="8"/>
  <c r="E32" i="8"/>
  <c r="D32" i="8"/>
  <c r="E31" i="8"/>
  <c r="D31" i="8"/>
  <c r="E30" i="8"/>
  <c r="D30" i="8"/>
  <c r="E29" i="8"/>
  <c r="D29" i="8"/>
  <c r="E28" i="8"/>
  <c r="D28" i="8"/>
  <c r="E27" i="8"/>
  <c r="D27" i="8"/>
  <c r="E26" i="8"/>
  <c r="D26" i="8"/>
  <c r="E16" i="8"/>
  <c r="E17" i="8"/>
  <c r="E18" i="8"/>
  <c r="E19" i="8"/>
  <c r="E20" i="8"/>
  <c r="E21" i="8"/>
  <c r="E22" i="8"/>
  <c r="E23" i="8"/>
  <c r="E24" i="8"/>
  <c r="E15" i="8"/>
  <c r="D16" i="8"/>
  <c r="D17" i="8"/>
  <c r="D18" i="8"/>
  <c r="D19" i="8"/>
  <c r="D20" i="8"/>
  <c r="D21" i="8"/>
  <c r="D22" i="8"/>
  <c r="D23" i="8"/>
  <c r="D24" i="8"/>
  <c r="D15" i="8"/>
  <c r="C113" i="8"/>
  <c r="C102" i="8"/>
  <c r="C91" i="8"/>
  <c r="C80" i="8"/>
  <c r="C69" i="8"/>
  <c r="C58" i="8"/>
  <c r="C47" i="8"/>
  <c r="C36" i="8"/>
  <c r="C14" i="8"/>
  <c r="D5" i="8"/>
  <c r="D6" i="8"/>
  <c r="D7" i="8"/>
  <c r="D8" i="8"/>
  <c r="D9" i="8"/>
  <c r="D10" i="8"/>
  <c r="D11" i="8"/>
  <c r="D12" i="8"/>
  <c r="D13" i="8"/>
  <c r="D4" i="8"/>
  <c r="C25" i="8"/>
  <c r="E13" i="8"/>
  <c r="E12" i="8"/>
  <c r="E11" i="8"/>
  <c r="E10" i="8"/>
  <c r="E9" i="8"/>
  <c r="E8" i="8"/>
  <c r="E7" i="8"/>
  <c r="E6" i="8"/>
  <c r="E5" i="8"/>
  <c r="E4" i="8"/>
  <c r="D36" i="8" l="1"/>
  <c r="D80" i="8"/>
  <c r="D124" i="8"/>
  <c r="K28" i="8"/>
  <c r="K32" i="8"/>
  <c r="K27" i="8"/>
  <c r="D102" i="8"/>
  <c r="I22" i="8"/>
  <c r="J22" i="8" s="1"/>
  <c r="J24" i="8"/>
  <c r="K24" i="8"/>
  <c r="E69" i="8"/>
  <c r="E91" i="8"/>
  <c r="K33" i="8"/>
  <c r="E36" i="8"/>
  <c r="E58" i="8"/>
  <c r="E80" i="8"/>
  <c r="E102" i="8"/>
  <c r="E124" i="8"/>
  <c r="C2" i="8"/>
  <c r="E2" i="8" s="1"/>
  <c r="K31" i="8"/>
  <c r="K30" i="8"/>
  <c r="K29" i="8"/>
  <c r="K25" i="8"/>
  <c r="D69" i="8"/>
  <c r="D91" i="8"/>
  <c r="D113" i="8"/>
  <c r="E47" i="8"/>
  <c r="E113" i="8"/>
  <c r="D47" i="8"/>
  <c r="D14" i="8"/>
  <c r="E14" i="8"/>
  <c r="E25" i="8"/>
  <c r="D25" i="8"/>
  <c r="K22" i="8" l="1"/>
  <c r="D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tc={16DF51F9-7134-48A1-99BF-5E9117BFBC80}</author>
  </authors>
  <commentList>
    <comment ref="C33" authorId="0" shapeId="0" xr:uid="{16DF51F9-7134-48A1-99BF-5E9117BFBC80}">
      <text>
        <t>[Threaded comment]
Your version of Excel allows you to read this threaded comment; however, any edits to it will get removed if the file is opened in a newer version of Excel. Learn more: https://go.microsoft.com/fwlink/?linkid=870924
Comment:
    Where are the forms and how does that work in the spreadsheet?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CJ Myers</author>
  </authors>
  <commentList>
    <comment ref="C1" authorId="0" shapeId="0" xr:uid="{F9C803CE-6197-4D22-B61B-54A47CF32361}">
      <text>
        <r>
          <rPr>
            <b/>
            <sz val="9"/>
            <color indexed="81"/>
            <rFont val="Tahoma"/>
            <charset val="1"/>
          </rPr>
          <t>CJ Myers:</t>
        </r>
        <r>
          <rPr>
            <sz val="9"/>
            <color indexed="81"/>
            <rFont val="Tahoma"/>
            <charset val="1"/>
          </rPr>
          <t xml:space="preserve">
Enter Respondent Name Here
</t>
        </r>
      </text>
    </comment>
    <comment ref="A6" authorId="0" shapeId="0" xr:uid="{A450FD2C-29AE-476E-A4D8-0785D9ADE7AB}">
      <text>
        <r>
          <rPr>
            <b/>
            <sz val="9"/>
            <color indexed="81"/>
            <rFont val="Tahoma"/>
            <charset val="1"/>
          </rPr>
          <t>CJ Myers:</t>
        </r>
        <r>
          <rPr>
            <sz val="9"/>
            <color indexed="81"/>
            <rFont val="Tahoma"/>
            <charset val="1"/>
          </rPr>
          <t xml:space="preserve">
DHQ</t>
        </r>
      </text>
    </comment>
    <comment ref="A17" authorId="0" shapeId="0" xr:uid="{D0FA5DEC-2C35-4838-9CFB-D71DC174DE7B}">
      <text>
        <r>
          <rPr>
            <b/>
            <sz val="9"/>
            <color indexed="81"/>
            <rFont val="Tahoma"/>
            <charset val="1"/>
          </rPr>
          <t>CJ Myers:</t>
        </r>
        <r>
          <rPr>
            <sz val="9"/>
            <color indexed="81"/>
            <rFont val="Tahoma"/>
            <charset val="1"/>
          </rPr>
          <t xml:space="preserve">
ASC</t>
        </r>
      </text>
    </comment>
    <comment ref="H22" authorId="0" shapeId="0" xr:uid="{E48A154D-6AA7-45B5-9E83-B6FCFE47F4F0}">
      <text>
        <r>
          <rPr>
            <b/>
            <sz val="9"/>
            <color indexed="81"/>
            <rFont val="Tahoma"/>
            <family val="2"/>
          </rPr>
          <t>CJ Myers:</t>
        </r>
        <r>
          <rPr>
            <sz val="9"/>
            <color indexed="81"/>
            <rFont val="Tahoma"/>
            <family val="2"/>
          </rPr>
          <t xml:space="preserve">
These should match the TOTALS field above the site cost breakdown.</t>
        </r>
      </text>
    </comment>
    <comment ref="A28" authorId="0" shapeId="0" xr:uid="{7474F811-A579-4BD0-BAD4-96DCE6E5A6FB}">
      <text>
        <r>
          <rPr>
            <b/>
            <sz val="9"/>
            <color indexed="81"/>
            <rFont val="Tahoma"/>
            <charset val="1"/>
          </rPr>
          <t>CJ Myers:</t>
        </r>
        <r>
          <rPr>
            <sz val="9"/>
            <color indexed="81"/>
            <rFont val="Tahoma"/>
            <charset val="1"/>
          </rPr>
          <t xml:space="preserve">
PB or PBSC</t>
        </r>
      </text>
    </comment>
    <comment ref="A39" authorId="0" shapeId="0" xr:uid="{956EDDB0-A1E0-45E6-9302-61EB226B9161}">
      <text>
        <r>
          <rPr>
            <b/>
            <sz val="9"/>
            <color indexed="81"/>
            <rFont val="Tahoma"/>
            <charset val="1"/>
          </rPr>
          <t>CJ Myers:</t>
        </r>
        <r>
          <rPr>
            <sz val="9"/>
            <color indexed="81"/>
            <rFont val="Tahoma"/>
            <charset val="1"/>
          </rPr>
          <t xml:space="preserve">
Jax</t>
        </r>
      </text>
    </comment>
    <comment ref="A50" authorId="0" shapeId="0" xr:uid="{130BD8C9-8C7E-4FCF-8B97-FF93E887C160}">
      <text>
        <r>
          <rPr>
            <b/>
            <sz val="9"/>
            <color indexed="81"/>
            <rFont val="Tahoma"/>
            <charset val="1"/>
          </rPr>
          <t>CJ Myers:</t>
        </r>
        <r>
          <rPr>
            <sz val="9"/>
            <color indexed="81"/>
            <rFont val="Tahoma"/>
            <charset val="1"/>
          </rPr>
          <t xml:space="preserve">
AFO</t>
        </r>
      </text>
    </comment>
    <comment ref="A61" authorId="0" shapeId="0" xr:uid="{426F903B-6397-48C0-9C9C-9EC685D0EF3C}">
      <text>
        <r>
          <rPr>
            <b/>
            <sz val="9"/>
            <color indexed="81"/>
            <rFont val="Tahoma"/>
            <charset val="1"/>
          </rPr>
          <t>CJ Myers:</t>
        </r>
        <r>
          <rPr>
            <sz val="9"/>
            <color indexed="81"/>
            <rFont val="Tahoma"/>
            <charset val="1"/>
          </rPr>
          <t xml:space="preserve">
SHF</t>
        </r>
      </text>
    </comment>
    <comment ref="A83" authorId="0" shapeId="0" xr:uid="{261CCCFD-7BBB-490C-9F31-40879F538241}">
      <text>
        <r>
          <rPr>
            <b/>
            <sz val="9"/>
            <color indexed="81"/>
            <rFont val="Tahoma"/>
            <charset val="1"/>
          </rPr>
          <t>CJ Myers:</t>
        </r>
        <r>
          <rPr>
            <sz val="9"/>
            <color indexed="81"/>
            <rFont val="Tahoma"/>
            <charset val="1"/>
          </rPr>
          <t xml:space="preserve">
LBE</t>
        </r>
      </text>
    </comment>
    <comment ref="A105" authorId="0" shapeId="0" xr:uid="{5835F6C4-F3F3-45FE-9D44-39F064D09540}">
      <text>
        <r>
          <rPr>
            <b/>
            <sz val="9"/>
            <color indexed="81"/>
            <rFont val="Tahoma"/>
            <charset val="1"/>
          </rPr>
          <t>CJ Myers:</t>
        </r>
        <r>
          <rPr>
            <sz val="9"/>
            <color indexed="81"/>
            <rFont val="Tahoma"/>
            <charset val="1"/>
          </rPr>
          <t xml:space="preserve">
LLR</t>
        </r>
      </text>
    </comment>
    <comment ref="A118" authorId="0" shapeId="0" xr:uid="{4AD9945E-68E6-470E-A938-BED9500419E1}">
      <text>
        <r>
          <rPr>
            <b/>
            <sz val="9"/>
            <color indexed="81"/>
            <rFont val="Tahoma"/>
            <family val="2"/>
          </rPr>
          <t>CJ Myers:</t>
        </r>
        <r>
          <rPr>
            <sz val="9"/>
            <color indexed="81"/>
            <rFont val="Tahoma"/>
            <family val="2"/>
          </rPr>
          <t xml:space="preserve">
This is for costs that do not fall underneath a specific location, but instead apply to all.</t>
        </r>
      </text>
    </comment>
  </commentList>
</comments>
</file>

<file path=xl/sharedStrings.xml><?xml version="1.0" encoding="utf-8"?>
<sst xmlns="http://schemas.openxmlformats.org/spreadsheetml/2006/main" count="646" uniqueCount="224">
  <si>
    <t>General Questionnaire</t>
  </si>
  <si>
    <t>Please respond and also use this section to add any additional information that you believe SJRWMD should know about either your company or your service delivery model.  
Deviations should be noted in this form or included in Tab 4 of the Response.</t>
  </si>
  <si>
    <t>Item</t>
  </si>
  <si>
    <t>Vendor Response</t>
  </si>
  <si>
    <t>Enter Respondent Firm's Name:</t>
  </si>
  <si>
    <t>Solicitation Objectives Questionnaire - confirm Respondent's agreement with the following solicitation objectives.</t>
  </si>
  <si>
    <t>a</t>
  </si>
  <si>
    <r>
      <t xml:space="preserve">Respondent acknowledges that the Local Government Prompt Payment Act (Fla. Stat. </t>
    </r>
    <r>
      <rPr>
        <sz val="10"/>
        <rFont val="Calibri"/>
        <family val="2"/>
      </rPr>
      <t>§§</t>
    </r>
    <r>
      <rPr>
        <sz val="10"/>
        <rFont val="Arial"/>
        <family val="2"/>
      </rPr>
      <t xml:space="preserve">218.70 </t>
    </r>
    <r>
      <rPr>
        <i/>
        <sz val="10"/>
        <rFont val="Arial"/>
        <family val="2"/>
      </rPr>
      <t>et. seq</t>
    </r>
    <r>
      <rPr>
        <sz val="10"/>
        <rFont val="Arial"/>
        <family val="2"/>
      </rPr>
      <t>) applies to this Agreement and confirm that it will comply with the Act by utlizing net 45-day invoicing to avoid billing issues and incorrect late charges.</t>
    </r>
  </si>
  <si>
    <t>Select Response from Drop Down Menu</t>
  </si>
  <si>
    <t>b</t>
  </si>
  <si>
    <r>
      <t xml:space="preserve">Respondent's Proposal includes a good-faith estimate of all applicable taxes and fees that would be added to or included in the cost of services under the solution. These taxes and fees will be itemized and will NOT be rolled up into service costs.  
</t>
    </r>
    <r>
      <rPr>
        <i/>
        <sz val="10"/>
        <rFont val="Arial"/>
        <family val="2"/>
      </rPr>
      <t>See Exhibit B - ITN Questionnaires - Cost Schedule Tab.</t>
    </r>
  </si>
  <si>
    <t>c</t>
  </si>
  <si>
    <r>
      <rPr>
        <sz val="10"/>
        <color rgb="FF000000"/>
        <rFont val="Arial"/>
      </rPr>
      <t xml:space="preserve">Respondent's Proposal includes a provision for training and/or documentation for all systems and hardware to be provided to District IT staff.
</t>
    </r>
    <r>
      <rPr>
        <i/>
        <sz val="10"/>
        <color rgb="FF000000"/>
        <rFont val="Arial"/>
      </rPr>
      <t>Provide details in Exhibit B - Evaluative Questionnaires - General 4h.</t>
    </r>
  </si>
  <si>
    <t>d</t>
  </si>
  <si>
    <t>Respondent must agree that all non-recurring-costs will be rolled up and charged monthly across the contract length to distribute costs evenly and avoid significant capital outlay for year one.</t>
  </si>
  <si>
    <t>e</t>
  </si>
  <si>
    <r>
      <t xml:space="preserve">The Respondent must provide a proposed project management plan and methodology including but not limited to timelines and activities 
</t>
    </r>
    <r>
      <rPr>
        <i/>
        <sz val="10"/>
        <rFont val="Arial"/>
        <family val="2"/>
      </rPr>
      <t>Provide details in Exhibit B - Evaluative Questionnaires - General 4a.</t>
    </r>
  </si>
  <si>
    <t>f</t>
  </si>
  <si>
    <r>
      <t xml:space="preserve">The Respondent will provide a single project manager (PM) for all services to facilitate coordination among all parties involved and be responsible for all aspects of the project for the life of the deployment phase of the project. 
</t>
    </r>
    <r>
      <rPr>
        <i/>
        <sz val="10"/>
        <rFont val="Arial"/>
        <family val="2"/>
      </rPr>
      <t>Provide details in Exhibit B - Evaluative Questionnaires - General 3e-f.</t>
    </r>
  </si>
  <si>
    <t>g</t>
  </si>
  <si>
    <t>The Respondent will provide a single point of contact after acceptance of the solution's deployment to serve as Respondent's representative throughout the life of the contract for all aspects of the contract and business relationship (i.e., address questions, billing issues, disputes, new services, and technical support).</t>
  </si>
  <si>
    <t>h</t>
  </si>
  <si>
    <t xml:space="preserve">Respondent's proposal must include a list of all hardware, software and licensing that will be included with the proposed solution, as well as, what equipment, if any, the District will need to provide. </t>
  </si>
  <si>
    <t>i</t>
  </si>
  <si>
    <t>Respondent will commit to meeting the District's telecom and security needs with minimal disruption to District Staff, District Operations, and Public Access to District resources when replacing existing products and services.</t>
  </si>
  <si>
    <t>j</t>
  </si>
  <si>
    <t xml:space="preserve">Respondent must affirm and ensure compatibility with all existing systems and communications infrastructure that will need to integrate successfully with the proposed solution.  This includes a carrier with SIP-Certification or native compatibility with the District's Shoretel/Mitel system, compatibility with the District's current cloud initiatives (Azure, AWS, and OCI), and general compatibility with all other existing platforms, hardware, or services that will not be replaced by the proposed solution.  If compatibility is not clear or fully identified, Respondent must commit to working closely with District Staff to configure it properly.  </t>
  </si>
  <si>
    <t>k</t>
  </si>
  <si>
    <t xml:space="preserve">Respondent must provide a minimum of 99.99% uptime on all services annually. Respondent must include information that describes its capabilities in meeting the District’s service requirements. Respondent must also provide a copy of its proposed Service Level Agreement.  Respondent must define a clear claims process, including Vendor and District Staff responsibilities and provide resolution expectations when Service Level Agreement goals are missed.  </t>
  </si>
  <si>
    <t>l</t>
  </si>
  <si>
    <t>Respondent's proposal must include a description of the skills needed by the District’s staff to support the implementation and management of the proposed solution, as outlined in this response. Respondent must provide training to help the District’s staff properly manage the solution.</t>
  </si>
  <si>
    <t>m</t>
  </si>
  <si>
    <t>Respondent will remove or waive all early termination fees or penalties associated with a change in one of its ten locations.</t>
  </si>
  <si>
    <t>n</t>
  </si>
  <si>
    <t>Respondent will waive the last 30 days billing upon service termination.</t>
  </si>
  <si>
    <t>o</t>
  </si>
  <si>
    <t>Respondent will provide a transition grace period of a minimum of 45 days between service migration and billing.</t>
  </si>
  <si>
    <t>Qualifications and Experience Questionnaire</t>
  </si>
  <si>
    <t>Respondent must state the year its firm was organized or formed.</t>
  </si>
  <si>
    <t>vendor response required / Indicate if attached separately to response</t>
  </si>
  <si>
    <t>Respondent must state the number of years it has been engaged in business under the present firm or trade name.</t>
  </si>
  <si>
    <t>Has Respondent previously been engaged in the same or similar business under another firm or trade name? If so, please describe each such instance.</t>
  </si>
  <si>
    <t>Has Respondent ever been adjudicated bankrupt, initiated bankruptcy, or been the subject of bankruptcy proceedings on behalf of the current entity submitting this Proposal or a prior entity that Respondent substantially operated or controlled? If yes, please describe the nature and result of those proceedings and the entity involved.</t>
  </si>
  <si>
    <t xml:space="preserve">Respondent must provide a description and the location of its Network Operations Center (NOC). Are there multiple NOCs? If yes, where are they located? How are they staffed? What physical security measures do these NOCs implement to protect Respondent’s systems and their clients’ data? </t>
  </si>
  <si>
    <t>Describe Respondent's experience with public sector clients.  Be sure to indicate if Respondent has public sector clients in Florida.</t>
  </si>
  <si>
    <t>Business Proposal: Respondent must describe its relationships with subsidiaries, parent corporations, and affiliates or other related companies; include organization charts and details concerning facilities that serve the Florida market. The proposal must describe:                                                                                                                                                            i. Why the business proposal is the best value to the District,                                                                                       ii. How well Respondent understands the needs and requirements of the District, and                                                                          iii. Respondent must list its principal type of business, and the scope of work/services to be performed under this solicitation.</t>
  </si>
  <si>
    <t>Describe the organization's history and capability in delivering managed SD-WAN and Internet Services, Managed Security Services, and SIP Trunking Services for entities of a similar size, as described earlier.</t>
  </si>
  <si>
    <t>Detail all relationships with third parties (i.e., vendors, partners and/or subcontractors) whose products and services are included in the Response, and that would be used by Successful Respondent in delivering services – if none, state “None.”  Respondent must use Forms - Proposed Subcontractors in the solicitation document.</t>
  </si>
  <si>
    <t>If Respondent uses a partner to deliver any of the solicited services or supporting tasks, define the commercial relationship Respondent has with each partner(s), and how the installation, cutover, and daily operation will be coordinated to minimize the District’s risk.</t>
  </si>
  <si>
    <t>Staffing Qualifications Questionnaire</t>
  </si>
  <si>
    <t xml:space="preserve">Provide a table of staff expected to participate in the management and technical teams that will support operations of the proposed solution on a day to day basis, for each service requested in this solicitation.  Position Titles with quantities may be used in lieu of names for large teams.  List members and include a summary of roles and brief description of experience and education/certifications of the management and technical teams that will be used to support all key components of this solicitation. </t>
  </si>
  <si>
    <t>Respondent must describe the background/experience of the person or persons who will be primarily responsible for directing the on- and off-site work that will be performed pursuant to this Proposal.</t>
  </si>
  <si>
    <t>Describe how the staffing plan recognized the scope and complexity of enterprise requirements.</t>
  </si>
  <si>
    <t>Respondent must describe its customer support tiers, including the capabilities and location of staff at each tier (greater consideration will be given during the evaluation process to Respondents whose customer support staff are located within the continental United States and that are available during the Eastern Time Zone business hours (7:00 a.m. – 6:00 p.m.).  If support varies between services, provide separate details for each service.</t>
  </si>
  <si>
    <t>Include a summary of roles and brief description of experience and education/certifications of the lead Project Manager (PM) and other key staff members who are proposed to work on this Contract.</t>
  </si>
  <si>
    <t>Provide information outlining project management staff roles, management responsibilities, qualifications (licenses, certificates, technical courses, company training), and work experience with emphasis on their area of expertise as it relates to this solicitation.</t>
  </si>
  <si>
    <t>Implementation and Service Methodology Questionnaire</t>
  </si>
  <si>
    <t>Respondent must describe in detail the proposed project management plan, including but not limited to milestones, hardware lists, diagrams, timelines, responsibilities, and risks.</t>
  </si>
  <si>
    <t>By submitting a Proposal, Respondent attests that they have reviewed the Statement of Work (SOW), including the Requirements and Questionnaires and certifies that it can perform all Work in accordance with these documents.</t>
  </si>
  <si>
    <t>Respondent must explain how these services and any supported products will integrate with the District’s core network environment and other internal systems, such as cellular-provider private Access Point Names (APNs). Respondent must include details on how it intends to connect proposed devices to the District’s infrastructure to provide services and support and  detail how the solution will secure the entire environment.</t>
  </si>
  <si>
    <t>Provide details of all tools that will be available to the District, in support of provisioning, monitoring, and supporting services throughout the life of the contract, when they would be used/needed, and generally who will/should be supplied access.  See Exhibit A - Minimum Qualifications 1c.</t>
  </si>
  <si>
    <t>Describe the functionality of Respondent's on-line portal for billing and network management.  Screenshots and demonstration credentials may also be provided.  See Exhibit A - Minimum Qualifications 1c.</t>
  </si>
  <si>
    <t>Explain how the proposed solution can meet future growth without major infrastructure impact.</t>
  </si>
  <si>
    <t>Respondent must disclose their policies for data use and sharing with third parties, to include such items as logs, usernames, emails, phone numbers, addresses, documents, and other potentially personal or sensitive data that may be collected by tools or staff for the purposes of fulfilling this contract.  Respondent must commit to working with the District to align these policies to be mutually agreeable.</t>
  </si>
  <si>
    <t>Explain how Respondent will provide training and/or documentation for all systems and hardware to be provided to District IT staff.</t>
  </si>
  <si>
    <t>Describe how Respondent handles changes in a service location (e.g., new locations, moving locations to another address, or closing locations).  What level of service for such moves does Respondent provide?</t>
  </si>
  <si>
    <t>Service Level Agreements Questionnaire</t>
  </si>
  <si>
    <t>Respondent must provide the proposed service-level agreement (SLA) for the District’s review.  If SLAs vary between services, Respondent must provide details on each SLA and highlight the differences.</t>
  </si>
  <si>
    <t>Respondent must state which components of the SLA are negotiable.</t>
  </si>
  <si>
    <t>Respondent must describe its problem resolution and escalation procedure.</t>
  </si>
  <si>
    <t>Respondent must describe its SLA performance reporting.</t>
  </si>
  <si>
    <t>Respondent must provide a summary report of SLA performance monthly over the previous year</t>
  </si>
  <si>
    <t>Indicate the process for notifying the District of your noncompliance with the SLA requirements.</t>
  </si>
  <si>
    <t>Does Respondent have standard time frames after which a given product or service is no longer supported? If so, then describe. The details should include proprietary and third-party software time frames.</t>
  </si>
  <si>
    <t xml:space="preserve">Respondent must describe alliances with other companies Respondent has that are related to any of the services it is proposing. Provide details on support agreements. In the event that a third-party software update is required, when does the SLA between Respondent and the District begin? </t>
  </si>
  <si>
    <t>Respondent must describe the process for adding services or new technologies.</t>
  </si>
  <si>
    <t>What process will determine if a change is within the original scope of the supplied technology or a new feature? How will costs be determined?</t>
  </si>
  <si>
    <t>What access to internal-auditing documentation will Respondent provide in the event that the District’s auditors or clients require this documentation in support of legal, regulatory or contractual requirements?</t>
  </si>
  <si>
    <t>Respondent must explain how they are prepared to handle a catastrophic event or outage at their NOC or SOC.  Explanation must provide an overview of their recovery plans and procedures, as well as any anticipated service disruption estimates.  Explain how these procedures are verified and/or tested.</t>
  </si>
  <si>
    <t xml:space="preserve">Respondent must explain how they are prepared to handle a catastrophic event or outage at one of our locations.  Document procedures that are in place to smoothly stage at a new location and provide rough estimates of anticipate service lead-times. </t>
  </si>
  <si>
    <t>Respondent accepts.</t>
  </si>
  <si>
    <t xml:space="preserve">Respondent does not accept. </t>
  </si>
  <si>
    <t>WAN and Internet Requirements Questionnaire</t>
  </si>
  <si>
    <t>Please respond and also use this section to add any additional information that you believe SJRWMD should know about either your company or your service delivery model.</t>
  </si>
  <si>
    <t>Requirement</t>
  </si>
  <si>
    <r>
      <t xml:space="preserve">Questions that </t>
    </r>
    <r>
      <rPr>
        <b/>
        <sz val="10"/>
        <color indexed="20"/>
        <rFont val="Arial"/>
        <family val="2"/>
      </rPr>
      <t>SJRWMD</t>
    </r>
    <r>
      <rPr>
        <b/>
        <sz val="10"/>
        <rFont val="Arial"/>
        <family val="2"/>
      </rPr>
      <t xml:space="preserve"> requires to be addressed include the following.</t>
    </r>
  </si>
  <si>
    <t>Wide Area Network and Internet Requirements</t>
  </si>
  <si>
    <t>All bandwidth must remain the same or increase</t>
  </si>
  <si>
    <t>vendor response required</t>
  </si>
  <si>
    <t>Palatka DHQ must have two identically sized fiber links for physical diversity and redundancy.  At a minimum, Physical diversity must begin at the District's property line, preferably on campus, if possible. The proposal must provide route and vendor diversity for the links to Palatka DHQ. These links must also be configured for load balancing. SJRWMD must be able to use 100% of the purchased bandwidth and fail to 50% should one of the links be severed.</t>
  </si>
  <si>
    <t>All other sites must have a redundant backup link if the primary fiber link is cut or otherwise fails. This backup can be provided by any means available, including 5G or LTE. The backup links are not required to be identically sized with the primary.</t>
  </si>
  <si>
    <t>Apopka Service Center houses our backup data center and all data on our SAN replicates there.  Bandwidth of backup circuit is not required to be identical to primary, but should take this into account when planning backup circuit.</t>
  </si>
  <si>
    <t>All sites must be able to route directly to each other in a mesh topology, instead of hub and spoke.</t>
  </si>
  <si>
    <t>All sites must have local Internet access so Internet traffic will not route over the WAN to any centralized point. This can be done with an independent Internet link or via SD-WAN or other technology to share or split the existing link.</t>
  </si>
  <si>
    <t>The proposed solution must use an enterprise-class SD-WAN solution with hardware from the following approved list of manufacturers:  Fortinet, VMWare, Cisco Meraki, Palo Alto, Versa, HPE(Aruba), or Juniper.</t>
  </si>
  <si>
    <t xml:space="preserve">The District is open to consolidating the Edge SD-WAN Customer Premises Equipment (CPE) with the Firewall proposed in the Managed Security Services section to increase agility and reduce costs.  If this is proposed, the CPE must meet all requirements of both the WAN and Internet services and Managed Security Services. </t>
  </si>
  <si>
    <t>The Respondent must provide two CPE's at District Headquarters configured in a High-Availability pair.</t>
  </si>
  <si>
    <t>CPEs must be available for purchase by the District for $1 at the end of the initial contract.</t>
  </si>
  <si>
    <t>QoS is required to prioritize SAN replication BELOW normal traffic to avoid congestion for staff but allow efficient use of bandwidth for replication services.</t>
  </si>
  <si>
    <t>All CPE routers must have SNMP, SYSLOG, and NETFLOW configured to point to District NMS server.</t>
  </si>
  <si>
    <t>All SD-WAN CPEs must be co-managed and should be rental equipment, unless consolidated with Firewall, which must be co-managed and may be rental or purchased equipment.</t>
  </si>
  <si>
    <t>Respondent must be able to monitor all links, circuits, equipment, and services provided 24/7/365 and must have the capability to provide immediate and useful alerts and responses when trouble occurs. This can be done with Respondent’s inhouse resources or via a 3rd party partner, but Respondent is responsible to maintain the relationship with the partner and provide the District access to view and manage this data.</t>
  </si>
  <si>
    <t>The District must be provided visibility into the non-proprietary configuration of the SD-WAN CPEs; that is the District doesn’t need privileged access, passwords, encryption keys or vendor internal IPs, but will need the ability to see basic configurations like interfaces, routing, VLANs, etc.</t>
  </si>
  <si>
    <t>p</t>
  </si>
  <si>
    <t>Respondent must have the capability to move the District’s Class C public IPv4 subnet to its network for advertisement, and also must provide a public “/28 subnet’ for the Apopka Service Center.  Every other location must have at least a public "/30 subnet" for CPE and Firewall assignment.</t>
  </si>
  <si>
    <t>How many years has Respondent been providing wide area network links, Internet link services, SD-WAN, and associated customer premise equipment for network solutions?</t>
  </si>
  <si>
    <t xml:space="preserve">How many wide area network and SD-WAN solution clients does Respondent have? </t>
  </si>
  <si>
    <t>How many of Respondent’s clients are using the proposed products and services? What percentage are public entities?</t>
  </si>
  <si>
    <t>How many of Respondent’s employees are exclusively engaged in delivering SD-WAN and Internet Services?</t>
  </si>
  <si>
    <t>What percentage of that staff has certifications (list the certifications), and what is the average number of years of experience they have working with wide area network solutions?</t>
  </si>
  <si>
    <t>Provide a sample job description and/or resume for wide area network solution services staff. Include a
summary of technical expertise and/or special capabilities.</t>
  </si>
  <si>
    <t>Respondent must explain how it will complete an initial assessment. Include specifics on implementation timeline, infrastructure requirements, and backup systems.</t>
  </si>
  <si>
    <t>Does Respondent use third parties to provide service? If so, explain the services they provide and how Respondent ensures the quality and availability of those services.</t>
  </si>
  <si>
    <t>Respondent must provide an overview of its client notification and escalation process.</t>
  </si>
  <si>
    <t>Respondent must explain the expected working relationship, roles and responsibilities between Respondent’s staff and the District’s staff.</t>
  </si>
  <si>
    <t>Respondent must explain its process for updating software to include system patches. How does Respondent ensure that this is done in a nonintrusive manner to its clients?</t>
  </si>
  <si>
    <t>Respondent must describe its licensing policy for the proposed solution.</t>
  </si>
  <si>
    <t>Respondent must describe its support of co-management.</t>
  </si>
  <si>
    <t>For service or product issues, does the District contact a specific individual or a call center? Provide a description of the call center protocols. Are the staff answering the phones able to immediately provide a solution or will they record and forward to a technician?</t>
  </si>
  <si>
    <t>Respondent must indicate how service will be impacted in the District’s virtual or cloud-based infrastructure (i.e., Office 365, Azure, OCI). Include details about how services will accommodate the virtual or cloud-based environment.</t>
  </si>
  <si>
    <t>Respondent must provide a list of equipment that the District needs to provide.</t>
  </si>
  <si>
    <t>Respondent must provide an overview of its plans for continuity of service to the District.</t>
  </si>
  <si>
    <t>Respondent must provide evidence of any third-party certification, attestation or other review of its operations and physical operations and services center.</t>
  </si>
  <si>
    <t>Managed Security Services Requirements Questionnaire</t>
  </si>
  <si>
    <t>Managed Security Services Requirements</t>
  </si>
  <si>
    <t>Respondent must provide similar or better capacity Next Gen Firewalls (FWs) for each location. District HQ must have 2x FWs which must each have 10G interfaces for LAN uplinks and must be configured in an HA Pair.  All other sites must have at least a single, appropriately-sized FW based off bandwidth and activated security feature requirements.</t>
  </si>
  <si>
    <t>The proposed solution must utilize enterprise-class Next Gen FWs from the following approved manufacturers:  Fortinet, Palo Alto, or Checkpoint.</t>
  </si>
  <si>
    <t>FWs must be available for purchase by the District for $1 at the end of the initial contract.</t>
  </si>
  <si>
    <t>In addition to standard stateful traffic filtering, all FWs must support the following Universal Threat Management features, at a minimum:  Intrusion Detection and Preventions (IDP), Web Application Firewall, Application Visibility and Control, category-based web/content filtering, Geo-filtering/blocking, network anti-virus, anti-botnet, SSL Deep Packet Inspection.</t>
  </si>
  <si>
    <t>All Firewalls must be co-managed and all must be manageable from a single management console to which District Staff will have access.</t>
  </si>
  <si>
    <t>Proposed solution must provide potential to migrate to a Secure Access Service Edge/Firewall as a Service (SASE/FWaaS) model in the future.  While this is not currently a planned migration, The District wants the flexibility to migrate with limited impact to the existing infrastructure, should we decide to migrate during the contract lifetime.</t>
  </si>
  <si>
    <t>The District’s DMZ will remain at Palatka DHQ and need only be accessible from that Internet link.</t>
  </si>
  <si>
    <t xml:space="preserve">The proposal must include a VPN solution that integrates with Duo MFA. While the District currently uses the FWs for VPN, the agency is open to utilizing a separate device to facilitate the VPN.  SSLVPN strongly preferred and must support up to 550 concurrent users. </t>
  </si>
  <si>
    <t xml:space="preserve">The agency currently has APN solutions from Verizon and AT&amp;T for connectivity to 602 telemetry modems that route through the FWs. The proposal must support the existing Supervisory, Control, and Data Acquisitions (SCADA) and Telemetry networks. </t>
  </si>
  <si>
    <t>FWs/MSS must be configured for SNMP, email notifications, and SYSLOG to District Network Management servers.</t>
  </si>
  <si>
    <t>Respondent’s solution must be capable of providing 24/7/365 management and monitoring of network traffic for security incidents, conduct security analysis, provide useful and timely notifications of security events, and advise on remediate/resolution steps</t>
  </si>
  <si>
    <t>Respondent's solution must perform quarterly vulnerability scans, at minimum.  Scan reports must be provided to district staff in CSV and PDF formats.</t>
  </si>
  <si>
    <t xml:space="preserve">Respondent's solution must provide a means to tune alerts and security notifications to provide accurate, timely reports while not over saturating on notifications or triggering on known issues or false positives.  The District must have easy control over who receives notifications and how often they are sent.  </t>
  </si>
  <si>
    <t>The District will consider additional security services and features not explicitly requested in this solicitation (i.e. incident response, client anti-virus, etc.). The costs for these features and services must be itemized and separate from the base costs of the solution and clearly identified as options that may or may not be implemented at entrance into the contract or at some future time during the life of the contract.</t>
  </si>
  <si>
    <t>Is Respondent providing managed security services directly or thru a 3rd party?</t>
  </si>
  <si>
    <t>How many years has Respondent/3rd Party Provider been providing managed security services?</t>
  </si>
  <si>
    <t>How many managed security clients does Respondent/3rd Party have?</t>
  </si>
  <si>
    <t>Respondent must provide a description and the location of its Security Operations Center (SOC). How is it staffed? What physical and cyber security measures does the SOC implement to protect their clients’ data?  Is it identical to the NOC used for WAN/Internet services or separate?</t>
  </si>
  <si>
    <t>How many of Respondent’s employees are exclusively engaged in delivering Managed Security Services?</t>
  </si>
  <si>
    <t>Provide a sample job description and/or resume for managed security services staff. Include a
summary of technical expertise and/or special capabilities.</t>
  </si>
  <si>
    <t>Assuming Respondent will have access to firewall, intrusion prevention system (IPS), content filtering, and vulnerability data, explain Respondent’s ability to analyze this data and to provide event correlation between data sources.</t>
  </si>
  <si>
    <t>Respondent must explain how it will use external data to analyze potential threats to the District’s environment and describe what access to this data the District will have.</t>
  </si>
  <si>
    <t>Respondent must explain its methodology for reducing false positives/negatives and for classifying security-related events that represent a risk to the District.</t>
  </si>
  <si>
    <t>Respondent must describe the information provided by and features available through the portal or console associated with Respondent’s service.</t>
  </si>
  <si>
    <t>Respondent must provide details on its methodology for collecting and analyzing vulnerabilities. How granular can these scans be configured and how does the Respondent minimize false positives or duplicative results (i.e. would a vulnerability http and https on the same server be treated as two separate vulnerabilities, or can it be consolidated into a single item that affects both ports on the same server)?</t>
  </si>
  <si>
    <t>Is there a portal or system District Staff can access to manage scans and identified vulnerabilities?  Can it be used to tune vulnerability reports and make them more accurate?  For example, if a vulnerability has been accepted, can it be removed from a report or categorized separately to more accurately reflect risk status?</t>
  </si>
  <si>
    <t>For either the standard security portal or a vulnerability portal, can customized correlation rules be created? Can customized ad hoc queries and reports be generated?</t>
  </si>
  <si>
    <t>Respondent must describe the architecture of its MSS delivery capability.</t>
  </si>
  <si>
    <t>Respondent must describe its support for co-management.</t>
  </si>
  <si>
    <t>For each monitoring service, Respondent must indicate the level of monitoring or review provided: real time, periodic or archive/report</t>
  </si>
  <si>
    <t>For each management service, Respondent must indicate the change management process and willingness to modify to meet our requirements.</t>
  </si>
  <si>
    <t>For device management services, Respondent must indicate whether changes are reviewed to assess increased risk of exposure.  Is this done as part of a change management process or a periodic review of security policies?</t>
  </si>
  <si>
    <t>Explain your methodology for detecting custom or targeted attacks directed at the District’s users or systems.</t>
  </si>
  <si>
    <t>Respondent must describe integration capabilities with vulnerability assessment data, including how the vulnerability data is used in support of alerting and reporting capabilities.</t>
  </si>
  <si>
    <t>Respondent must explain the capabilities that allow District staff to search and browse original log data.</t>
  </si>
  <si>
    <t>Respondent must describe how District staff have visibility into firewall performance and policy and rule enforcement as well as administrative access for co-management.</t>
  </si>
  <si>
    <t>q</t>
  </si>
  <si>
    <t>Respondent must describe the firewall’s capabilities for packet capture, including SSL deep packet
inspection and troubleshooting.</t>
  </si>
  <si>
    <t>\\\\\\\\\\\\\\\\\\\\\\\\\\\\\\\\\\\\\\\\\\\\\\\\\\\\\\\\\\\\\\\\\\\\\\\\\\\\\\\\\\\\\\\\\\\\\\\\\\\\\\\\\\\\\\\\\\\\\\\\\\\\\\\\\\\\\\\\\\\\\\\\\\\\\\\\\\\\\\\\\\\\\\\\\\\\\\\\\\\\\\\\\\\\\\\\\\\\\\\\\\\\\\\\\\\\\\\\\\\\\\\\\\\\\\\\\\\\\\\\\\\\\\\\\\\\\\\\\\\\\\\\\\\\\\\\\\\\\\\\\\\\\\\\\\\\\\\\\\\\\\\\\\\\\\\\\\\\\\\\\\\\\\\\\\\\\\\\\\'/\jk p-0[v</t>
  </si>
  <si>
    <t>Voice Trunks and Services Requirements Questionnaire</t>
  </si>
  <si>
    <t>Voice Trunks and Services Requirements</t>
  </si>
  <si>
    <t xml:space="preserve">To confirm SIP Compatibility with our Shoretel/Mitel system, respondent shall provide a copy of its ShoreTel/Mitel test report and AppNote. </t>
  </si>
  <si>
    <t>Respondent must describe its history of trunking offerings, including details on: total number of trunking customers in Florida (list SIP (Session Initiation Protocol) and PRI (Primary Rate Interface) separately) and total number of total concurrent calls currently in service within Florida.</t>
  </si>
  <si>
    <t>Respondent must propose SIP trunks for POTS (Plain Old Telephone Service) access and local/long distance calling for the entire District.  Trunks must be located, at a minimum, in Palatka HQ and Palm Bay Service Center.</t>
  </si>
  <si>
    <t>Successful Response must provide a minimum of 42 call paths on each SIP trunk.</t>
  </si>
  <si>
    <t>SIP trunks must be configured to advertise all DIDs (Direct Inward Dialing Numbers) on both trunks, with one trunk set as secondary in case of failover.  DIDs can be evenly divided over trunks for their primary trunk.</t>
  </si>
  <si>
    <t>Respondent must port all current phone numbers and DIDs to the new solution, including Toll Free. Any analog lines we have will remain in place and are out of scope for this solicitation.</t>
  </si>
  <si>
    <t xml:space="preserve">Respondent must propose minutes-based call plans or unlimited plans.  These plans must be broken down by site, or location, or trunk if the pricing differs down those lines.  Minimum minutes required are 30000 for Palatka DHQ and 10000 for each service center.  Minutes must be universal, that is, inclusive of all call types (local, interstate, intrastate, interlata, intralata) with the exception of international, which may be separated out.  The District requires limited international calling ability, mainly Canada and Europe.  Unlimited/Flat Rate plans will be scored higher. </t>
  </si>
  <si>
    <t>The proposed solution must support facsimile machines, incoming and outgoing.</t>
  </si>
  <si>
    <t>How many years has Respondent been providing voices services?</t>
  </si>
  <si>
    <t>How many voice service clients does Respondent have in Florida?</t>
  </si>
  <si>
    <t>How many of Respondent’s employees are exclusively engaged in delivering Voice Trunking services?</t>
  </si>
  <si>
    <t>Provide a sample job description and/or resume for voice services staff. Include a
summary of technical expertise and/or special capabilities.</t>
  </si>
  <si>
    <t>Will Respondent’s service be charged at a flat rate or per minute usage? What are the caveats or limitations of each type of billing?</t>
  </si>
  <si>
    <t>What encryptions and codecs are supported?</t>
  </si>
  <si>
    <t>Will Respondent commit to working closely with the District’s staff and phone system provider to configure and ensure compatibility and proper operation with the District’s Mitel/ShoreTel system or any future PBX, whether on-premises or cloud-based?</t>
  </si>
  <si>
    <t>Will Respondent’s solution use dedicated circuits for SIP, or will it share bandwidth with the rest of the
solution?</t>
  </si>
  <si>
    <t>Does Respondent recommend diverse SIP trunks at several locations or centrally located?</t>
  </si>
  <si>
    <t>Will Respondent assist in verifying Call Path requirements, should needs change?</t>
  </si>
  <si>
    <t>VENDOR NAME</t>
  </si>
  <si>
    <t>Site Cost Breakdown</t>
  </si>
  <si>
    <t>TOTALS:</t>
  </si>
  <si>
    <t>Service</t>
  </si>
  <si>
    <t>1 month</t>
  </si>
  <si>
    <t>12 months</t>
  </si>
  <si>
    <t>60 months</t>
  </si>
  <si>
    <t>WAN and Internet Circuits</t>
  </si>
  <si>
    <t>Managed SD-WAN/Internet Services</t>
  </si>
  <si>
    <t>Palatka Headquarters</t>
  </si>
  <si>
    <t>CPE Hardware</t>
  </si>
  <si>
    <t>Firewall Hardware</t>
  </si>
  <si>
    <t>Service Address:                                                          4049 Reid St, Palatka, FL 32177</t>
  </si>
  <si>
    <t>Managed Security Services</t>
  </si>
  <si>
    <t>Voice Services</t>
  </si>
  <si>
    <t>Concurrent Call Paths</t>
  </si>
  <si>
    <t>Calling Plan/Features/Minutes</t>
  </si>
  <si>
    <t>Taxes &amp; Fees</t>
  </si>
  <si>
    <t>Other MRCs</t>
  </si>
  <si>
    <t>Apopka Service Center</t>
  </si>
  <si>
    <t>Service Address:                                                          2501 S. Binion Road, Apopka, FL 32703</t>
  </si>
  <si>
    <t>Services Rollup :</t>
  </si>
  <si>
    <t>Palm Bay Service Center</t>
  </si>
  <si>
    <t>Service Address:                                                          525 Community College Parkway, S.E., Palm Bay, FL 32909</t>
  </si>
  <si>
    <t>Jacksonville Service Center</t>
  </si>
  <si>
    <t>Service Address:                                                          7775 Baymeadows Way, Suite 102, Jacksonville, FL 32256</t>
  </si>
  <si>
    <t>Lake Apopka Field Station</t>
  </si>
  <si>
    <t>Service Address:                                                          25633 County Road 448A
Mount Dora, FL 32757</t>
  </si>
  <si>
    <t>Sunnyhill Farms Field Station</t>
  </si>
  <si>
    <t>Service Address:                                                          19561 S.E. Highway 42
Umatilla, FL 32784</t>
  </si>
  <si>
    <t>Bayard Field Station</t>
  </si>
  <si>
    <t>Service Address:                                                          665 Bayard Rd, Green Cove Springs, FL 32043</t>
  </si>
  <si>
    <t>Geneva Field Station</t>
  </si>
  <si>
    <t>Service Address:                                                          
1364 Snowhill Road
Geneva, FL 32732</t>
  </si>
  <si>
    <t>Lake George Field Station</t>
  </si>
  <si>
    <t>Service Address:                                                          
735 Joe Pittman Road
Seville, FL 32190</t>
  </si>
  <si>
    <t xml:space="preserve">Longleaf Flatwoods Field Station </t>
  </si>
  <si>
    <t>Service Address:                                                          10742 South County Road 325
Hawthorne, FL 32640</t>
  </si>
  <si>
    <t>Non-Site Specific Costs</t>
  </si>
  <si>
    <t>How many years of experience does Respondent have in providing managed Software-Defined Wide Area Network (SD-WAN) and Internet Services, Managed Security Services, and Session Intiation Protocol (SIP) Trunking and Voice Services as a turn-key solution?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</si>
</sst>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8" x14ac:knownFonts="1">
    <font>
      <sz val="11"/>
      <color theme="1"/>
      <name val="Calibri"/>
      <family val="2"/>
      <scheme val="minor"/>
    </font>
    <font>
      <sz val="10"/>
      <name val="Arial"/>
    </font>
    <font>
      <b/>
      <sz val="16"/>
      <color theme="0"/>
      <name val="Arial"/>
      <family val="2"/>
    </font>
    <font>
      <b/>
      <sz val="11"/>
      <color theme="1"/>
      <name val="Arial"/>
      <family val="2"/>
    </font>
    <font>
      <b/>
      <sz val="16"/>
      <color indexed="9"/>
      <name val="Arial"/>
      <family val="2"/>
    </font>
    <font>
      <b/>
      <sz val="20"/>
      <color indexed="9"/>
      <name val="Arial"/>
      <family val="2"/>
    </font>
    <font>
      <b/>
      <sz val="11"/>
      <color theme="0"/>
      <name val="Arial"/>
      <family val="2"/>
    </font>
    <font>
      <b/>
      <sz val="10"/>
      <name val="Arial"/>
      <family val="2"/>
    </font>
    <font>
      <b/>
      <sz val="10"/>
      <color indexed="20"/>
      <name val="Arial"/>
      <family val="2"/>
    </font>
    <font>
      <b/>
      <sz val="10"/>
      <color rgb="FF000000"/>
      <name val="Arial"/>
      <family val="2"/>
    </font>
    <font>
      <i/>
      <sz val="10"/>
      <color theme="2" tint="-0.499984740745262"/>
      <name val="Arial"/>
      <family val="2"/>
    </font>
    <font>
      <sz val="10"/>
      <name val="Arial"/>
      <family val="2"/>
    </font>
    <font>
      <sz val="11"/>
      <color theme="1"/>
      <name val="Calibri"/>
      <family val="2"/>
      <scheme val="minor"/>
    </font>
    <font>
      <b/>
      <sz val="11"/>
      <color rgb="FF3F3F3F"/>
      <name val="Calibri"/>
      <family val="2"/>
      <scheme val="minor"/>
    </font>
    <font>
      <b/>
      <sz val="11"/>
      <color theme="1"/>
      <name val="Calibri"/>
      <family val="2"/>
      <scheme val="minor"/>
    </font>
    <font>
      <sz val="11"/>
      <color theme="0"/>
      <name val="Calibri"/>
      <family val="2"/>
      <scheme val="minor"/>
    </font>
    <font>
      <b/>
      <sz val="9"/>
      <color indexed="81"/>
      <name val="Tahoma"/>
      <charset val="1"/>
    </font>
    <font>
      <sz val="9"/>
      <color indexed="81"/>
      <name val="Tahoma"/>
      <charset val="1"/>
    </font>
    <font>
      <sz val="9"/>
      <color indexed="81"/>
      <name val="Tahoma"/>
      <family val="2"/>
    </font>
    <font>
      <b/>
      <sz val="9"/>
      <color indexed="81"/>
      <name val="Tahoma"/>
      <family val="2"/>
    </font>
    <font>
      <sz val="11"/>
      <color rgb="FF3F3F76"/>
      <name val="Calibri"/>
      <family val="2"/>
      <scheme val="minor"/>
    </font>
    <font>
      <b/>
      <sz val="20"/>
      <color rgb="FF3F3F76"/>
      <name val="Calibri"/>
      <family val="2"/>
      <scheme val="minor"/>
    </font>
    <font>
      <sz val="10"/>
      <name val="Calibri"/>
      <family val="2"/>
    </font>
    <font>
      <b/>
      <i/>
      <sz val="10"/>
      <color theme="2" tint="-0.499984740745262"/>
      <name val="Arial"/>
      <family val="2"/>
    </font>
    <font>
      <i/>
      <sz val="10"/>
      <name val="Arial"/>
      <family val="2"/>
    </font>
    <font>
      <sz val="12"/>
      <color theme="1"/>
      <name val="Calibri"/>
      <family val="2"/>
      <scheme val="minor"/>
    </font>
    <font>
      <sz val="10"/>
      <color rgb="FF000000"/>
      <name val="Arial"/>
    </font>
    <font>
      <i/>
      <sz val="10"/>
      <color rgb="FF000000"/>
      <name val="Arial"/>
    </font>
  </fonts>
  <fills count="10">
    <fill>
      <patternFill patternType="none"/>
    </fill>
    <fill>
      <patternFill patternType="gray125"/>
    </fill>
    <fill>
      <patternFill patternType="solid">
        <fgColor rgb="FF002856"/>
        <bgColor indexed="64"/>
      </patternFill>
    </fill>
    <fill>
      <patternFill patternType="solid">
        <fgColor theme="0"/>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2F2F2"/>
      </patternFill>
    </fill>
    <fill>
      <patternFill patternType="solid">
        <fgColor theme="4"/>
      </patternFill>
    </fill>
    <fill>
      <patternFill patternType="solid">
        <fgColor rgb="FFFFCC99"/>
      </patternFill>
    </fill>
    <fill>
      <patternFill patternType="solid">
        <fgColor theme="6" tint="0.59999389629810485"/>
        <bgColor indexed="65"/>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top style="medium">
        <color indexed="64"/>
      </top>
      <bottom style="thin">
        <color rgb="FF3F3F3F"/>
      </bottom>
      <diagonal/>
    </border>
    <border>
      <left style="medium">
        <color indexed="64"/>
      </left>
      <right style="medium">
        <color indexed="64"/>
      </right>
      <top style="medium">
        <color indexed="64"/>
      </top>
      <bottom style="thin">
        <color rgb="FF3F3F3F"/>
      </bottom>
      <diagonal/>
    </border>
    <border>
      <left/>
      <right style="medium">
        <color indexed="64"/>
      </right>
      <top style="medium">
        <color indexed="64"/>
      </top>
      <bottom style="thin">
        <color rgb="FF3F3F3F"/>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rgb="FF3F3F3F"/>
      </top>
      <bottom style="thin">
        <color rgb="FF3F3F3F"/>
      </bottom>
      <diagonal/>
    </border>
    <border>
      <left style="medium">
        <color indexed="64"/>
      </left>
      <right style="medium">
        <color indexed="64"/>
      </right>
      <top style="thin">
        <color rgb="FF3F3F3F"/>
      </top>
      <bottom style="thin">
        <color rgb="FF3F3F3F"/>
      </bottom>
      <diagonal/>
    </border>
    <border>
      <left/>
      <right style="medium">
        <color indexed="64"/>
      </right>
      <top style="thin">
        <color rgb="FF3F3F3F"/>
      </top>
      <bottom style="thin">
        <color rgb="FF3F3F3F"/>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rgb="FF3F3F3F"/>
      </bottom>
      <diagonal/>
    </border>
    <border>
      <left style="medium">
        <color indexed="64"/>
      </left>
      <right style="medium">
        <color indexed="64"/>
      </right>
      <top/>
      <bottom style="thin">
        <color rgb="FF3F3F3F"/>
      </bottom>
      <diagonal/>
    </border>
    <border>
      <left/>
      <right style="medium">
        <color indexed="64"/>
      </right>
      <top/>
      <bottom style="thin">
        <color rgb="FF3F3F3F"/>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thin">
        <color rgb="FF3F3F3F"/>
      </top>
      <bottom style="medium">
        <color indexed="64"/>
      </bottom>
      <diagonal/>
    </border>
    <border>
      <left/>
      <right/>
      <top/>
      <bottom style="thin">
        <color indexed="64"/>
      </bottom>
      <diagonal/>
    </border>
  </borders>
  <cellStyleXfs count="7">
    <xf numFmtId="0" fontId="0" fillId="0" borderId="0"/>
    <xf numFmtId="0" fontId="1" fillId="0" borderId="0"/>
    <xf numFmtId="44" fontId="12" fillId="0" borderId="0" applyFont="0" applyFill="0" applyBorder="0" applyAlignment="0" applyProtection="0"/>
    <xf numFmtId="0" fontId="13" fillId="6" borderId="7" applyNumberFormat="0" applyAlignment="0" applyProtection="0"/>
    <xf numFmtId="0" fontId="15" fillId="7" borderId="0" applyNumberFormat="0" applyBorder="0" applyAlignment="0" applyProtection="0"/>
    <xf numFmtId="0" fontId="20" fillId="8" borderId="6" applyNumberFormat="0" applyAlignment="0" applyProtection="0"/>
    <xf numFmtId="0" fontId="12" fillId="9" borderId="0" applyNumberFormat="0" applyBorder="0" applyAlignment="0" applyProtection="0"/>
  </cellStyleXfs>
  <cellXfs count="83">
    <xf numFmtId="0" fontId="0" fillId="0" borderId="0" xfId="0"/>
    <xf numFmtId="0" fontId="4" fillId="3" borderId="0" xfId="1" applyFont="1" applyFill="1" applyAlignment="1">
      <alignment horizontal="center" vertical="center"/>
    </xf>
    <xf numFmtId="0" fontId="5" fillId="3" borderId="0" xfId="1" applyFont="1" applyFill="1" applyAlignment="1">
      <alignment horizontal="left" vertical="top" wrapText="1"/>
    </xf>
    <xf numFmtId="0" fontId="5" fillId="3" borderId="0" xfId="1" applyFont="1" applyFill="1" applyAlignment="1">
      <alignment horizontal="left" vertical="top"/>
    </xf>
    <xf numFmtId="0" fontId="11" fillId="3" borderId="1" xfId="1" applyFont="1" applyFill="1" applyBorder="1" applyAlignment="1">
      <alignment horizontal="center" vertical="center"/>
    </xf>
    <xf numFmtId="0" fontId="11" fillId="3" borderId="1" xfId="1" applyFont="1" applyFill="1" applyBorder="1" applyAlignment="1">
      <alignment horizontal="left" vertical="top" wrapText="1"/>
    </xf>
    <xf numFmtId="0" fontId="6" fillId="4" borderId="1" xfId="1" applyFont="1" applyFill="1" applyBorder="1" applyAlignment="1">
      <alignment horizontal="center" vertical="center"/>
    </xf>
    <xf numFmtId="0" fontId="6" fillId="4" borderId="1" xfId="1" applyFont="1" applyFill="1" applyBorder="1" applyAlignment="1">
      <alignment horizontal="center" vertical="center" wrapText="1"/>
    </xf>
    <xf numFmtId="0" fontId="9" fillId="5" borderId="1" xfId="0" applyFont="1" applyFill="1" applyBorder="1" applyAlignment="1">
      <alignment horizontal="center" vertical="center"/>
    </xf>
    <xf numFmtId="0" fontId="11" fillId="3" borderId="5" xfId="1" applyFont="1" applyFill="1" applyBorder="1" applyAlignment="1">
      <alignment horizontal="left" vertical="top" wrapText="1"/>
    </xf>
    <xf numFmtId="44" fontId="14" fillId="0" borderId="9" xfId="2" applyFont="1" applyBorder="1" applyAlignment="1">
      <alignment wrapText="1"/>
    </xf>
    <xf numFmtId="44" fontId="14" fillId="0" borderId="8" xfId="2" applyFont="1" applyBorder="1" applyAlignment="1">
      <alignment horizontal="center" vertical="center" wrapText="1"/>
    </xf>
    <xf numFmtId="0" fontId="0" fillId="0" borderId="0" xfId="0" applyAlignment="1">
      <alignment horizontal="center" vertical="center"/>
    </xf>
    <xf numFmtId="0" fontId="14" fillId="0" borderId="0" xfId="0" applyFont="1"/>
    <xf numFmtId="0" fontId="14" fillId="0" borderId="0" xfId="0" applyFont="1" applyAlignment="1">
      <alignment horizontal="right"/>
    </xf>
    <xf numFmtId="0" fontId="13" fillId="6" borderId="7" xfId="3" applyAlignment="1">
      <alignment horizontal="right"/>
    </xf>
    <xf numFmtId="164" fontId="13" fillId="6" borderId="7" xfId="3" applyNumberFormat="1"/>
    <xf numFmtId="164" fontId="15" fillId="7" borderId="6" xfId="4" applyNumberFormat="1" applyBorder="1"/>
    <xf numFmtId="0" fontId="15" fillId="7" borderId="6" xfId="4" applyBorder="1" applyAlignment="1">
      <alignment horizontal="right"/>
    </xf>
    <xf numFmtId="0" fontId="0" fillId="0" borderId="1" xfId="0" applyBorder="1" applyAlignment="1">
      <alignment wrapText="1"/>
    </xf>
    <xf numFmtId="0" fontId="11" fillId="0" borderId="1" xfId="1" applyFont="1" applyBorder="1" applyAlignment="1">
      <alignment horizontal="center" vertical="center"/>
    </xf>
    <xf numFmtId="0" fontId="11" fillId="0" borderId="1" xfId="1" applyFont="1" applyBorder="1" applyAlignment="1">
      <alignment horizontal="left" vertical="top" wrapText="1"/>
    </xf>
    <xf numFmtId="0" fontId="1" fillId="3" borderId="1" xfId="1" applyFill="1" applyBorder="1" applyAlignment="1">
      <alignment horizontal="left" vertical="top" wrapText="1"/>
    </xf>
    <xf numFmtId="0" fontId="7" fillId="3" borderId="3" xfId="1" applyFont="1" applyFill="1" applyBorder="1" applyAlignment="1">
      <alignment vertical="center" wrapText="1"/>
    </xf>
    <xf numFmtId="164" fontId="0" fillId="0" borderId="17" xfId="0" applyNumberFormat="1" applyBorder="1"/>
    <xf numFmtId="164" fontId="0" fillId="0" borderId="18" xfId="0" applyNumberFormat="1" applyBorder="1"/>
    <xf numFmtId="164" fontId="0" fillId="0" borderId="23" xfId="0" applyNumberFormat="1" applyBorder="1"/>
    <xf numFmtId="164" fontId="0" fillId="0" borderId="24" xfId="0" applyNumberFormat="1" applyBorder="1"/>
    <xf numFmtId="164" fontId="0" fillId="0" borderId="19" xfId="0" applyNumberFormat="1" applyBorder="1"/>
    <xf numFmtId="164" fontId="0" fillId="0" borderId="25" xfId="0" applyNumberFormat="1" applyBorder="1"/>
    <xf numFmtId="164" fontId="0" fillId="0" borderId="26" xfId="0" applyNumberFormat="1" applyBorder="1"/>
    <xf numFmtId="164" fontId="12" fillId="9" borderId="20" xfId="6" applyNumberFormat="1" applyBorder="1"/>
    <xf numFmtId="164" fontId="12" fillId="9" borderId="21" xfId="6" applyNumberFormat="1" applyBorder="1"/>
    <xf numFmtId="164" fontId="12" fillId="9" borderId="22" xfId="6" applyNumberFormat="1" applyBorder="1"/>
    <xf numFmtId="164" fontId="12" fillId="9" borderId="27" xfId="6" applyNumberFormat="1" applyBorder="1"/>
    <xf numFmtId="164" fontId="12" fillId="9" borderId="28" xfId="6" applyNumberFormat="1" applyBorder="1"/>
    <xf numFmtId="164" fontId="12" fillId="9" borderId="29" xfId="6" applyNumberFormat="1" applyBorder="1"/>
    <xf numFmtId="164" fontId="12" fillId="9" borderId="11" xfId="6" applyNumberFormat="1" applyBorder="1" applyAlignment="1">
      <alignment horizontal="center"/>
    </xf>
    <xf numFmtId="164" fontId="12" fillId="9" borderId="12" xfId="6" applyNumberFormat="1" applyBorder="1" applyAlignment="1">
      <alignment horizontal="center"/>
    </xf>
    <xf numFmtId="164" fontId="12" fillId="9" borderId="13" xfId="6" applyNumberFormat="1" applyBorder="1" applyAlignment="1">
      <alignment horizontal="center"/>
    </xf>
    <xf numFmtId="44" fontId="12" fillId="9" borderId="12" xfId="6" applyNumberFormat="1" applyBorder="1" applyAlignment="1">
      <alignment horizontal="right" wrapText="1"/>
    </xf>
    <xf numFmtId="44" fontId="14" fillId="0" borderId="30" xfId="2" applyFont="1" applyBorder="1" applyAlignment="1">
      <alignment horizontal="center" vertical="center" wrapText="1"/>
    </xf>
    <xf numFmtId="44" fontId="14" fillId="0" borderId="14" xfId="2" applyFont="1" applyBorder="1" applyAlignment="1">
      <alignment horizontal="center" vertical="center"/>
    </xf>
    <xf numFmtId="44" fontId="14" fillId="0" borderId="15" xfId="2" applyFont="1" applyBorder="1" applyAlignment="1">
      <alignment horizontal="center" vertical="center"/>
    </xf>
    <xf numFmtId="44" fontId="14" fillId="0" borderId="16" xfId="2" applyFont="1" applyBorder="1" applyAlignment="1">
      <alignment horizontal="center" vertical="center"/>
    </xf>
    <xf numFmtId="0" fontId="0" fillId="0" borderId="23" xfId="0" applyBorder="1"/>
    <xf numFmtId="0" fontId="0" fillId="0" borderId="19" xfId="0" applyBorder="1"/>
    <xf numFmtId="0" fontId="12" fillId="9" borderId="21" xfId="6" applyBorder="1" applyAlignment="1">
      <alignment horizontal="right"/>
    </xf>
    <xf numFmtId="0" fontId="12" fillId="9" borderId="28" xfId="6" applyBorder="1" applyAlignment="1">
      <alignment horizontal="right"/>
    </xf>
    <xf numFmtId="0" fontId="12" fillId="9" borderId="15" xfId="6" applyBorder="1" applyAlignment="1">
      <alignment horizontal="right"/>
    </xf>
    <xf numFmtId="164" fontId="12" fillId="9" borderId="14" xfId="6" applyNumberFormat="1" applyBorder="1"/>
    <xf numFmtId="164" fontId="12" fillId="9" borderId="15" xfId="6" applyNumberFormat="1" applyBorder="1"/>
    <xf numFmtId="164" fontId="12" fillId="9" borderId="16" xfId="6" applyNumberFormat="1" applyBorder="1"/>
    <xf numFmtId="44" fontId="12" fillId="9" borderId="30" xfId="6" applyNumberFormat="1" applyBorder="1" applyAlignment="1">
      <alignment horizontal="right" wrapText="1"/>
    </xf>
    <xf numFmtId="0" fontId="0" fillId="3" borderId="0" xfId="0" applyFill="1" applyAlignment="1">
      <alignment horizontal="center" vertical="center"/>
    </xf>
    <xf numFmtId="0" fontId="14" fillId="3" borderId="10" xfId="0" applyFont="1" applyFill="1" applyBorder="1" applyAlignment="1">
      <alignment vertical="center" wrapText="1"/>
    </xf>
    <xf numFmtId="0" fontId="12" fillId="9" borderId="34" xfId="6" applyBorder="1" applyAlignment="1">
      <alignment horizontal="right"/>
    </xf>
    <xf numFmtId="0" fontId="14" fillId="3" borderId="32" xfId="0" applyFont="1" applyFill="1" applyBorder="1" applyAlignment="1">
      <alignment vertical="center" wrapText="1"/>
    </xf>
    <xf numFmtId="164" fontId="20" fillId="8" borderId="6" xfId="5" applyNumberFormat="1" applyProtection="1">
      <protection locked="0"/>
    </xf>
    <xf numFmtId="44" fontId="12" fillId="9" borderId="31" xfId="6" applyNumberFormat="1" applyBorder="1" applyAlignment="1">
      <alignment horizontal="center" vertical="center" wrapText="1"/>
    </xf>
    <xf numFmtId="0" fontId="11" fillId="0" borderId="2" xfId="1" applyFont="1" applyBorder="1" applyAlignment="1">
      <alignment horizontal="left" vertical="top" wrapText="1"/>
    </xf>
    <xf numFmtId="0" fontId="10" fillId="3" borderId="1" xfId="1" applyFont="1" applyFill="1" applyBorder="1" applyAlignment="1" applyProtection="1">
      <alignment vertical="top" wrapText="1"/>
      <protection locked="0"/>
    </xf>
    <xf numFmtId="0" fontId="10" fillId="0" borderId="1" xfId="1" applyFont="1" applyBorder="1" applyAlignment="1" applyProtection="1">
      <alignment vertical="top" wrapText="1"/>
      <protection locked="0"/>
    </xf>
    <xf numFmtId="0" fontId="7" fillId="3" borderId="1" xfId="1" applyFont="1" applyFill="1" applyBorder="1" applyAlignment="1">
      <alignment vertical="center" wrapText="1"/>
    </xf>
    <xf numFmtId="0" fontId="11" fillId="3" borderId="5" xfId="1" applyFont="1" applyFill="1" applyBorder="1" applyAlignment="1">
      <alignment horizontal="center" vertical="center"/>
    </xf>
    <xf numFmtId="0" fontId="23" fillId="3" borderId="1" xfId="1" applyFont="1" applyFill="1" applyBorder="1" applyAlignment="1" applyProtection="1">
      <alignment vertical="center" wrapText="1"/>
      <protection locked="0"/>
    </xf>
    <xf numFmtId="0" fontId="25" fillId="0" borderId="0" xfId="0" applyFont="1"/>
    <xf numFmtId="0" fontId="26" fillId="3" borderId="1" xfId="1" applyFont="1" applyFill="1" applyBorder="1" applyAlignment="1">
      <alignment horizontal="center" vertical="center" wrapText="1"/>
    </xf>
    <xf numFmtId="0" fontId="26" fillId="3" borderId="1" xfId="1" applyFont="1" applyFill="1" applyBorder="1" applyAlignment="1">
      <alignment horizontal="left" vertical="top" wrapText="1"/>
    </xf>
    <xf numFmtId="0" fontId="7" fillId="3" borderId="1" xfId="1" applyFont="1" applyFill="1" applyBorder="1" applyAlignment="1" applyProtection="1">
      <alignment vertical="center" wrapText="1"/>
      <protection locked="0"/>
    </xf>
    <xf numFmtId="0" fontId="7" fillId="5" borderId="2" xfId="1" applyFont="1" applyFill="1" applyBorder="1" applyAlignment="1">
      <alignment vertical="center" wrapText="1"/>
    </xf>
    <xf numFmtId="0" fontId="7" fillId="5" borderId="4" xfId="1" applyFont="1" applyFill="1" applyBorder="1" applyAlignment="1">
      <alignment vertical="center" wrapText="1"/>
    </xf>
    <xf numFmtId="0" fontId="2" fillId="2" borderId="0" xfId="1" applyFont="1" applyFill="1" applyAlignment="1">
      <alignment horizontal="left" vertical="center"/>
    </xf>
    <xf numFmtId="0" fontId="3" fillId="3" borderId="0" xfId="1" applyFont="1" applyFill="1" applyAlignment="1">
      <alignment horizontal="left" vertical="top" wrapText="1"/>
    </xf>
    <xf numFmtId="0" fontId="3" fillId="3" borderId="35" xfId="1" applyFont="1" applyFill="1" applyBorder="1" applyAlignment="1">
      <alignment horizontal="left" vertical="top" wrapText="1"/>
    </xf>
    <xf numFmtId="0" fontId="3" fillId="3" borderId="0" xfId="1" applyFont="1" applyFill="1" applyAlignment="1">
      <alignment horizontal="left" vertical="center"/>
    </xf>
    <xf numFmtId="0" fontId="7" fillId="3" borderId="2" xfId="1" applyFont="1" applyFill="1" applyBorder="1" applyAlignment="1">
      <alignment vertical="center" wrapText="1"/>
    </xf>
    <xf numFmtId="0" fontId="7" fillId="3" borderId="3" xfId="1" applyFont="1" applyFill="1" applyBorder="1" applyAlignment="1">
      <alignment vertical="center" wrapText="1"/>
    </xf>
    <xf numFmtId="0" fontId="7" fillId="3" borderId="4" xfId="1" applyFont="1" applyFill="1" applyBorder="1" applyAlignment="1">
      <alignment vertical="center" wrapText="1"/>
    </xf>
    <xf numFmtId="0" fontId="14" fillId="3" borderId="33" xfId="0" applyFont="1" applyFill="1" applyBorder="1" applyAlignment="1">
      <alignment horizontal="center" vertical="center" wrapText="1"/>
    </xf>
    <xf numFmtId="0" fontId="14" fillId="3" borderId="32" xfId="0" applyFont="1" applyFill="1" applyBorder="1" applyAlignment="1">
      <alignment horizontal="center" vertical="center" wrapText="1"/>
    </xf>
    <xf numFmtId="44" fontId="21" fillId="8" borderId="6" xfId="5" applyNumberFormat="1" applyFont="1" applyAlignment="1" applyProtection="1">
      <alignment horizontal="center"/>
      <protection locked="0"/>
    </xf>
    <xf numFmtId="0" fontId="14" fillId="3" borderId="32" xfId="0" applyFont="1" applyFill="1" applyBorder="1" applyAlignment="1">
      <alignment horizontal="center" vertical="center"/>
    </xf>
  </cellXfs>
  <cellStyles count="7">
    <cellStyle name="40% - Accent3" xfId="6" builtinId="39"/>
    <cellStyle name="Accent1" xfId="4" builtinId="29"/>
    <cellStyle name="Currency" xfId="2" builtinId="4"/>
    <cellStyle name="Input" xfId="5" builtinId="20"/>
    <cellStyle name="Normal" xfId="0" builtinId="0"/>
    <cellStyle name="Normal 2" xfId="1" xr:uid="{EE9F040B-6373-4FF9-B5C3-76AAC3549B9F}"/>
    <cellStyle name="Output" xfId="3"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11</xdr:col>
      <xdr:colOff>0</xdr:colOff>
      <xdr:row>20</xdr:row>
      <xdr:rowOff>190499</xdr:rowOff>
    </xdr:to>
    <xdr:sp macro="" textlink="">
      <xdr:nvSpPr>
        <xdr:cNvPr id="2" name="TextBox 1">
          <a:extLst>
            <a:ext uri="{FF2B5EF4-FFF2-40B4-BE49-F238E27FC236}">
              <a16:creationId xmlns:a16="http://schemas.microsoft.com/office/drawing/2014/main" id="{01F1D9B0-BA9A-4A63-8074-4583B5634D7A}"/>
            </a:ext>
          </a:extLst>
        </xdr:cNvPr>
        <xdr:cNvSpPr txBox="1"/>
      </xdr:nvSpPr>
      <xdr:spPr>
        <a:xfrm>
          <a:off x="8616950" y="0"/>
          <a:ext cx="4191000" cy="41782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INSTRUCTIONS:</a:t>
          </a:r>
        </a:p>
        <a:p>
          <a:endParaRPr lang="en-US" sz="1100" b="1"/>
        </a:p>
        <a:p>
          <a:r>
            <a:rPr lang="en-US" sz="1100" b="0"/>
            <a:t>Please</a:t>
          </a:r>
          <a:r>
            <a:rPr lang="en-US" sz="1100" b="0" baseline="0"/>
            <a:t> read the notes attached to each field indicated with a red mark in the corner as these will provide the necessary information to fill in that field or abbreviations for site names that may be referenced elsewhere in the solicitation documents.</a:t>
          </a:r>
        </a:p>
        <a:p>
          <a:endParaRPr lang="en-US" sz="900" b="0" baseline="0"/>
        </a:p>
        <a:p>
          <a:r>
            <a:rPr lang="en-US" sz="1100" b="1" baseline="0"/>
            <a:t>You may enter only in </a:t>
          </a:r>
          <a:r>
            <a:rPr lang="en-US" sz="1100" b="1" baseline="0">
              <a:solidFill>
                <a:schemeClr val="accent2"/>
              </a:solidFill>
            </a:rPr>
            <a:t>orange colored fields</a:t>
          </a:r>
          <a:r>
            <a:rPr lang="en-US" sz="1100" b="0" baseline="0"/>
            <a:t>.  All others are calculated.  Enter the monthly costs in the appropriate fields.  The totals and extend costs over 12 and 60 months will be automatically calculated, as will the services rollup table.  You are welcome to verify the calculations numbers with your own.  All Non-Recurring Costs must be distributed across the contract as MRCs.</a:t>
          </a:r>
        </a:p>
        <a:p>
          <a:endParaRPr lang="en-US" sz="900" b="0" baseline="0"/>
        </a:p>
        <a:p>
          <a:r>
            <a:rPr lang="en-US" sz="1100" b="1" i="1" baseline="0"/>
            <a:t>ALL</a:t>
          </a:r>
          <a:r>
            <a:rPr lang="en-US" sz="1100" b="0" baseline="0"/>
            <a:t> cost fields must be filled in, even if the value is $0.  Failure to do so may be considered grounds for disqualification of the Cost Schedule as non-responsive.</a:t>
          </a:r>
        </a:p>
        <a:p>
          <a:endParaRPr lang="en-US" sz="900" b="0" baseline="0"/>
        </a:p>
        <a:p>
          <a:r>
            <a:rPr lang="en-US" sz="1100" b="0" baseline="0"/>
            <a:t>You </a:t>
          </a:r>
          <a:r>
            <a:rPr lang="en-US" sz="1100" b="1" i="1" baseline="0"/>
            <a:t>MUST </a:t>
          </a:r>
          <a:r>
            <a:rPr lang="en-US" sz="1100" b="0" i="0" baseline="0"/>
            <a:t>include estimated taxes in your Cost Schedule, itemized outside of monthly costs.  Failure to do so may be considered grounds for disqualification of the Cost Schedule as non-responsive.</a:t>
          </a:r>
        </a:p>
        <a:p>
          <a:endParaRPr lang="en-US" sz="1100" b="0" i="0" baseline="0"/>
        </a:p>
        <a:p>
          <a:r>
            <a:rPr lang="en-US" sz="1100" b="0" i="0" baseline="0"/>
            <a:t>The </a:t>
          </a:r>
          <a:r>
            <a:rPr lang="en-US" sz="1100" b="1" i="0" baseline="0"/>
            <a:t>Total Proposal Cost </a:t>
          </a:r>
          <a:r>
            <a:rPr lang="en-US" sz="1100" b="0" i="0" baseline="0"/>
            <a:t>is the Services Rollup Cost calculated for 60-months.</a:t>
          </a:r>
        </a:p>
        <a:p>
          <a:endParaRPr lang="en-US" sz="1100" b="0" i="0" baseline="0"/>
        </a:p>
        <a:p>
          <a:endParaRPr lang="en-US" sz="1100" b="0" baseline="0"/>
        </a:p>
      </xdr:txBody>
    </xdr:sp>
    <xdr:clientData/>
  </xdr:twoCellAnchor>
</xdr:wsDr>
</file>

<file path=xl/persons/person.xml><?xml version="1.0" encoding="utf-8"?>
<personList xmlns="http://schemas.microsoft.com/office/spreadsheetml/2018/threadedcomments" xmlns:x="http://schemas.openxmlformats.org/spreadsheetml/2006/main">
  <person displayName="Kevin Brown" id="{903CF1DB-6049-4B70-B076-A8B37DBA6CF4}" userId="S::kbrown@sjrwmd.com::161f3a9e-1582-4320-bf2f-22e25f7e116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3" dT="2023-04-04T18:26:37.39" personId="{903CF1DB-6049-4B70-B076-A8B37DBA6CF4}" id="{16DF51F9-7134-48A1-99BF-5E9117BFBC80}" done="1">
    <text>Where are the forms and how does that work in the spreadsheet?</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B7933-23EB-46A0-9563-88D490DF1440}">
  <dimension ref="B1:D100"/>
  <sheetViews>
    <sheetView tabSelected="1" zoomScale="85" zoomScaleNormal="85" workbookViewId="0">
      <selection activeCell="D6" sqref="D6"/>
    </sheetView>
  </sheetViews>
  <sheetFormatPr defaultRowHeight="15" x14ac:dyDescent="0.25"/>
  <cols>
    <col min="1" max="1" width="1.7109375" customWidth="1"/>
    <col min="2" max="2" width="7" customWidth="1"/>
    <col min="3" max="3" width="98.42578125" customWidth="1"/>
    <col min="4" max="4" width="83.7109375" customWidth="1"/>
  </cols>
  <sheetData>
    <row r="1" spans="2:4" ht="20.25" x14ac:dyDescent="0.25">
      <c r="B1" s="72" t="s">
        <v>0</v>
      </c>
      <c r="C1" s="72"/>
      <c r="D1" s="72"/>
    </row>
    <row r="2" spans="2:4" ht="9.75" customHeight="1" x14ac:dyDescent="0.25">
      <c r="B2" s="73" t="s">
        <v>1</v>
      </c>
      <c r="C2" s="73"/>
      <c r="D2" s="73"/>
    </row>
    <row r="3" spans="2:4" ht="15" customHeight="1" x14ac:dyDescent="0.25">
      <c r="B3" s="73"/>
      <c r="C3" s="73"/>
      <c r="D3" s="73"/>
    </row>
    <row r="4" spans="2:4" ht="11.25" customHeight="1" x14ac:dyDescent="0.25">
      <c r="B4" s="74"/>
      <c r="C4" s="74"/>
      <c r="D4" s="74"/>
    </row>
    <row r="5" spans="2:4" x14ac:dyDescent="0.25">
      <c r="B5" s="6" t="s">
        <v>2</v>
      </c>
      <c r="C5" s="7"/>
      <c r="D5" s="7" t="s">
        <v>3</v>
      </c>
    </row>
    <row r="6" spans="2:4" ht="22.5" customHeight="1" x14ac:dyDescent="0.25">
      <c r="B6" s="63"/>
      <c r="C6" s="23" t="s">
        <v>4</v>
      </c>
      <c r="D6" s="69"/>
    </row>
    <row r="7" spans="2:4" x14ac:dyDescent="0.25">
      <c r="B7" s="8">
        <v>1</v>
      </c>
      <c r="C7" s="70" t="s">
        <v>5</v>
      </c>
      <c r="D7" s="71"/>
    </row>
    <row r="8" spans="2:4" ht="38.25" x14ac:dyDescent="0.25">
      <c r="B8" s="4" t="s">
        <v>6</v>
      </c>
      <c r="C8" s="5" t="s">
        <v>7</v>
      </c>
      <c r="D8" s="65" t="s">
        <v>8</v>
      </c>
    </row>
    <row r="9" spans="2:4" ht="63.75" x14ac:dyDescent="0.25">
      <c r="B9" s="4" t="s">
        <v>9</v>
      </c>
      <c r="C9" s="5" t="s">
        <v>10</v>
      </c>
      <c r="D9" s="65" t="s">
        <v>8</v>
      </c>
    </row>
    <row r="10" spans="2:4" ht="51" x14ac:dyDescent="0.25">
      <c r="B10" s="4" t="s">
        <v>11</v>
      </c>
      <c r="C10" s="68" t="s">
        <v>12</v>
      </c>
      <c r="D10" s="65" t="s">
        <v>8</v>
      </c>
    </row>
    <row r="11" spans="2:4" ht="42" customHeight="1" x14ac:dyDescent="0.25">
      <c r="B11" s="4" t="s">
        <v>13</v>
      </c>
      <c r="C11" s="5" t="s">
        <v>14</v>
      </c>
      <c r="D11" s="65" t="s">
        <v>8</v>
      </c>
    </row>
    <row r="12" spans="2:4" ht="51" x14ac:dyDescent="0.25">
      <c r="B12" s="20" t="s">
        <v>15</v>
      </c>
      <c r="C12" s="21" t="s">
        <v>16</v>
      </c>
      <c r="D12" s="65" t="s">
        <v>8</v>
      </c>
    </row>
    <row r="13" spans="2:4" ht="60.75" customHeight="1" x14ac:dyDescent="0.25">
      <c r="B13" s="4" t="s">
        <v>17</v>
      </c>
      <c r="C13" s="5" t="s">
        <v>18</v>
      </c>
      <c r="D13" s="65" t="s">
        <v>8</v>
      </c>
    </row>
    <row r="14" spans="2:4" ht="50.25" customHeight="1" x14ac:dyDescent="0.25">
      <c r="B14" s="64" t="s">
        <v>19</v>
      </c>
      <c r="C14" s="5" t="s">
        <v>20</v>
      </c>
      <c r="D14" s="65" t="s">
        <v>8</v>
      </c>
    </row>
    <row r="15" spans="2:4" ht="39" customHeight="1" x14ac:dyDescent="0.25">
      <c r="B15" s="4" t="s">
        <v>21</v>
      </c>
      <c r="C15" s="5" t="s">
        <v>22</v>
      </c>
      <c r="D15" s="65" t="s">
        <v>8</v>
      </c>
    </row>
    <row r="16" spans="2:4" ht="50.25" customHeight="1" x14ac:dyDescent="0.25">
      <c r="B16" s="20" t="s">
        <v>23</v>
      </c>
      <c r="C16" s="21" t="s">
        <v>24</v>
      </c>
      <c r="D16" s="65" t="s">
        <v>8</v>
      </c>
    </row>
    <row r="17" spans="2:4" ht="89.25" customHeight="1" x14ac:dyDescent="0.25">
      <c r="B17" s="4" t="s">
        <v>25</v>
      </c>
      <c r="C17" s="5" t="s">
        <v>26</v>
      </c>
      <c r="D17" s="65" t="s">
        <v>8</v>
      </c>
    </row>
    <row r="18" spans="2:4" ht="63.75" x14ac:dyDescent="0.25">
      <c r="B18" s="4" t="s">
        <v>27</v>
      </c>
      <c r="C18" s="5" t="s">
        <v>28</v>
      </c>
      <c r="D18" s="65" t="s">
        <v>8</v>
      </c>
    </row>
    <row r="19" spans="2:4" ht="51" customHeight="1" x14ac:dyDescent="0.25">
      <c r="B19" s="4" t="s">
        <v>29</v>
      </c>
      <c r="C19" s="5" t="s">
        <v>30</v>
      </c>
      <c r="D19" s="65" t="s">
        <v>8</v>
      </c>
    </row>
    <row r="20" spans="2:4" ht="36.75" customHeight="1" x14ac:dyDescent="0.25">
      <c r="B20" s="4" t="s">
        <v>31</v>
      </c>
      <c r="C20" s="5" t="s">
        <v>32</v>
      </c>
      <c r="D20" s="65" t="s">
        <v>8</v>
      </c>
    </row>
    <row r="21" spans="2:4" ht="32.25" customHeight="1" x14ac:dyDescent="0.25">
      <c r="B21" s="4" t="s">
        <v>33</v>
      </c>
      <c r="C21" s="5" t="s">
        <v>34</v>
      </c>
      <c r="D21" s="65" t="s">
        <v>8</v>
      </c>
    </row>
    <row r="22" spans="2:4" x14ac:dyDescent="0.25">
      <c r="B22" s="67" t="s">
        <v>35</v>
      </c>
      <c r="C22" s="5" t="s">
        <v>36</v>
      </c>
      <c r="D22" s="65" t="s">
        <v>8</v>
      </c>
    </row>
    <row r="23" spans="2:4" x14ac:dyDescent="0.25">
      <c r="B23" s="8">
        <v>2</v>
      </c>
      <c r="C23" s="70" t="s">
        <v>37</v>
      </c>
      <c r="D23" s="71"/>
    </row>
    <row r="24" spans="2:4" x14ac:dyDescent="0.25">
      <c r="B24" s="4" t="s">
        <v>6</v>
      </c>
      <c r="C24" s="5" t="s">
        <v>38</v>
      </c>
      <c r="D24" s="61" t="s">
        <v>39</v>
      </c>
    </row>
    <row r="25" spans="2:4" ht="25.5" x14ac:dyDescent="0.25">
      <c r="B25" s="4" t="s">
        <v>9</v>
      </c>
      <c r="C25" s="5" t="s">
        <v>40</v>
      </c>
      <c r="D25" s="61" t="s">
        <v>39</v>
      </c>
    </row>
    <row r="26" spans="2:4" ht="25.5" x14ac:dyDescent="0.25">
      <c r="B26" s="4" t="s">
        <v>11</v>
      </c>
      <c r="C26" s="5" t="s">
        <v>41</v>
      </c>
      <c r="D26" s="61" t="s">
        <v>39</v>
      </c>
    </row>
    <row r="27" spans="2:4" ht="38.25" x14ac:dyDescent="0.25">
      <c r="B27" s="4" t="s">
        <v>13</v>
      </c>
      <c r="C27" s="5" t="s">
        <v>42</v>
      </c>
      <c r="D27" s="61" t="s">
        <v>39</v>
      </c>
    </row>
    <row r="28" spans="2:4" ht="38.25" x14ac:dyDescent="0.25">
      <c r="B28" s="4" t="s">
        <v>15</v>
      </c>
      <c r="C28" s="5" t="s">
        <v>43</v>
      </c>
      <c r="D28" s="61" t="s">
        <v>39</v>
      </c>
    </row>
    <row r="29" spans="2:4" ht="38.25" x14ac:dyDescent="0.25">
      <c r="B29" s="4" t="s">
        <v>17</v>
      </c>
      <c r="C29" s="5" t="s">
        <v>223</v>
      </c>
      <c r="D29" s="61" t="s">
        <v>39</v>
      </c>
    </row>
    <row r="30" spans="2:4" ht="25.5" x14ac:dyDescent="0.25">
      <c r="B30" s="4" t="s">
        <v>19</v>
      </c>
      <c r="C30" s="5" t="s">
        <v>44</v>
      </c>
      <c r="D30" s="61" t="s">
        <v>39</v>
      </c>
    </row>
    <row r="31" spans="2:4" ht="89.25" x14ac:dyDescent="0.25">
      <c r="B31" s="4" t="s">
        <v>21</v>
      </c>
      <c r="C31" s="5" t="s">
        <v>45</v>
      </c>
      <c r="D31" s="61" t="s">
        <v>39</v>
      </c>
    </row>
    <row r="32" spans="2:4" ht="25.5" x14ac:dyDescent="0.25">
      <c r="B32" s="20" t="s">
        <v>23</v>
      </c>
      <c r="C32" s="21" t="s">
        <v>46</v>
      </c>
      <c r="D32" s="61" t="s">
        <v>39</v>
      </c>
    </row>
    <row r="33" spans="2:4" ht="38.25" x14ac:dyDescent="0.25">
      <c r="B33" s="20" t="s">
        <v>25</v>
      </c>
      <c r="C33" s="21" t="s">
        <v>47</v>
      </c>
      <c r="D33" s="61" t="s">
        <v>39</v>
      </c>
    </row>
    <row r="34" spans="2:4" ht="38.25" x14ac:dyDescent="0.25">
      <c r="B34" s="20" t="s">
        <v>27</v>
      </c>
      <c r="C34" s="21" t="s">
        <v>48</v>
      </c>
      <c r="D34" s="61" t="s">
        <v>39</v>
      </c>
    </row>
    <row r="35" spans="2:4" x14ac:dyDescent="0.25">
      <c r="B35" s="8">
        <v>3</v>
      </c>
      <c r="C35" s="70" t="s">
        <v>49</v>
      </c>
      <c r="D35" s="71"/>
    </row>
    <row r="36" spans="2:4" ht="63.75" x14ac:dyDescent="0.25">
      <c r="B36" s="4" t="s">
        <v>6</v>
      </c>
      <c r="C36" s="5" t="s">
        <v>50</v>
      </c>
      <c r="D36" s="61" t="s">
        <v>39</v>
      </c>
    </row>
    <row r="37" spans="2:4" ht="25.5" x14ac:dyDescent="0.25">
      <c r="B37" s="4" t="s">
        <v>9</v>
      </c>
      <c r="C37" s="5" t="s">
        <v>51</v>
      </c>
      <c r="D37" s="61" t="s">
        <v>39</v>
      </c>
    </row>
    <row r="38" spans="2:4" x14ac:dyDescent="0.25">
      <c r="B38" s="4" t="s">
        <v>11</v>
      </c>
      <c r="C38" s="5" t="s">
        <v>52</v>
      </c>
      <c r="D38" s="61" t="s">
        <v>39</v>
      </c>
    </row>
    <row r="39" spans="2:4" ht="51" x14ac:dyDescent="0.25">
      <c r="B39" s="4" t="s">
        <v>13</v>
      </c>
      <c r="C39" s="5" t="s">
        <v>53</v>
      </c>
      <c r="D39" s="61" t="s">
        <v>39</v>
      </c>
    </row>
    <row r="40" spans="2:4" ht="25.5" x14ac:dyDescent="0.25">
      <c r="B40" s="20" t="s">
        <v>15</v>
      </c>
      <c r="C40" s="21" t="s">
        <v>54</v>
      </c>
      <c r="D40" s="62" t="s">
        <v>39</v>
      </c>
    </row>
    <row r="41" spans="2:4" ht="38.25" x14ac:dyDescent="0.25">
      <c r="B41" s="4" t="s">
        <v>17</v>
      </c>
      <c r="C41" s="5" t="s">
        <v>55</v>
      </c>
      <c r="D41" s="61" t="s">
        <v>39</v>
      </c>
    </row>
    <row r="42" spans="2:4" x14ac:dyDescent="0.25">
      <c r="B42" s="8">
        <v>4</v>
      </c>
      <c r="C42" s="70" t="s">
        <v>56</v>
      </c>
      <c r="D42" s="71"/>
    </row>
    <row r="43" spans="2:4" ht="30" x14ac:dyDescent="0.25">
      <c r="B43" s="4" t="s">
        <v>6</v>
      </c>
      <c r="C43" s="19" t="s">
        <v>57</v>
      </c>
      <c r="D43" s="61" t="s">
        <v>39</v>
      </c>
    </row>
    <row r="44" spans="2:4" ht="38.25" x14ac:dyDescent="0.25">
      <c r="B44" s="4" t="s">
        <v>9</v>
      </c>
      <c r="C44" s="5" t="s">
        <v>58</v>
      </c>
      <c r="D44" s="61" t="s">
        <v>39</v>
      </c>
    </row>
    <row r="45" spans="2:4" ht="51" x14ac:dyDescent="0.25">
      <c r="B45" s="4" t="s">
        <v>11</v>
      </c>
      <c r="C45" s="5" t="s">
        <v>59</v>
      </c>
      <c r="D45" s="61" t="s">
        <v>39</v>
      </c>
    </row>
    <row r="46" spans="2:4" ht="38.25" x14ac:dyDescent="0.25">
      <c r="B46" s="4" t="s">
        <v>13</v>
      </c>
      <c r="C46" s="5" t="s">
        <v>60</v>
      </c>
      <c r="D46" s="61" t="s">
        <v>39</v>
      </c>
    </row>
    <row r="47" spans="2:4" ht="25.5" x14ac:dyDescent="0.25">
      <c r="B47" s="4" t="s">
        <v>15</v>
      </c>
      <c r="C47" s="9" t="s">
        <v>61</v>
      </c>
      <c r="D47" s="61" t="s">
        <v>39</v>
      </c>
    </row>
    <row r="48" spans="2:4" x14ac:dyDescent="0.25">
      <c r="B48" s="20" t="s">
        <v>17</v>
      </c>
      <c r="C48" s="21" t="s">
        <v>62</v>
      </c>
      <c r="D48" s="61" t="s">
        <v>39</v>
      </c>
    </row>
    <row r="49" spans="2:4" ht="51" x14ac:dyDescent="0.25">
      <c r="B49" s="20" t="s">
        <v>19</v>
      </c>
      <c r="C49" s="60" t="s">
        <v>63</v>
      </c>
      <c r="D49" s="61" t="s">
        <v>39</v>
      </c>
    </row>
    <row r="50" spans="2:4" ht="25.5" x14ac:dyDescent="0.25">
      <c r="B50" s="20" t="s">
        <v>21</v>
      </c>
      <c r="C50" s="60" t="s">
        <v>64</v>
      </c>
      <c r="D50" s="61" t="s">
        <v>39</v>
      </c>
    </row>
    <row r="51" spans="2:4" ht="25.5" x14ac:dyDescent="0.25">
      <c r="B51" s="20" t="s">
        <v>23</v>
      </c>
      <c r="C51" s="60" t="s">
        <v>65</v>
      </c>
      <c r="D51" s="61" t="s">
        <v>39</v>
      </c>
    </row>
    <row r="52" spans="2:4" x14ac:dyDescent="0.25">
      <c r="B52" s="8">
        <v>5</v>
      </c>
      <c r="C52" s="70" t="s">
        <v>66</v>
      </c>
      <c r="D52" s="71"/>
    </row>
    <row r="53" spans="2:4" ht="25.5" x14ac:dyDescent="0.25">
      <c r="B53" s="4" t="s">
        <v>6</v>
      </c>
      <c r="C53" s="5" t="s">
        <v>67</v>
      </c>
      <c r="D53" s="61" t="s">
        <v>39</v>
      </c>
    </row>
    <row r="54" spans="2:4" x14ac:dyDescent="0.25">
      <c r="B54" s="4" t="s">
        <v>9</v>
      </c>
      <c r="C54" s="5" t="s">
        <v>68</v>
      </c>
      <c r="D54" s="61" t="s">
        <v>39</v>
      </c>
    </row>
    <row r="55" spans="2:4" x14ac:dyDescent="0.25">
      <c r="B55" s="4" t="s">
        <v>11</v>
      </c>
      <c r="C55" s="5" t="s">
        <v>69</v>
      </c>
      <c r="D55" s="61" t="s">
        <v>39</v>
      </c>
    </row>
    <row r="56" spans="2:4" x14ac:dyDescent="0.25">
      <c r="B56" s="4" t="s">
        <v>13</v>
      </c>
      <c r="C56" s="5" t="s">
        <v>70</v>
      </c>
      <c r="D56" s="61" t="s">
        <v>39</v>
      </c>
    </row>
    <row r="57" spans="2:4" x14ac:dyDescent="0.25">
      <c r="B57" s="4" t="s">
        <v>15</v>
      </c>
      <c r="C57" s="5" t="s">
        <v>71</v>
      </c>
      <c r="D57" s="61" t="s">
        <v>39</v>
      </c>
    </row>
    <row r="58" spans="2:4" x14ac:dyDescent="0.25">
      <c r="B58" s="4" t="s">
        <v>17</v>
      </c>
      <c r="C58" s="5" t="s">
        <v>72</v>
      </c>
      <c r="D58" s="61" t="s">
        <v>39</v>
      </c>
    </row>
    <row r="59" spans="2:4" ht="25.5" x14ac:dyDescent="0.25">
      <c r="B59" s="4" t="s">
        <v>19</v>
      </c>
      <c r="C59" s="5" t="s">
        <v>73</v>
      </c>
      <c r="D59" s="61" t="s">
        <v>39</v>
      </c>
    </row>
    <row r="60" spans="2:4" ht="38.25" x14ac:dyDescent="0.25">
      <c r="B60" s="4" t="s">
        <v>21</v>
      </c>
      <c r="C60" s="5" t="s">
        <v>74</v>
      </c>
      <c r="D60" s="61" t="s">
        <v>39</v>
      </c>
    </row>
    <row r="61" spans="2:4" x14ac:dyDescent="0.25">
      <c r="B61" s="4" t="s">
        <v>23</v>
      </c>
      <c r="C61" s="5" t="s">
        <v>75</v>
      </c>
      <c r="D61" s="61" t="s">
        <v>39</v>
      </c>
    </row>
    <row r="62" spans="2:4" ht="25.5" x14ac:dyDescent="0.25">
      <c r="B62" s="4" t="s">
        <v>25</v>
      </c>
      <c r="C62" s="5" t="s">
        <v>76</v>
      </c>
      <c r="D62" s="61" t="s">
        <v>39</v>
      </c>
    </row>
    <row r="63" spans="2:4" ht="25.5" x14ac:dyDescent="0.25">
      <c r="B63" s="4" t="s">
        <v>27</v>
      </c>
      <c r="C63" s="5" t="s">
        <v>77</v>
      </c>
      <c r="D63" s="61" t="s">
        <v>39</v>
      </c>
    </row>
    <row r="64" spans="2:4" ht="38.25" x14ac:dyDescent="0.25">
      <c r="B64" s="4" t="s">
        <v>29</v>
      </c>
      <c r="C64" s="5" t="s">
        <v>78</v>
      </c>
      <c r="D64" s="61" t="s">
        <v>39</v>
      </c>
    </row>
    <row r="65" spans="2:4" ht="38.25" x14ac:dyDescent="0.25">
      <c r="B65" s="4" t="s">
        <v>31</v>
      </c>
      <c r="C65" s="5" t="s">
        <v>79</v>
      </c>
      <c r="D65" s="61" t="s">
        <v>39</v>
      </c>
    </row>
    <row r="99" spans="2:2" s="66" customFormat="1" ht="15.75" hidden="1" x14ac:dyDescent="0.25">
      <c r="B99" s="66" t="s">
        <v>80</v>
      </c>
    </row>
    <row r="100" spans="2:2" s="66" customFormat="1" ht="15.75" hidden="1" x14ac:dyDescent="0.25">
      <c r="B100" s="66" t="s">
        <v>81</v>
      </c>
    </row>
  </sheetData>
  <sheetProtection algorithmName="SHA-512" hashValue="KkMWh36mUcxsSJyxBYfb5BHYDcqh1RAMc0uYMobK+Qvr7Y/780E1kEiMLGh+f+9aC03qZLz/MKDbRwCLqd3J9A==" saltValue="zXDsoeQUpK9ky3JCEjoBIw==" spinCount="100000" sheet="1" objects="1" scenarios="1"/>
  <dataConsolidate/>
  <mergeCells count="7">
    <mergeCell ref="C42:D42"/>
    <mergeCell ref="C52:D52"/>
    <mergeCell ref="B1:D1"/>
    <mergeCell ref="C23:D23"/>
    <mergeCell ref="C7:D7"/>
    <mergeCell ref="B2:D4"/>
    <mergeCell ref="C35:D35"/>
  </mergeCells>
  <dataValidations count="1">
    <dataValidation type="list" showInputMessage="1" showErrorMessage="1" promptTitle="Vendor Response Required" prompt="Use drop down menu to indicate whether Respondent accepts the Solicitation objective." sqref="D8:D22" xr:uid="{389587A3-9C54-4681-9312-27853E369213}">
      <formula1>$B$99:$B$101</formula1>
    </dataValidation>
  </dataValidations>
  <pageMargins left="0.7" right="0.7" top="0.75" bottom="0.75" header="0.3" footer="0.3"/>
  <pageSetup paperSize="3"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CAE21-89C4-48C1-B912-653E1592A1DD}">
  <dimension ref="B1:D44"/>
  <sheetViews>
    <sheetView workbookViewId="0">
      <selection activeCell="D8" sqref="D8"/>
    </sheetView>
  </sheetViews>
  <sheetFormatPr defaultRowHeight="15" x14ac:dyDescent="0.25"/>
  <cols>
    <col min="1" max="1" width="2.140625" customWidth="1"/>
    <col min="2" max="2" width="6.42578125" customWidth="1"/>
    <col min="3" max="3" width="98.5703125" customWidth="1"/>
    <col min="4" max="4" width="98.140625" customWidth="1"/>
  </cols>
  <sheetData>
    <row r="1" spans="2:4" ht="20.25" x14ac:dyDescent="0.25">
      <c r="B1" s="72" t="s">
        <v>82</v>
      </c>
      <c r="C1" s="72"/>
      <c r="D1" s="72"/>
    </row>
    <row r="2" spans="2:4" ht="8.25" customHeight="1" x14ac:dyDescent="0.25">
      <c r="B2" s="1"/>
      <c r="C2" s="2"/>
      <c r="D2" s="3"/>
    </row>
    <row r="3" spans="2:4" x14ac:dyDescent="0.25">
      <c r="B3" s="75" t="s">
        <v>83</v>
      </c>
      <c r="C3" s="75"/>
      <c r="D3" s="75"/>
    </row>
    <row r="4" spans="2:4" ht="6.75" customHeight="1" x14ac:dyDescent="0.25">
      <c r="B4" s="1"/>
      <c r="C4" s="2"/>
      <c r="D4" s="3"/>
    </row>
    <row r="5" spans="2:4" x14ac:dyDescent="0.25">
      <c r="B5" s="6" t="s">
        <v>2</v>
      </c>
      <c r="C5" s="7" t="s">
        <v>84</v>
      </c>
      <c r="D5" s="7" t="s">
        <v>3</v>
      </c>
    </row>
    <row r="6" spans="2:4" x14ac:dyDescent="0.25">
      <c r="B6" s="76" t="s">
        <v>85</v>
      </c>
      <c r="C6" s="77"/>
      <c r="D6" s="78"/>
    </row>
    <row r="7" spans="2:4" x14ac:dyDescent="0.25">
      <c r="B7" s="8">
        <v>1</v>
      </c>
      <c r="C7" s="70" t="s">
        <v>86</v>
      </c>
      <c r="D7" s="71"/>
    </row>
    <row r="8" spans="2:4" x14ac:dyDescent="0.25">
      <c r="B8" s="4" t="s">
        <v>6</v>
      </c>
      <c r="C8" s="5" t="s">
        <v>87</v>
      </c>
      <c r="D8" s="61" t="s">
        <v>88</v>
      </c>
    </row>
    <row r="9" spans="2:4" ht="63.75" x14ac:dyDescent="0.25">
      <c r="B9" s="4" t="s">
        <v>9</v>
      </c>
      <c r="C9" s="5" t="s">
        <v>89</v>
      </c>
      <c r="D9" s="61" t="s">
        <v>88</v>
      </c>
    </row>
    <row r="10" spans="2:4" ht="38.25" x14ac:dyDescent="0.25">
      <c r="B10" s="4" t="s">
        <v>11</v>
      </c>
      <c r="C10" s="5" t="s">
        <v>90</v>
      </c>
      <c r="D10" s="61" t="s">
        <v>88</v>
      </c>
    </row>
    <row r="11" spans="2:4" ht="38.25" x14ac:dyDescent="0.25">
      <c r="B11" s="4" t="s">
        <v>13</v>
      </c>
      <c r="C11" s="5" t="s">
        <v>91</v>
      </c>
      <c r="D11" s="61" t="s">
        <v>88</v>
      </c>
    </row>
    <row r="12" spans="2:4" x14ac:dyDescent="0.25">
      <c r="B12" s="4" t="s">
        <v>15</v>
      </c>
      <c r="C12" s="5" t="s">
        <v>92</v>
      </c>
      <c r="D12" s="61" t="s">
        <v>88</v>
      </c>
    </row>
    <row r="13" spans="2:4" ht="38.25" x14ac:dyDescent="0.25">
      <c r="B13" s="4" t="s">
        <v>17</v>
      </c>
      <c r="C13" s="5" t="s">
        <v>93</v>
      </c>
      <c r="D13" s="61" t="s">
        <v>88</v>
      </c>
    </row>
    <row r="14" spans="2:4" ht="25.5" x14ac:dyDescent="0.25">
      <c r="B14" s="4" t="s">
        <v>19</v>
      </c>
      <c r="C14" s="5" t="s">
        <v>94</v>
      </c>
      <c r="D14" s="61" t="s">
        <v>88</v>
      </c>
    </row>
    <row r="15" spans="2:4" ht="38.25" x14ac:dyDescent="0.25">
      <c r="B15" s="4" t="s">
        <v>21</v>
      </c>
      <c r="C15" s="5" t="s">
        <v>95</v>
      </c>
      <c r="D15" s="61" t="s">
        <v>88</v>
      </c>
    </row>
    <row r="16" spans="2:4" x14ac:dyDescent="0.25">
      <c r="B16" s="4" t="s">
        <v>23</v>
      </c>
      <c r="C16" s="5" t="s">
        <v>96</v>
      </c>
      <c r="D16" s="61" t="s">
        <v>88</v>
      </c>
    </row>
    <row r="17" spans="2:4" x14ac:dyDescent="0.25">
      <c r="B17" s="4" t="s">
        <v>25</v>
      </c>
      <c r="C17" s="5" t="s">
        <v>97</v>
      </c>
      <c r="D17" s="61"/>
    </row>
    <row r="18" spans="2:4" ht="25.5" x14ac:dyDescent="0.25">
      <c r="B18" s="4" t="s">
        <v>27</v>
      </c>
      <c r="C18" s="5" t="s">
        <v>98</v>
      </c>
      <c r="D18" s="61" t="s">
        <v>88</v>
      </c>
    </row>
    <row r="19" spans="2:4" x14ac:dyDescent="0.25">
      <c r="B19" s="4" t="s">
        <v>29</v>
      </c>
      <c r="C19" s="5" t="s">
        <v>99</v>
      </c>
      <c r="D19" s="61" t="s">
        <v>88</v>
      </c>
    </row>
    <row r="20" spans="2:4" ht="25.5" x14ac:dyDescent="0.25">
      <c r="B20" s="4" t="s">
        <v>31</v>
      </c>
      <c r="C20" s="5" t="s">
        <v>100</v>
      </c>
      <c r="D20" s="61" t="s">
        <v>88</v>
      </c>
    </row>
    <row r="21" spans="2:4" ht="51" x14ac:dyDescent="0.25">
      <c r="B21" s="4" t="s">
        <v>33</v>
      </c>
      <c r="C21" s="5" t="s">
        <v>101</v>
      </c>
      <c r="D21" s="61" t="s">
        <v>88</v>
      </c>
    </row>
    <row r="22" spans="2:4" ht="38.25" x14ac:dyDescent="0.25">
      <c r="B22" s="4" t="s">
        <v>35</v>
      </c>
      <c r="C22" s="5" t="s">
        <v>102</v>
      </c>
      <c r="D22" s="61" t="s">
        <v>88</v>
      </c>
    </row>
    <row r="23" spans="2:4" ht="38.25" x14ac:dyDescent="0.25">
      <c r="B23" s="4" t="s">
        <v>103</v>
      </c>
      <c r="C23" s="5" t="s">
        <v>104</v>
      </c>
      <c r="D23" s="61" t="s">
        <v>88</v>
      </c>
    </row>
    <row r="24" spans="2:4" x14ac:dyDescent="0.25">
      <c r="B24" s="8">
        <v>2</v>
      </c>
      <c r="C24" s="70" t="s">
        <v>37</v>
      </c>
      <c r="D24" s="71"/>
    </row>
    <row r="25" spans="2:4" ht="25.5" x14ac:dyDescent="0.25">
      <c r="B25" s="4" t="s">
        <v>6</v>
      </c>
      <c r="C25" s="5" t="s">
        <v>105</v>
      </c>
      <c r="D25" s="61" t="s">
        <v>88</v>
      </c>
    </row>
    <row r="26" spans="2:4" x14ac:dyDescent="0.25">
      <c r="B26" s="4" t="s">
        <v>9</v>
      </c>
      <c r="C26" s="5" t="s">
        <v>106</v>
      </c>
      <c r="D26" s="61" t="s">
        <v>88</v>
      </c>
    </row>
    <row r="27" spans="2:4" ht="25.5" x14ac:dyDescent="0.25">
      <c r="B27" s="4" t="s">
        <v>11</v>
      </c>
      <c r="C27" s="5" t="s">
        <v>107</v>
      </c>
      <c r="D27" s="61" t="s">
        <v>88</v>
      </c>
    </row>
    <row r="28" spans="2:4" x14ac:dyDescent="0.25">
      <c r="B28" s="8">
        <v>3</v>
      </c>
      <c r="C28" s="70" t="s">
        <v>49</v>
      </c>
      <c r="D28" s="71"/>
    </row>
    <row r="29" spans="2:4" x14ac:dyDescent="0.25">
      <c r="B29" s="4" t="s">
        <v>6</v>
      </c>
      <c r="C29" s="5" t="s">
        <v>108</v>
      </c>
      <c r="D29" s="61" t="s">
        <v>88</v>
      </c>
    </row>
    <row r="30" spans="2:4" ht="25.5" x14ac:dyDescent="0.25">
      <c r="B30" s="4" t="s">
        <v>9</v>
      </c>
      <c r="C30" s="5" t="s">
        <v>109</v>
      </c>
      <c r="D30" s="61" t="s">
        <v>88</v>
      </c>
    </row>
    <row r="31" spans="2:4" ht="25.5" x14ac:dyDescent="0.25">
      <c r="B31" s="4" t="s">
        <v>11</v>
      </c>
      <c r="C31" s="5" t="s">
        <v>110</v>
      </c>
      <c r="D31" s="61" t="s">
        <v>88</v>
      </c>
    </row>
    <row r="32" spans="2:4" x14ac:dyDescent="0.25">
      <c r="B32" s="8">
        <v>4</v>
      </c>
      <c r="C32" s="70" t="s">
        <v>56</v>
      </c>
      <c r="D32" s="71"/>
    </row>
    <row r="33" spans="2:4" ht="25.5" x14ac:dyDescent="0.25">
      <c r="B33" s="4" t="s">
        <v>6</v>
      </c>
      <c r="C33" s="5" t="s">
        <v>111</v>
      </c>
      <c r="D33" s="61" t="s">
        <v>88</v>
      </c>
    </row>
    <row r="34" spans="2:4" ht="25.5" x14ac:dyDescent="0.25">
      <c r="B34" s="4" t="s">
        <v>9</v>
      </c>
      <c r="C34" s="5" t="s">
        <v>112</v>
      </c>
      <c r="D34" s="61" t="s">
        <v>88</v>
      </c>
    </row>
    <row r="35" spans="2:4" x14ac:dyDescent="0.25">
      <c r="B35" s="4" t="s">
        <v>11</v>
      </c>
      <c r="C35" s="5" t="s">
        <v>113</v>
      </c>
      <c r="D35" s="61" t="s">
        <v>88</v>
      </c>
    </row>
    <row r="36" spans="2:4" ht="25.5" x14ac:dyDescent="0.25">
      <c r="B36" s="4" t="s">
        <v>13</v>
      </c>
      <c r="C36" s="5" t="s">
        <v>114</v>
      </c>
      <c r="D36" s="61" t="s">
        <v>88</v>
      </c>
    </row>
    <row r="37" spans="2:4" ht="25.5" x14ac:dyDescent="0.25">
      <c r="B37" s="4" t="s">
        <v>15</v>
      </c>
      <c r="C37" s="5" t="s">
        <v>115</v>
      </c>
      <c r="D37" s="61" t="s">
        <v>88</v>
      </c>
    </row>
    <row r="38" spans="2:4" x14ac:dyDescent="0.25">
      <c r="B38" s="4" t="s">
        <v>17</v>
      </c>
      <c r="C38" s="5" t="s">
        <v>116</v>
      </c>
      <c r="D38" s="61" t="s">
        <v>88</v>
      </c>
    </row>
    <row r="39" spans="2:4" x14ac:dyDescent="0.25">
      <c r="B39" s="4" t="s">
        <v>19</v>
      </c>
      <c r="C39" s="5" t="s">
        <v>117</v>
      </c>
      <c r="D39" s="61" t="s">
        <v>88</v>
      </c>
    </row>
    <row r="40" spans="2:4" ht="38.25" x14ac:dyDescent="0.25">
      <c r="B40" s="4" t="s">
        <v>21</v>
      </c>
      <c r="C40" s="5" t="s">
        <v>118</v>
      </c>
      <c r="D40" s="61" t="s">
        <v>88</v>
      </c>
    </row>
    <row r="41" spans="2:4" ht="38.25" x14ac:dyDescent="0.25">
      <c r="B41" s="4" t="s">
        <v>23</v>
      </c>
      <c r="C41" s="5" t="s">
        <v>119</v>
      </c>
      <c r="D41" s="61" t="s">
        <v>88</v>
      </c>
    </row>
    <row r="42" spans="2:4" x14ac:dyDescent="0.25">
      <c r="B42" s="4" t="s">
        <v>25</v>
      </c>
      <c r="C42" s="5" t="s">
        <v>120</v>
      </c>
      <c r="D42" s="61" t="s">
        <v>88</v>
      </c>
    </row>
    <row r="43" spans="2:4" x14ac:dyDescent="0.25">
      <c r="B43" s="4" t="s">
        <v>27</v>
      </c>
      <c r="C43" s="5" t="s">
        <v>121</v>
      </c>
      <c r="D43" s="61" t="s">
        <v>88</v>
      </c>
    </row>
    <row r="44" spans="2:4" ht="25.5" x14ac:dyDescent="0.25">
      <c r="B44" s="4" t="s">
        <v>29</v>
      </c>
      <c r="C44" s="5" t="s">
        <v>122</v>
      </c>
      <c r="D44" s="61" t="s">
        <v>88</v>
      </c>
    </row>
  </sheetData>
  <sheetProtection algorithmName="SHA-512" hashValue="xjUfgq7TneGDz6TJb9T9r+7RYWBuGgFvGjrsFtr9hTw+4ePJBFWDX/TOznvoV4zVTiE64xU51LR2EK1FRyFjXQ==" saltValue="X5jkeFCBj+X0UIi1ZEqXdA==" spinCount="100000" sheet="1" objects="1" scenarios="1"/>
  <mergeCells count="7">
    <mergeCell ref="C28:D28"/>
    <mergeCell ref="C32:D32"/>
    <mergeCell ref="B1:D1"/>
    <mergeCell ref="B3:D3"/>
    <mergeCell ref="B6:D6"/>
    <mergeCell ref="C7:D7"/>
    <mergeCell ref="C24:D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B2CA3-11D0-4021-BA80-CC5C001FFDDF}">
  <dimension ref="B1:D49"/>
  <sheetViews>
    <sheetView workbookViewId="0">
      <selection activeCell="D8" sqref="D8"/>
    </sheetView>
  </sheetViews>
  <sheetFormatPr defaultRowHeight="15" x14ac:dyDescent="0.25"/>
  <cols>
    <col min="1" max="1" width="2.140625" customWidth="1"/>
    <col min="2" max="2" width="6.42578125" customWidth="1"/>
    <col min="3" max="3" width="98.5703125" customWidth="1"/>
    <col min="4" max="4" width="98.140625" customWidth="1"/>
  </cols>
  <sheetData>
    <row r="1" spans="2:4" ht="20.25" x14ac:dyDescent="0.25">
      <c r="B1" s="72" t="s">
        <v>123</v>
      </c>
      <c r="C1" s="72"/>
      <c r="D1" s="72"/>
    </row>
    <row r="2" spans="2:4" ht="8.25" customHeight="1" x14ac:dyDescent="0.25">
      <c r="B2" s="1"/>
      <c r="C2" s="2"/>
      <c r="D2" s="3"/>
    </row>
    <row r="3" spans="2:4" x14ac:dyDescent="0.25">
      <c r="B3" s="75" t="s">
        <v>83</v>
      </c>
      <c r="C3" s="75"/>
      <c r="D3" s="75"/>
    </row>
    <row r="4" spans="2:4" ht="6.75" customHeight="1" x14ac:dyDescent="0.25">
      <c r="B4" s="1"/>
      <c r="C4" s="2"/>
      <c r="D4" s="3"/>
    </row>
    <row r="5" spans="2:4" x14ac:dyDescent="0.25">
      <c r="B5" s="6" t="s">
        <v>2</v>
      </c>
      <c r="C5" s="7" t="s">
        <v>84</v>
      </c>
      <c r="D5" s="7" t="s">
        <v>3</v>
      </c>
    </row>
    <row r="6" spans="2:4" x14ac:dyDescent="0.25">
      <c r="B6" s="76" t="s">
        <v>85</v>
      </c>
      <c r="C6" s="77"/>
      <c r="D6" s="78"/>
    </row>
    <row r="7" spans="2:4" x14ac:dyDescent="0.25">
      <c r="B7" s="8">
        <v>1</v>
      </c>
      <c r="C7" s="70" t="s">
        <v>124</v>
      </c>
      <c r="D7" s="71"/>
    </row>
    <row r="8" spans="2:4" ht="51" x14ac:dyDescent="0.25">
      <c r="B8" s="4" t="s">
        <v>6</v>
      </c>
      <c r="C8" s="5" t="s">
        <v>125</v>
      </c>
      <c r="D8" s="61" t="s">
        <v>88</v>
      </c>
    </row>
    <row r="9" spans="2:4" ht="25.5" x14ac:dyDescent="0.25">
      <c r="B9" s="4" t="s">
        <v>9</v>
      </c>
      <c r="C9" s="5" t="s">
        <v>126</v>
      </c>
      <c r="D9" s="61" t="s">
        <v>88</v>
      </c>
    </row>
    <row r="10" spans="2:4" x14ac:dyDescent="0.25">
      <c r="B10" s="4" t="s">
        <v>11</v>
      </c>
      <c r="C10" s="5" t="s">
        <v>127</v>
      </c>
      <c r="D10" s="61" t="s">
        <v>88</v>
      </c>
    </row>
    <row r="11" spans="2:4" ht="51" x14ac:dyDescent="0.25">
      <c r="B11" s="4" t="s">
        <v>13</v>
      </c>
      <c r="C11" s="5" t="s">
        <v>128</v>
      </c>
      <c r="D11" s="61" t="s">
        <v>88</v>
      </c>
    </row>
    <row r="12" spans="2:4" ht="25.5" x14ac:dyDescent="0.25">
      <c r="B12" s="4" t="s">
        <v>15</v>
      </c>
      <c r="C12" s="5" t="s">
        <v>129</v>
      </c>
      <c r="D12" s="61" t="s">
        <v>88</v>
      </c>
    </row>
    <row r="13" spans="2:4" ht="51" x14ac:dyDescent="0.25">
      <c r="B13" s="4" t="s">
        <v>17</v>
      </c>
      <c r="C13" s="5" t="s">
        <v>130</v>
      </c>
      <c r="D13" s="61" t="s">
        <v>88</v>
      </c>
    </row>
    <row r="14" spans="2:4" x14ac:dyDescent="0.25">
      <c r="B14" s="4" t="s">
        <v>19</v>
      </c>
      <c r="C14" s="5" t="s">
        <v>131</v>
      </c>
      <c r="D14" s="61" t="s">
        <v>88</v>
      </c>
    </row>
    <row r="15" spans="2:4" ht="38.25" x14ac:dyDescent="0.25">
      <c r="B15" s="4" t="s">
        <v>21</v>
      </c>
      <c r="C15" s="22" t="s">
        <v>132</v>
      </c>
      <c r="D15" s="61" t="s">
        <v>88</v>
      </c>
    </row>
    <row r="16" spans="2:4" ht="38.25" x14ac:dyDescent="0.25">
      <c r="B16" s="4" t="s">
        <v>23</v>
      </c>
      <c r="C16" s="5" t="s">
        <v>133</v>
      </c>
      <c r="D16" s="61" t="s">
        <v>88</v>
      </c>
    </row>
    <row r="17" spans="2:4" ht="25.5" x14ac:dyDescent="0.25">
      <c r="B17" s="4" t="s">
        <v>25</v>
      </c>
      <c r="C17" s="5" t="s">
        <v>134</v>
      </c>
      <c r="D17" s="61" t="s">
        <v>88</v>
      </c>
    </row>
    <row r="18" spans="2:4" ht="38.25" x14ac:dyDescent="0.25">
      <c r="B18" s="4" t="s">
        <v>27</v>
      </c>
      <c r="C18" s="5" t="s">
        <v>135</v>
      </c>
      <c r="D18" s="61" t="s">
        <v>88</v>
      </c>
    </row>
    <row r="19" spans="2:4" ht="25.5" x14ac:dyDescent="0.25">
      <c r="B19" s="4" t="s">
        <v>29</v>
      </c>
      <c r="C19" s="5" t="s">
        <v>136</v>
      </c>
      <c r="D19" s="61" t="s">
        <v>88</v>
      </c>
    </row>
    <row r="20" spans="2:4" ht="38.25" x14ac:dyDescent="0.25">
      <c r="B20" s="4" t="s">
        <v>31</v>
      </c>
      <c r="C20" s="5" t="s">
        <v>137</v>
      </c>
      <c r="D20" s="61" t="s">
        <v>88</v>
      </c>
    </row>
    <row r="21" spans="2:4" ht="51" x14ac:dyDescent="0.25">
      <c r="B21" s="4" t="s">
        <v>33</v>
      </c>
      <c r="C21" s="5" t="s">
        <v>138</v>
      </c>
      <c r="D21" s="61" t="s">
        <v>39</v>
      </c>
    </row>
    <row r="22" spans="2:4" x14ac:dyDescent="0.25">
      <c r="B22" s="8">
        <v>2</v>
      </c>
      <c r="C22" s="70" t="s">
        <v>37</v>
      </c>
      <c r="D22" s="71"/>
    </row>
    <row r="23" spans="2:4" x14ac:dyDescent="0.25">
      <c r="B23" s="4" t="s">
        <v>6</v>
      </c>
      <c r="C23" s="5" t="s">
        <v>139</v>
      </c>
      <c r="D23" s="61" t="s">
        <v>88</v>
      </c>
    </row>
    <row r="24" spans="2:4" x14ac:dyDescent="0.25">
      <c r="B24" s="4" t="s">
        <v>9</v>
      </c>
      <c r="C24" s="5" t="s">
        <v>140</v>
      </c>
      <c r="D24" s="61" t="s">
        <v>88</v>
      </c>
    </row>
    <row r="25" spans="2:4" x14ac:dyDescent="0.25">
      <c r="B25" s="4" t="s">
        <v>11</v>
      </c>
      <c r="C25" s="5" t="s">
        <v>141</v>
      </c>
      <c r="D25" s="61" t="s">
        <v>88</v>
      </c>
    </row>
    <row r="26" spans="2:4" ht="25.5" x14ac:dyDescent="0.25">
      <c r="B26" s="4" t="s">
        <v>13</v>
      </c>
      <c r="C26" s="5" t="s">
        <v>107</v>
      </c>
      <c r="D26" s="61" t="s">
        <v>88</v>
      </c>
    </row>
    <row r="27" spans="2:4" ht="38.25" x14ac:dyDescent="0.25">
      <c r="B27" s="4" t="s">
        <v>15</v>
      </c>
      <c r="C27" s="5" t="s">
        <v>142</v>
      </c>
      <c r="D27" s="61" t="s">
        <v>39</v>
      </c>
    </row>
    <row r="28" spans="2:4" x14ac:dyDescent="0.25">
      <c r="B28" s="8">
        <v>3</v>
      </c>
      <c r="C28" s="70" t="s">
        <v>49</v>
      </c>
      <c r="D28" s="71"/>
    </row>
    <row r="29" spans="2:4" x14ac:dyDescent="0.25">
      <c r="B29" s="4" t="s">
        <v>6</v>
      </c>
      <c r="C29" s="5" t="s">
        <v>143</v>
      </c>
      <c r="D29" s="61" t="s">
        <v>88</v>
      </c>
    </row>
    <row r="30" spans="2:4" ht="25.5" x14ac:dyDescent="0.25">
      <c r="B30" s="4" t="s">
        <v>9</v>
      </c>
      <c r="C30" s="5" t="s">
        <v>109</v>
      </c>
      <c r="D30" s="61" t="s">
        <v>88</v>
      </c>
    </row>
    <row r="31" spans="2:4" ht="25.5" x14ac:dyDescent="0.25">
      <c r="B31" s="4" t="s">
        <v>11</v>
      </c>
      <c r="C31" s="5" t="s">
        <v>144</v>
      </c>
      <c r="D31" s="61" t="s">
        <v>88</v>
      </c>
    </row>
    <row r="32" spans="2:4" x14ac:dyDescent="0.25">
      <c r="B32" s="8">
        <v>4</v>
      </c>
      <c r="C32" s="70" t="s">
        <v>56</v>
      </c>
      <c r="D32" s="71"/>
    </row>
    <row r="33" spans="2:4" ht="38.25" x14ac:dyDescent="0.25">
      <c r="B33" s="4" t="s">
        <v>6</v>
      </c>
      <c r="C33" s="5" t="s">
        <v>145</v>
      </c>
      <c r="D33" s="61" t="s">
        <v>39</v>
      </c>
    </row>
    <row r="34" spans="2:4" ht="25.5" x14ac:dyDescent="0.25">
      <c r="B34" s="4" t="s">
        <v>9</v>
      </c>
      <c r="C34" s="5" t="s">
        <v>146</v>
      </c>
      <c r="D34" s="61" t="s">
        <v>39</v>
      </c>
    </row>
    <row r="35" spans="2:4" ht="25.5" x14ac:dyDescent="0.25">
      <c r="B35" s="4" t="s">
        <v>11</v>
      </c>
      <c r="C35" s="5" t="s">
        <v>147</v>
      </c>
      <c r="D35" s="61" t="s">
        <v>39</v>
      </c>
    </row>
    <row r="36" spans="2:4" ht="25.5" x14ac:dyDescent="0.25">
      <c r="B36" s="4" t="s">
        <v>13</v>
      </c>
      <c r="C36" s="5" t="s">
        <v>148</v>
      </c>
      <c r="D36" s="61" t="s">
        <v>39</v>
      </c>
    </row>
    <row r="37" spans="2:4" ht="51" x14ac:dyDescent="0.25">
      <c r="B37" s="4" t="s">
        <v>15</v>
      </c>
      <c r="C37" s="5" t="s">
        <v>149</v>
      </c>
      <c r="D37" s="61" t="s">
        <v>39</v>
      </c>
    </row>
    <row r="38" spans="2:4" ht="38.25" x14ac:dyDescent="0.25">
      <c r="B38" s="4" t="s">
        <v>17</v>
      </c>
      <c r="C38" s="5" t="s">
        <v>150</v>
      </c>
      <c r="D38" s="61" t="s">
        <v>39</v>
      </c>
    </row>
    <row r="39" spans="2:4" ht="25.5" x14ac:dyDescent="0.25">
      <c r="B39" s="4" t="s">
        <v>19</v>
      </c>
      <c r="C39" s="9" t="s">
        <v>151</v>
      </c>
      <c r="D39" s="61" t="s">
        <v>88</v>
      </c>
    </row>
    <row r="40" spans="2:4" x14ac:dyDescent="0.25">
      <c r="B40" s="4" t="s">
        <v>21</v>
      </c>
      <c r="C40" s="5" t="s">
        <v>152</v>
      </c>
      <c r="D40" s="61" t="s">
        <v>39</v>
      </c>
    </row>
    <row r="41" spans="2:4" x14ac:dyDescent="0.25">
      <c r="B41" s="4" t="s">
        <v>23</v>
      </c>
      <c r="C41" s="5" t="s">
        <v>153</v>
      </c>
      <c r="D41" s="61" t="s">
        <v>88</v>
      </c>
    </row>
    <row r="42" spans="2:4" ht="25.5" x14ac:dyDescent="0.25">
      <c r="B42" s="4" t="s">
        <v>25</v>
      </c>
      <c r="C42" s="5" t="s">
        <v>154</v>
      </c>
      <c r="D42" s="61" t="s">
        <v>88</v>
      </c>
    </row>
    <row r="43" spans="2:4" ht="25.5" x14ac:dyDescent="0.25">
      <c r="B43" s="4" t="s">
        <v>27</v>
      </c>
      <c r="C43" s="5" t="s">
        <v>155</v>
      </c>
      <c r="D43" s="61" t="s">
        <v>88</v>
      </c>
    </row>
    <row r="44" spans="2:4" ht="25.5" x14ac:dyDescent="0.25">
      <c r="B44" s="4" t="s">
        <v>29</v>
      </c>
      <c r="C44" s="5" t="s">
        <v>156</v>
      </c>
      <c r="D44" s="61" t="s">
        <v>88</v>
      </c>
    </row>
    <row r="45" spans="2:4" x14ac:dyDescent="0.25">
      <c r="B45" s="4" t="s">
        <v>31</v>
      </c>
      <c r="C45" s="5" t="s">
        <v>157</v>
      </c>
      <c r="D45" s="61" t="s">
        <v>39</v>
      </c>
    </row>
    <row r="46" spans="2:4" ht="25.5" x14ac:dyDescent="0.25">
      <c r="B46" s="4" t="s">
        <v>33</v>
      </c>
      <c r="C46" s="5" t="s">
        <v>158</v>
      </c>
      <c r="D46" s="61" t="s">
        <v>39</v>
      </c>
    </row>
    <row r="47" spans="2:4" x14ac:dyDescent="0.25">
      <c r="B47" s="4" t="s">
        <v>35</v>
      </c>
      <c r="C47" s="5" t="s">
        <v>159</v>
      </c>
      <c r="D47" s="61" t="s">
        <v>88</v>
      </c>
    </row>
    <row r="48" spans="2:4" ht="25.5" x14ac:dyDescent="0.25">
      <c r="B48" s="4" t="s">
        <v>103</v>
      </c>
      <c r="C48" s="5" t="s">
        <v>160</v>
      </c>
      <c r="D48" s="61" t="s">
        <v>39</v>
      </c>
    </row>
    <row r="49" spans="2:4" ht="25.5" x14ac:dyDescent="0.25">
      <c r="B49" s="4" t="s">
        <v>161</v>
      </c>
      <c r="C49" s="5" t="s">
        <v>162</v>
      </c>
      <c r="D49" s="61" t="s">
        <v>39</v>
      </c>
    </row>
  </sheetData>
  <sheetProtection algorithmName="SHA-512" hashValue="yFr5s+VOoM4RUWVBUJVZAJOpXTrfqAB6uu5ltFJiXQOx4RSuLlqrk+s5Q0MzPk2QV0Nw/BWDR7kf+7m4Mrpz+A==" saltValue="LsrsRWboGjdPHEtoU64t/w==" spinCount="100000" sheet="1" objects="1" scenarios="1"/>
  <mergeCells count="7">
    <mergeCell ref="C32:D32"/>
    <mergeCell ref="B1:D1"/>
    <mergeCell ref="B3:D3"/>
    <mergeCell ref="B6:D6"/>
    <mergeCell ref="C7:D7"/>
    <mergeCell ref="C22:D22"/>
    <mergeCell ref="C28:D2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9BAB7-1779-4D33-BEC9-796260081C8D}">
  <dimension ref="A1:D30"/>
  <sheetViews>
    <sheetView workbookViewId="0">
      <selection activeCell="D8" sqref="D8"/>
    </sheetView>
  </sheetViews>
  <sheetFormatPr defaultRowHeight="15" x14ac:dyDescent="0.25"/>
  <cols>
    <col min="1" max="1" width="2" customWidth="1"/>
    <col min="2" max="2" width="7" customWidth="1"/>
    <col min="3" max="3" width="98" customWidth="1"/>
    <col min="4" max="4" width="98.5703125" customWidth="1"/>
  </cols>
  <sheetData>
    <row r="1" spans="1:4" ht="20.25" x14ac:dyDescent="0.25">
      <c r="A1" t="s">
        <v>163</v>
      </c>
      <c r="B1" s="72" t="s">
        <v>164</v>
      </c>
      <c r="C1" s="72"/>
      <c r="D1" s="72"/>
    </row>
    <row r="2" spans="1:4" ht="8.25" customHeight="1" x14ac:dyDescent="0.25">
      <c r="B2" s="1"/>
      <c r="C2" s="2"/>
      <c r="D2" s="3"/>
    </row>
    <row r="3" spans="1:4" x14ac:dyDescent="0.25">
      <c r="B3" s="75" t="s">
        <v>83</v>
      </c>
      <c r="C3" s="75"/>
      <c r="D3" s="75"/>
    </row>
    <row r="4" spans="1:4" ht="6.75" customHeight="1" x14ac:dyDescent="0.25">
      <c r="B4" s="1"/>
      <c r="C4" s="2"/>
      <c r="D4" s="3"/>
    </row>
    <row r="5" spans="1:4" x14ac:dyDescent="0.25">
      <c r="B5" s="6" t="s">
        <v>2</v>
      </c>
      <c r="C5" s="7" t="s">
        <v>84</v>
      </c>
      <c r="D5" s="7" t="s">
        <v>3</v>
      </c>
    </row>
    <row r="6" spans="1:4" x14ac:dyDescent="0.25">
      <c r="B6" s="76" t="s">
        <v>85</v>
      </c>
      <c r="C6" s="77"/>
      <c r="D6" s="78"/>
    </row>
    <row r="7" spans="1:4" x14ac:dyDescent="0.25">
      <c r="B7" s="8">
        <v>1</v>
      </c>
      <c r="C7" s="70" t="s">
        <v>165</v>
      </c>
      <c r="D7" s="71"/>
    </row>
    <row r="8" spans="1:4" ht="25.5" x14ac:dyDescent="0.25">
      <c r="B8" s="4" t="s">
        <v>6</v>
      </c>
      <c r="C8" s="5" t="s">
        <v>166</v>
      </c>
      <c r="D8" s="61" t="s">
        <v>88</v>
      </c>
    </row>
    <row r="9" spans="1:4" ht="38.25" x14ac:dyDescent="0.25">
      <c r="B9" s="4" t="s">
        <v>9</v>
      </c>
      <c r="C9" s="5" t="s">
        <v>167</v>
      </c>
      <c r="D9" s="61" t="s">
        <v>88</v>
      </c>
    </row>
    <row r="10" spans="1:4" ht="38.25" x14ac:dyDescent="0.25">
      <c r="B10" s="4" t="s">
        <v>11</v>
      </c>
      <c r="C10" s="5" t="s">
        <v>168</v>
      </c>
      <c r="D10" s="61" t="s">
        <v>88</v>
      </c>
    </row>
    <row r="11" spans="1:4" x14ac:dyDescent="0.25">
      <c r="B11" s="4" t="s">
        <v>13</v>
      </c>
      <c r="C11" s="5" t="s">
        <v>169</v>
      </c>
      <c r="D11" s="61" t="s">
        <v>88</v>
      </c>
    </row>
    <row r="12" spans="1:4" ht="25.5" x14ac:dyDescent="0.25">
      <c r="B12" s="4" t="s">
        <v>15</v>
      </c>
      <c r="C12" s="5" t="s">
        <v>170</v>
      </c>
      <c r="D12" s="61" t="s">
        <v>88</v>
      </c>
    </row>
    <row r="13" spans="1:4" ht="25.5" x14ac:dyDescent="0.25">
      <c r="B13" s="4" t="s">
        <v>17</v>
      </c>
      <c r="C13" s="5" t="s">
        <v>171</v>
      </c>
      <c r="D13" s="61" t="s">
        <v>88</v>
      </c>
    </row>
    <row r="14" spans="1:4" ht="76.5" x14ac:dyDescent="0.25">
      <c r="B14" s="4" t="s">
        <v>19</v>
      </c>
      <c r="C14" s="5" t="s">
        <v>172</v>
      </c>
      <c r="D14" s="61" t="s">
        <v>39</v>
      </c>
    </row>
    <row r="15" spans="1:4" x14ac:dyDescent="0.25">
      <c r="B15" s="4" t="s">
        <v>21</v>
      </c>
      <c r="C15" s="5" t="s">
        <v>173</v>
      </c>
      <c r="D15" s="61" t="s">
        <v>88</v>
      </c>
    </row>
    <row r="16" spans="1:4" x14ac:dyDescent="0.25">
      <c r="B16" s="8">
        <v>2</v>
      </c>
      <c r="C16" s="70" t="s">
        <v>37</v>
      </c>
      <c r="D16" s="71"/>
    </row>
    <row r="17" spans="2:4" x14ac:dyDescent="0.25">
      <c r="B17" s="4" t="s">
        <v>6</v>
      </c>
      <c r="C17" s="5" t="s">
        <v>174</v>
      </c>
      <c r="D17" s="61" t="s">
        <v>88</v>
      </c>
    </row>
    <row r="18" spans="2:4" x14ac:dyDescent="0.25">
      <c r="B18" s="4" t="s">
        <v>9</v>
      </c>
      <c r="C18" s="5" t="s">
        <v>175</v>
      </c>
      <c r="D18" s="61" t="s">
        <v>88</v>
      </c>
    </row>
    <row r="19" spans="2:4" ht="25.5" x14ac:dyDescent="0.25">
      <c r="B19" s="4" t="s">
        <v>11</v>
      </c>
      <c r="C19" s="5" t="s">
        <v>107</v>
      </c>
      <c r="D19" s="61" t="s">
        <v>88</v>
      </c>
    </row>
    <row r="20" spans="2:4" x14ac:dyDescent="0.25">
      <c r="B20" s="8">
        <v>3</v>
      </c>
      <c r="C20" s="70" t="s">
        <v>49</v>
      </c>
      <c r="D20" s="71"/>
    </row>
    <row r="21" spans="2:4" x14ac:dyDescent="0.25">
      <c r="B21" s="4" t="s">
        <v>6</v>
      </c>
      <c r="C21" s="5" t="s">
        <v>176</v>
      </c>
      <c r="D21" s="61" t="s">
        <v>88</v>
      </c>
    </row>
    <row r="22" spans="2:4" ht="25.5" x14ac:dyDescent="0.25">
      <c r="B22" s="4" t="s">
        <v>9</v>
      </c>
      <c r="C22" s="5" t="s">
        <v>109</v>
      </c>
      <c r="D22" s="61" t="s">
        <v>88</v>
      </c>
    </row>
    <row r="23" spans="2:4" ht="25.5" x14ac:dyDescent="0.25">
      <c r="B23" s="4" t="s">
        <v>11</v>
      </c>
      <c r="C23" s="5" t="s">
        <v>177</v>
      </c>
      <c r="D23" s="61" t="s">
        <v>88</v>
      </c>
    </row>
    <row r="24" spans="2:4" x14ac:dyDescent="0.25">
      <c r="B24" s="8">
        <v>4</v>
      </c>
      <c r="C24" s="70" t="s">
        <v>56</v>
      </c>
      <c r="D24" s="71"/>
    </row>
    <row r="25" spans="2:4" ht="25.5" x14ac:dyDescent="0.25">
      <c r="B25" s="4" t="s">
        <v>6</v>
      </c>
      <c r="C25" s="5" t="s">
        <v>178</v>
      </c>
      <c r="D25" s="61" t="s">
        <v>88</v>
      </c>
    </row>
    <row r="26" spans="2:4" x14ac:dyDescent="0.25">
      <c r="B26" s="4" t="s">
        <v>9</v>
      </c>
      <c r="C26" s="5" t="s">
        <v>179</v>
      </c>
      <c r="D26" s="61" t="s">
        <v>88</v>
      </c>
    </row>
    <row r="27" spans="2:4" ht="38.25" x14ac:dyDescent="0.25">
      <c r="B27" s="4" t="s">
        <v>11</v>
      </c>
      <c r="C27" s="5" t="s">
        <v>180</v>
      </c>
      <c r="D27" s="61" t="s">
        <v>88</v>
      </c>
    </row>
    <row r="28" spans="2:4" ht="25.5" x14ac:dyDescent="0.25">
      <c r="B28" s="4" t="s">
        <v>13</v>
      </c>
      <c r="C28" s="5" t="s">
        <v>181</v>
      </c>
      <c r="D28" s="61" t="s">
        <v>88</v>
      </c>
    </row>
    <row r="29" spans="2:4" x14ac:dyDescent="0.25">
      <c r="B29" s="4" t="s">
        <v>15</v>
      </c>
      <c r="C29" s="5" t="s">
        <v>182</v>
      </c>
      <c r="D29" s="61" t="s">
        <v>88</v>
      </c>
    </row>
    <row r="30" spans="2:4" x14ac:dyDescent="0.25">
      <c r="B30" s="4" t="s">
        <v>17</v>
      </c>
      <c r="C30" s="5" t="s">
        <v>183</v>
      </c>
      <c r="D30" s="61" t="s">
        <v>88</v>
      </c>
    </row>
  </sheetData>
  <sheetProtection algorithmName="SHA-512" hashValue="OEi0OwDRWCh0huieQCsjkADuYDmmjUUdlQzs8JUrzNJ8Xjf+Npsef4dp0PtMII9JX09T/go3qMNe9KkIFGXkmQ==" saltValue="GkB66sKi2Am6ZOwC3VYWLQ==" spinCount="100000" sheet="1" objects="1" scenarios="1"/>
  <mergeCells count="7">
    <mergeCell ref="C24:D24"/>
    <mergeCell ref="B1:D1"/>
    <mergeCell ref="B3:D3"/>
    <mergeCell ref="B6:D6"/>
    <mergeCell ref="C7:D7"/>
    <mergeCell ref="C16:D16"/>
    <mergeCell ref="C20:D2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A38DB-584C-43E7-BA10-A41C9A869A89}">
  <dimension ref="A1:K124"/>
  <sheetViews>
    <sheetView workbookViewId="0">
      <selection activeCell="C1" sqref="C1:E1"/>
    </sheetView>
  </sheetViews>
  <sheetFormatPr defaultRowHeight="15" x14ac:dyDescent="0.25"/>
  <cols>
    <col min="1" max="1" width="31.85546875" style="12" customWidth="1"/>
    <col min="2" max="2" width="33.85546875" bestFit="1" customWidth="1"/>
    <col min="3" max="3" width="15.85546875" bestFit="1" customWidth="1"/>
    <col min="4" max="4" width="17.5703125" bestFit="1" customWidth="1"/>
    <col min="5" max="5" width="11.5703125" bestFit="1" customWidth="1"/>
    <col min="8" max="8" width="34.140625" bestFit="1" customWidth="1"/>
    <col min="9" max="9" width="8.28515625" bestFit="1" customWidth="1"/>
    <col min="10" max="12" width="10.140625" bestFit="1" customWidth="1"/>
  </cols>
  <sheetData>
    <row r="1" spans="1:5" ht="27" thickBot="1" x14ac:dyDescent="0.45">
      <c r="A1" s="11"/>
      <c r="B1" s="10"/>
      <c r="C1" s="81" t="s">
        <v>184</v>
      </c>
      <c r="D1" s="81"/>
      <c r="E1" s="81"/>
    </row>
    <row r="2" spans="1:5" x14ac:dyDescent="0.25">
      <c r="A2" s="59" t="s">
        <v>185</v>
      </c>
      <c r="B2" s="40" t="s">
        <v>186</v>
      </c>
      <c r="C2" s="37">
        <f>SUM(C14,C25,C36,C47,C58,C69,C80,C91,C102,C113,C124)</f>
        <v>110</v>
      </c>
      <c r="D2" s="38">
        <f>C2*12</f>
        <v>1320</v>
      </c>
      <c r="E2" s="39">
        <f>C2*60</f>
        <v>6600</v>
      </c>
    </row>
    <row r="3" spans="1:5" ht="15.75" thickBot="1" x14ac:dyDescent="0.3">
      <c r="A3" s="53"/>
      <c r="B3" s="41" t="s">
        <v>187</v>
      </c>
      <c r="C3" s="42" t="s">
        <v>188</v>
      </c>
      <c r="D3" s="43" t="s">
        <v>189</v>
      </c>
      <c r="E3" s="44" t="s">
        <v>190</v>
      </c>
    </row>
    <row r="4" spans="1:5" ht="15" customHeight="1" x14ac:dyDescent="0.25">
      <c r="A4" s="54"/>
      <c r="B4" s="45" t="s">
        <v>191</v>
      </c>
      <c r="C4" s="58">
        <v>1</v>
      </c>
      <c r="D4" s="24">
        <f>C4*12</f>
        <v>12</v>
      </c>
      <c r="E4" s="25">
        <f>C4*60</f>
        <v>60</v>
      </c>
    </row>
    <row r="5" spans="1:5" x14ac:dyDescent="0.25">
      <c r="A5" s="54"/>
      <c r="B5" s="46" t="s">
        <v>192</v>
      </c>
      <c r="C5" s="58">
        <v>1</v>
      </c>
      <c r="D5" s="24">
        <f t="shared" ref="D5:D13" si="0">C5*12</f>
        <v>12</v>
      </c>
      <c r="E5" s="25">
        <f t="shared" ref="E5:E13" si="1">C5*60</f>
        <v>60</v>
      </c>
    </row>
    <row r="6" spans="1:5" x14ac:dyDescent="0.25">
      <c r="A6" s="82" t="s">
        <v>193</v>
      </c>
      <c r="B6" s="46" t="s">
        <v>194</v>
      </c>
      <c r="C6" s="58">
        <v>1</v>
      </c>
      <c r="D6" s="24">
        <f t="shared" si="0"/>
        <v>12</v>
      </c>
      <c r="E6" s="25">
        <f t="shared" si="1"/>
        <v>60</v>
      </c>
    </row>
    <row r="7" spans="1:5" x14ac:dyDescent="0.25">
      <c r="A7" s="82"/>
      <c r="B7" s="46" t="s">
        <v>195</v>
      </c>
      <c r="C7" s="58">
        <v>1</v>
      </c>
      <c r="D7" s="24">
        <f t="shared" si="0"/>
        <v>12</v>
      </c>
      <c r="E7" s="25">
        <f t="shared" si="1"/>
        <v>60</v>
      </c>
    </row>
    <row r="8" spans="1:5" x14ac:dyDescent="0.25">
      <c r="A8" s="80" t="s">
        <v>196</v>
      </c>
      <c r="B8" s="46" t="s">
        <v>197</v>
      </c>
      <c r="C8" s="58">
        <v>1</v>
      </c>
      <c r="D8" s="24">
        <f t="shared" si="0"/>
        <v>12</v>
      </c>
      <c r="E8" s="25">
        <f t="shared" si="1"/>
        <v>60</v>
      </c>
    </row>
    <row r="9" spans="1:5" x14ac:dyDescent="0.25">
      <c r="A9" s="80"/>
      <c r="B9" s="46" t="s">
        <v>198</v>
      </c>
      <c r="C9" s="58">
        <v>1</v>
      </c>
      <c r="D9" s="24">
        <f t="shared" si="0"/>
        <v>12</v>
      </c>
      <c r="E9" s="25">
        <f t="shared" si="1"/>
        <v>60</v>
      </c>
    </row>
    <row r="10" spans="1:5" ht="15" customHeight="1" x14ac:dyDescent="0.25">
      <c r="A10" s="80"/>
      <c r="B10" s="46" t="s">
        <v>199</v>
      </c>
      <c r="C10" s="58">
        <v>1</v>
      </c>
      <c r="D10" s="24">
        <f t="shared" si="0"/>
        <v>12</v>
      </c>
      <c r="E10" s="25">
        <f t="shared" si="1"/>
        <v>60</v>
      </c>
    </row>
    <row r="11" spans="1:5" x14ac:dyDescent="0.25">
      <c r="A11" s="54"/>
      <c r="B11" s="46" t="s">
        <v>200</v>
      </c>
      <c r="C11" s="58">
        <v>1</v>
      </c>
      <c r="D11" s="24">
        <f t="shared" si="0"/>
        <v>12</v>
      </c>
      <c r="E11" s="25">
        <f t="shared" si="1"/>
        <v>60</v>
      </c>
    </row>
    <row r="12" spans="1:5" x14ac:dyDescent="0.25">
      <c r="A12" s="54"/>
      <c r="B12" s="46" t="s">
        <v>201</v>
      </c>
      <c r="C12" s="58">
        <v>1</v>
      </c>
      <c r="D12" s="24">
        <f t="shared" si="0"/>
        <v>12</v>
      </c>
      <c r="E12" s="25">
        <f t="shared" si="1"/>
        <v>60</v>
      </c>
    </row>
    <row r="13" spans="1:5" x14ac:dyDescent="0.25">
      <c r="A13" s="55"/>
      <c r="B13" s="46" t="s">
        <v>202</v>
      </c>
      <c r="C13" s="58">
        <v>1</v>
      </c>
      <c r="D13" s="24">
        <f t="shared" si="0"/>
        <v>12</v>
      </c>
      <c r="E13" s="25">
        <f t="shared" si="1"/>
        <v>60</v>
      </c>
    </row>
    <row r="14" spans="1:5" ht="15.75" thickBot="1" x14ac:dyDescent="0.3">
      <c r="A14" s="56"/>
      <c r="B14" s="47" t="s">
        <v>186</v>
      </c>
      <c r="C14" s="31">
        <f>SUM(C4:C13)</f>
        <v>10</v>
      </c>
      <c r="D14" s="32">
        <f>SUM(D4:D13)</f>
        <v>120</v>
      </c>
      <c r="E14" s="33">
        <f>SUM(E4:E13)</f>
        <v>600</v>
      </c>
    </row>
    <row r="15" spans="1:5" ht="15" customHeight="1" x14ac:dyDescent="0.25">
      <c r="A15" s="54"/>
      <c r="B15" s="45" t="s">
        <v>191</v>
      </c>
      <c r="C15" s="58">
        <v>1</v>
      </c>
      <c r="D15" s="26">
        <f>C15*12</f>
        <v>12</v>
      </c>
      <c r="E15" s="27">
        <f>C15*60</f>
        <v>60</v>
      </c>
    </row>
    <row r="16" spans="1:5" x14ac:dyDescent="0.25">
      <c r="A16" s="54"/>
      <c r="B16" s="46" t="s">
        <v>192</v>
      </c>
      <c r="C16" s="58">
        <v>1</v>
      </c>
      <c r="D16" s="28">
        <f t="shared" ref="D16:D24" si="2">C16*12</f>
        <v>12</v>
      </c>
      <c r="E16" s="29">
        <f t="shared" ref="E16:E24" si="3">C16*60</f>
        <v>60</v>
      </c>
    </row>
    <row r="17" spans="1:11" x14ac:dyDescent="0.25">
      <c r="A17" s="82" t="s">
        <v>203</v>
      </c>
      <c r="B17" s="46" t="s">
        <v>194</v>
      </c>
      <c r="C17" s="58">
        <v>1</v>
      </c>
      <c r="D17" s="28">
        <f t="shared" si="2"/>
        <v>12</v>
      </c>
      <c r="E17" s="29">
        <f t="shared" si="3"/>
        <v>60</v>
      </c>
    </row>
    <row r="18" spans="1:11" x14ac:dyDescent="0.25">
      <c r="A18" s="82"/>
      <c r="B18" s="46" t="s">
        <v>195</v>
      </c>
      <c r="C18" s="58">
        <v>1</v>
      </c>
      <c r="D18" s="28">
        <f t="shared" si="2"/>
        <v>12</v>
      </c>
      <c r="E18" s="29">
        <f t="shared" si="3"/>
        <v>60</v>
      </c>
    </row>
    <row r="19" spans="1:11" x14ac:dyDescent="0.25">
      <c r="A19" s="79" t="s">
        <v>204</v>
      </c>
      <c r="B19" s="46" t="s">
        <v>197</v>
      </c>
      <c r="C19" s="58">
        <v>1</v>
      </c>
      <c r="D19" s="28">
        <f t="shared" si="2"/>
        <v>12</v>
      </c>
      <c r="E19" s="29">
        <f t="shared" si="3"/>
        <v>60</v>
      </c>
    </row>
    <row r="20" spans="1:11" x14ac:dyDescent="0.25">
      <c r="A20" s="79"/>
      <c r="B20" s="46" t="s">
        <v>198</v>
      </c>
      <c r="C20" s="58">
        <v>1</v>
      </c>
      <c r="D20" s="28">
        <f t="shared" si="2"/>
        <v>12</v>
      </c>
      <c r="E20" s="29">
        <f t="shared" si="3"/>
        <v>60</v>
      </c>
    </row>
    <row r="21" spans="1:11" ht="15" customHeight="1" x14ac:dyDescent="0.25">
      <c r="A21" s="79"/>
      <c r="B21" s="46" t="s">
        <v>199</v>
      </c>
      <c r="C21" s="58">
        <v>1</v>
      </c>
      <c r="D21" s="28">
        <f t="shared" si="2"/>
        <v>12</v>
      </c>
      <c r="E21" s="29">
        <f t="shared" si="3"/>
        <v>60</v>
      </c>
    </row>
    <row r="22" spans="1:11" x14ac:dyDescent="0.25">
      <c r="A22" s="55"/>
      <c r="B22" s="46" t="s">
        <v>200</v>
      </c>
      <c r="C22" s="58">
        <v>1</v>
      </c>
      <c r="D22" s="28">
        <f t="shared" si="2"/>
        <v>12</v>
      </c>
      <c r="E22" s="29">
        <f t="shared" si="3"/>
        <v>60</v>
      </c>
      <c r="H22" s="15" t="s">
        <v>205</v>
      </c>
      <c r="I22" s="16">
        <f>SUM(I24:I33)</f>
        <v>110</v>
      </c>
      <c r="J22" s="16">
        <f>I22*12</f>
        <v>1320</v>
      </c>
      <c r="K22" s="16">
        <f>I22*60</f>
        <v>6600</v>
      </c>
    </row>
    <row r="23" spans="1:11" x14ac:dyDescent="0.25">
      <c r="A23" s="55"/>
      <c r="B23" s="46" t="s">
        <v>201</v>
      </c>
      <c r="C23" s="58">
        <v>1</v>
      </c>
      <c r="D23" s="28">
        <f t="shared" si="2"/>
        <v>12</v>
      </c>
      <c r="E23" s="29">
        <f t="shared" si="3"/>
        <v>60</v>
      </c>
      <c r="H23" s="14"/>
      <c r="I23" s="13" t="s">
        <v>188</v>
      </c>
      <c r="J23" s="13" t="s">
        <v>189</v>
      </c>
      <c r="K23" s="13" t="s">
        <v>190</v>
      </c>
    </row>
    <row r="24" spans="1:11" x14ac:dyDescent="0.25">
      <c r="A24" s="55"/>
      <c r="B24" s="46" t="s">
        <v>202</v>
      </c>
      <c r="C24" s="58">
        <v>1</v>
      </c>
      <c r="D24" s="28">
        <f t="shared" si="2"/>
        <v>12</v>
      </c>
      <c r="E24" s="25">
        <f t="shared" si="3"/>
        <v>60</v>
      </c>
      <c r="H24" s="18" t="s">
        <v>191</v>
      </c>
      <c r="I24" s="17">
        <f>SUM(C4,C15,C26,C37,C48,C59,C70,C81,C92,C103,C114)</f>
        <v>11</v>
      </c>
      <c r="J24" s="17">
        <f>I24*12</f>
        <v>132</v>
      </c>
      <c r="K24" s="17">
        <f>I24*60</f>
        <v>660</v>
      </c>
    </row>
    <row r="25" spans="1:11" ht="15.75" thickBot="1" x14ac:dyDescent="0.3">
      <c r="A25" s="49"/>
      <c r="B25" s="47" t="s">
        <v>186</v>
      </c>
      <c r="C25" s="31">
        <f>SUM(C15:C24)</f>
        <v>10</v>
      </c>
      <c r="D25" s="32">
        <f>SUM(D17:D24,D15,D16)</f>
        <v>120</v>
      </c>
      <c r="E25" s="33">
        <f>SUM(E15:E24)</f>
        <v>600</v>
      </c>
      <c r="H25" s="18" t="s">
        <v>192</v>
      </c>
      <c r="I25" s="17">
        <f t="shared" ref="I25:I33" si="4">SUM(C5,C16,C27,C38,C49,C60,C71,C82,C93,C104,C115)</f>
        <v>11</v>
      </c>
      <c r="J25" s="17">
        <f t="shared" ref="J25:J33" si="5">I25*12</f>
        <v>132</v>
      </c>
      <c r="K25" s="17">
        <f t="shared" ref="K25:K33" si="6">I25*60</f>
        <v>660</v>
      </c>
    </row>
    <row r="26" spans="1:11" ht="15" customHeight="1" x14ac:dyDescent="0.25">
      <c r="A26" s="54"/>
      <c r="B26" s="26" t="s">
        <v>191</v>
      </c>
      <c r="C26" s="58">
        <v>1</v>
      </c>
      <c r="D26" s="26">
        <f>C26*12</f>
        <v>12</v>
      </c>
      <c r="E26" s="30">
        <f>C26*60</f>
        <v>60</v>
      </c>
      <c r="H26" s="18" t="s">
        <v>194</v>
      </c>
      <c r="I26" s="17">
        <f t="shared" si="4"/>
        <v>11</v>
      </c>
      <c r="J26" s="17">
        <f t="shared" si="5"/>
        <v>132</v>
      </c>
      <c r="K26" s="17">
        <f t="shared" si="6"/>
        <v>660</v>
      </c>
    </row>
    <row r="27" spans="1:11" ht="15" customHeight="1" x14ac:dyDescent="0.25">
      <c r="A27" s="54"/>
      <c r="B27" s="28" t="s">
        <v>192</v>
      </c>
      <c r="C27" s="58">
        <v>1</v>
      </c>
      <c r="D27" s="28">
        <f t="shared" ref="D27:D35" si="7">C27*12</f>
        <v>12</v>
      </c>
      <c r="E27" s="29">
        <f t="shared" ref="E27:E35" si="8">C27*60</f>
        <v>60</v>
      </c>
      <c r="H27" s="18" t="s">
        <v>195</v>
      </c>
      <c r="I27" s="17">
        <f t="shared" si="4"/>
        <v>11</v>
      </c>
      <c r="J27" s="17">
        <f t="shared" si="5"/>
        <v>132</v>
      </c>
      <c r="K27" s="17">
        <f t="shared" si="6"/>
        <v>660</v>
      </c>
    </row>
    <row r="28" spans="1:11" x14ac:dyDescent="0.25">
      <c r="A28" s="82" t="s">
        <v>206</v>
      </c>
      <c r="B28" s="28" t="s">
        <v>194</v>
      </c>
      <c r="C28" s="58">
        <v>1</v>
      </c>
      <c r="D28" s="28">
        <f t="shared" si="7"/>
        <v>12</v>
      </c>
      <c r="E28" s="29">
        <f t="shared" si="8"/>
        <v>60</v>
      </c>
      <c r="H28" s="18" t="s">
        <v>197</v>
      </c>
      <c r="I28" s="17">
        <f t="shared" si="4"/>
        <v>11</v>
      </c>
      <c r="J28" s="17">
        <f t="shared" si="5"/>
        <v>132</v>
      </c>
      <c r="K28" s="17">
        <f t="shared" si="6"/>
        <v>660</v>
      </c>
    </row>
    <row r="29" spans="1:11" ht="15" customHeight="1" x14ac:dyDescent="0.25">
      <c r="A29" s="82"/>
      <c r="B29" s="28" t="s">
        <v>195</v>
      </c>
      <c r="C29" s="58">
        <v>1</v>
      </c>
      <c r="D29" s="28">
        <f t="shared" si="7"/>
        <v>12</v>
      </c>
      <c r="E29" s="29">
        <f t="shared" si="8"/>
        <v>60</v>
      </c>
      <c r="H29" s="18" t="s">
        <v>198</v>
      </c>
      <c r="I29" s="17">
        <f t="shared" si="4"/>
        <v>11</v>
      </c>
      <c r="J29" s="17">
        <f t="shared" si="5"/>
        <v>132</v>
      </c>
      <c r="K29" s="17">
        <f t="shared" si="6"/>
        <v>660</v>
      </c>
    </row>
    <row r="30" spans="1:11" ht="15.75" customHeight="1" x14ac:dyDescent="0.25">
      <c r="A30" s="79" t="s">
        <v>207</v>
      </c>
      <c r="B30" s="28" t="s">
        <v>197</v>
      </c>
      <c r="C30" s="58">
        <v>1</v>
      </c>
      <c r="D30" s="28">
        <f t="shared" si="7"/>
        <v>12</v>
      </c>
      <c r="E30" s="29">
        <f t="shared" si="8"/>
        <v>60</v>
      </c>
      <c r="H30" s="18" t="s">
        <v>199</v>
      </c>
      <c r="I30" s="17">
        <f t="shared" si="4"/>
        <v>11</v>
      </c>
      <c r="J30" s="17">
        <f t="shared" si="5"/>
        <v>132</v>
      </c>
      <c r="K30" s="17">
        <f t="shared" si="6"/>
        <v>660</v>
      </c>
    </row>
    <row r="31" spans="1:11" ht="15.75" customHeight="1" x14ac:dyDescent="0.25">
      <c r="A31" s="79"/>
      <c r="B31" s="28" t="s">
        <v>198</v>
      </c>
      <c r="C31" s="58">
        <v>1</v>
      </c>
      <c r="D31" s="28">
        <f t="shared" si="7"/>
        <v>12</v>
      </c>
      <c r="E31" s="29">
        <f t="shared" si="8"/>
        <v>60</v>
      </c>
      <c r="H31" s="18" t="s">
        <v>200</v>
      </c>
      <c r="I31" s="17">
        <f t="shared" si="4"/>
        <v>11</v>
      </c>
      <c r="J31" s="17">
        <f t="shared" si="5"/>
        <v>132</v>
      </c>
      <c r="K31" s="17">
        <f t="shared" si="6"/>
        <v>660</v>
      </c>
    </row>
    <row r="32" spans="1:11" ht="15.75" customHeight="1" x14ac:dyDescent="0.25">
      <c r="A32" s="79"/>
      <c r="B32" s="28" t="s">
        <v>199</v>
      </c>
      <c r="C32" s="58">
        <v>1</v>
      </c>
      <c r="D32" s="28">
        <f t="shared" si="7"/>
        <v>12</v>
      </c>
      <c r="E32" s="29">
        <f t="shared" si="8"/>
        <v>60</v>
      </c>
      <c r="H32" s="18" t="s">
        <v>201</v>
      </c>
      <c r="I32" s="17">
        <f t="shared" si="4"/>
        <v>11</v>
      </c>
      <c r="J32" s="17">
        <f t="shared" si="5"/>
        <v>132</v>
      </c>
      <c r="K32" s="17">
        <f t="shared" si="6"/>
        <v>660</v>
      </c>
    </row>
    <row r="33" spans="1:11" ht="15.75" customHeight="1" x14ac:dyDescent="0.25">
      <c r="A33" s="55"/>
      <c r="B33" s="28" t="s">
        <v>200</v>
      </c>
      <c r="C33" s="58">
        <v>1</v>
      </c>
      <c r="D33" s="28">
        <f t="shared" si="7"/>
        <v>12</v>
      </c>
      <c r="E33" s="29">
        <f t="shared" si="8"/>
        <v>60</v>
      </c>
      <c r="H33" s="18" t="s">
        <v>202</v>
      </c>
      <c r="I33" s="17">
        <f t="shared" si="4"/>
        <v>11</v>
      </c>
      <c r="J33" s="17">
        <f t="shared" si="5"/>
        <v>132</v>
      </c>
      <c r="K33" s="17">
        <f t="shared" si="6"/>
        <v>660</v>
      </c>
    </row>
    <row r="34" spans="1:11" ht="15.75" customHeight="1" x14ac:dyDescent="0.25">
      <c r="A34" s="55"/>
      <c r="B34" s="28" t="s">
        <v>201</v>
      </c>
      <c r="C34" s="58">
        <v>1</v>
      </c>
      <c r="D34" s="28">
        <f t="shared" si="7"/>
        <v>12</v>
      </c>
      <c r="E34" s="29">
        <f t="shared" si="8"/>
        <v>60</v>
      </c>
    </row>
    <row r="35" spans="1:11" ht="15.75" customHeight="1" x14ac:dyDescent="0.25">
      <c r="A35" s="55"/>
      <c r="B35" s="28" t="s">
        <v>202</v>
      </c>
      <c r="C35" s="58">
        <v>1</v>
      </c>
      <c r="D35" s="28">
        <f t="shared" si="7"/>
        <v>12</v>
      </c>
      <c r="E35" s="29">
        <f t="shared" si="8"/>
        <v>60</v>
      </c>
    </row>
    <row r="36" spans="1:11" ht="15.75" thickBot="1" x14ac:dyDescent="0.3">
      <c r="A36" s="49"/>
      <c r="B36" s="48" t="s">
        <v>186</v>
      </c>
      <c r="C36" s="34">
        <f>SUM(C26:C35)</f>
        <v>10</v>
      </c>
      <c r="D36" s="35">
        <f>SUM(D26:D35)</f>
        <v>120</v>
      </c>
      <c r="E36" s="36">
        <f>SUM(E26:E35)</f>
        <v>600</v>
      </c>
    </row>
    <row r="37" spans="1:11" ht="15" customHeight="1" x14ac:dyDescent="0.25">
      <c r="A37" s="54"/>
      <c r="B37" s="26" t="s">
        <v>191</v>
      </c>
      <c r="C37" s="58">
        <v>1</v>
      </c>
      <c r="D37" s="26">
        <f>C37*12</f>
        <v>12</v>
      </c>
      <c r="E37" s="30">
        <f>C37*60</f>
        <v>60</v>
      </c>
    </row>
    <row r="38" spans="1:11" ht="15" customHeight="1" x14ac:dyDescent="0.25">
      <c r="A38" s="54"/>
      <c r="B38" s="28" t="s">
        <v>192</v>
      </c>
      <c r="C38" s="58">
        <v>1</v>
      </c>
      <c r="D38" s="28">
        <f t="shared" ref="D38:D46" si="9">C38*12</f>
        <v>12</v>
      </c>
      <c r="E38" s="29">
        <f t="shared" ref="E38:E46" si="10">C38*60</f>
        <v>60</v>
      </c>
    </row>
    <row r="39" spans="1:11" ht="15" customHeight="1" x14ac:dyDescent="0.25">
      <c r="A39" s="80" t="s">
        <v>208</v>
      </c>
      <c r="B39" s="28" t="s">
        <v>194</v>
      </c>
      <c r="C39" s="58">
        <v>1</v>
      </c>
      <c r="D39" s="28">
        <f t="shared" si="9"/>
        <v>12</v>
      </c>
      <c r="E39" s="29">
        <f t="shared" si="10"/>
        <v>60</v>
      </c>
    </row>
    <row r="40" spans="1:11" ht="15.75" customHeight="1" x14ac:dyDescent="0.25">
      <c r="A40" s="80"/>
      <c r="B40" s="28" t="s">
        <v>195</v>
      </c>
      <c r="C40" s="58">
        <v>1</v>
      </c>
      <c r="D40" s="28">
        <f t="shared" si="9"/>
        <v>12</v>
      </c>
      <c r="E40" s="29">
        <f t="shared" si="10"/>
        <v>60</v>
      </c>
    </row>
    <row r="41" spans="1:11" ht="15" customHeight="1" x14ac:dyDescent="0.25">
      <c r="A41" s="79" t="s">
        <v>209</v>
      </c>
      <c r="B41" s="28" t="s">
        <v>197</v>
      </c>
      <c r="C41" s="58">
        <v>1</v>
      </c>
      <c r="D41" s="28">
        <f t="shared" si="9"/>
        <v>12</v>
      </c>
      <c r="E41" s="29">
        <f t="shared" si="10"/>
        <v>60</v>
      </c>
    </row>
    <row r="42" spans="1:11" ht="15" customHeight="1" x14ac:dyDescent="0.25">
      <c r="A42" s="79"/>
      <c r="B42" s="28" t="s">
        <v>198</v>
      </c>
      <c r="C42" s="58">
        <v>1</v>
      </c>
      <c r="D42" s="28">
        <f t="shared" si="9"/>
        <v>12</v>
      </c>
      <c r="E42" s="29">
        <f t="shared" si="10"/>
        <v>60</v>
      </c>
    </row>
    <row r="43" spans="1:11" ht="15" customHeight="1" x14ac:dyDescent="0.25">
      <c r="A43" s="79"/>
      <c r="B43" s="28" t="s">
        <v>199</v>
      </c>
      <c r="C43" s="58">
        <v>1</v>
      </c>
      <c r="D43" s="28">
        <f t="shared" si="9"/>
        <v>12</v>
      </c>
      <c r="E43" s="29">
        <f t="shared" si="10"/>
        <v>60</v>
      </c>
    </row>
    <row r="44" spans="1:11" ht="15.75" customHeight="1" x14ac:dyDescent="0.25">
      <c r="A44" s="57"/>
      <c r="B44" s="28" t="s">
        <v>200</v>
      </c>
      <c r="C44" s="58">
        <v>1</v>
      </c>
      <c r="D44" s="28">
        <f t="shared" si="9"/>
        <v>12</v>
      </c>
      <c r="E44" s="29">
        <f t="shared" si="10"/>
        <v>60</v>
      </c>
    </row>
    <row r="45" spans="1:11" ht="15" customHeight="1" x14ac:dyDescent="0.25">
      <c r="A45" s="57"/>
      <c r="B45" s="28" t="s">
        <v>201</v>
      </c>
      <c r="C45" s="58">
        <v>1</v>
      </c>
      <c r="D45" s="28">
        <f t="shared" si="9"/>
        <v>12</v>
      </c>
      <c r="E45" s="29">
        <f t="shared" si="10"/>
        <v>60</v>
      </c>
    </row>
    <row r="46" spans="1:11" ht="15" customHeight="1" x14ac:dyDescent="0.25">
      <c r="A46" s="55"/>
      <c r="B46" s="28" t="s">
        <v>202</v>
      </c>
      <c r="C46" s="58">
        <v>1</v>
      </c>
      <c r="D46" s="28">
        <f t="shared" si="9"/>
        <v>12</v>
      </c>
      <c r="E46" s="29">
        <f t="shared" si="10"/>
        <v>60</v>
      </c>
    </row>
    <row r="47" spans="1:11" ht="15.75" customHeight="1" thickBot="1" x14ac:dyDescent="0.3">
      <c r="A47" s="49"/>
      <c r="B47" s="48" t="s">
        <v>186</v>
      </c>
      <c r="C47" s="34">
        <f>SUM(C37:C46)</f>
        <v>10</v>
      </c>
      <c r="D47" s="35">
        <f>SUM(D37:D46)</f>
        <v>120</v>
      </c>
      <c r="E47" s="36">
        <f>SUM(E37:E46)</f>
        <v>600</v>
      </c>
    </row>
    <row r="48" spans="1:11" x14ac:dyDescent="0.25">
      <c r="A48" s="54"/>
      <c r="B48" s="26" t="s">
        <v>191</v>
      </c>
      <c r="C48" s="58">
        <v>1</v>
      </c>
      <c r="D48" s="26">
        <f>C48*12</f>
        <v>12</v>
      </c>
      <c r="E48" s="30">
        <f>C48*60</f>
        <v>60</v>
      </c>
    </row>
    <row r="49" spans="1:5" x14ac:dyDescent="0.25">
      <c r="A49" s="54"/>
      <c r="B49" s="28" t="s">
        <v>192</v>
      </c>
      <c r="C49" s="58">
        <v>1</v>
      </c>
      <c r="D49" s="28">
        <f t="shared" ref="D49:D57" si="11">C49*12</f>
        <v>12</v>
      </c>
      <c r="E49" s="29">
        <f t="shared" ref="E49:E57" si="12">C49*60</f>
        <v>60</v>
      </c>
    </row>
    <row r="50" spans="1:5" x14ac:dyDescent="0.25">
      <c r="A50" s="80" t="s">
        <v>210</v>
      </c>
      <c r="B50" s="28" t="s">
        <v>194</v>
      </c>
      <c r="C50" s="58">
        <v>1</v>
      </c>
      <c r="D50" s="28">
        <f t="shared" si="11"/>
        <v>12</v>
      </c>
      <c r="E50" s="29">
        <f t="shared" si="12"/>
        <v>60</v>
      </c>
    </row>
    <row r="51" spans="1:5" x14ac:dyDescent="0.25">
      <c r="A51" s="80"/>
      <c r="B51" s="28" t="s">
        <v>195</v>
      </c>
      <c r="C51" s="58">
        <v>1</v>
      </c>
      <c r="D51" s="28">
        <f t="shared" si="11"/>
        <v>12</v>
      </c>
      <c r="E51" s="29">
        <f t="shared" si="12"/>
        <v>60</v>
      </c>
    </row>
    <row r="52" spans="1:5" x14ac:dyDescent="0.25">
      <c r="A52" s="79" t="s">
        <v>211</v>
      </c>
      <c r="B52" s="28" t="s">
        <v>197</v>
      </c>
      <c r="C52" s="58">
        <v>1</v>
      </c>
      <c r="D52" s="28">
        <f t="shared" si="11"/>
        <v>12</v>
      </c>
      <c r="E52" s="29">
        <f t="shared" si="12"/>
        <v>60</v>
      </c>
    </row>
    <row r="53" spans="1:5" x14ac:dyDescent="0.25">
      <c r="A53" s="79"/>
      <c r="B53" s="28" t="s">
        <v>198</v>
      </c>
      <c r="C53" s="58">
        <v>1</v>
      </c>
      <c r="D53" s="28">
        <f t="shared" si="11"/>
        <v>12</v>
      </c>
      <c r="E53" s="29">
        <f t="shared" si="12"/>
        <v>60</v>
      </c>
    </row>
    <row r="54" spans="1:5" ht="15" customHeight="1" x14ac:dyDescent="0.25">
      <c r="A54" s="79"/>
      <c r="B54" s="28" t="s">
        <v>199</v>
      </c>
      <c r="C54" s="58">
        <v>1</v>
      </c>
      <c r="D54" s="28">
        <f t="shared" si="11"/>
        <v>12</v>
      </c>
      <c r="E54" s="29">
        <f t="shared" si="12"/>
        <v>60</v>
      </c>
    </row>
    <row r="55" spans="1:5" x14ac:dyDescent="0.25">
      <c r="A55" s="55"/>
      <c r="B55" s="28" t="s">
        <v>200</v>
      </c>
      <c r="C55" s="58">
        <v>1</v>
      </c>
      <c r="D55" s="28">
        <f t="shared" si="11"/>
        <v>12</v>
      </c>
      <c r="E55" s="29">
        <f t="shared" si="12"/>
        <v>60</v>
      </c>
    </row>
    <row r="56" spans="1:5" x14ac:dyDescent="0.25">
      <c r="A56" s="55"/>
      <c r="B56" s="28" t="s">
        <v>201</v>
      </c>
      <c r="C56" s="58">
        <v>1</v>
      </c>
      <c r="D56" s="28">
        <f t="shared" si="11"/>
        <v>12</v>
      </c>
      <c r="E56" s="29">
        <f t="shared" si="12"/>
        <v>60</v>
      </c>
    </row>
    <row r="57" spans="1:5" x14ac:dyDescent="0.25">
      <c r="A57" s="55"/>
      <c r="B57" s="28" t="s">
        <v>202</v>
      </c>
      <c r="C57" s="58">
        <v>1</v>
      </c>
      <c r="D57" s="28">
        <f t="shared" si="11"/>
        <v>12</v>
      </c>
      <c r="E57" s="29">
        <f t="shared" si="12"/>
        <v>60</v>
      </c>
    </row>
    <row r="58" spans="1:5" ht="15.75" thickBot="1" x14ac:dyDescent="0.3">
      <c r="A58" s="49"/>
      <c r="B58" s="48" t="s">
        <v>186</v>
      </c>
      <c r="C58" s="34">
        <f>SUM(C48:C57)</f>
        <v>10</v>
      </c>
      <c r="D58" s="35">
        <f>SUM(D48:D57)</f>
        <v>120</v>
      </c>
      <c r="E58" s="36">
        <f>SUM(E48:E57)</f>
        <v>600</v>
      </c>
    </row>
    <row r="59" spans="1:5" x14ac:dyDescent="0.25">
      <c r="A59" s="54"/>
      <c r="B59" s="26" t="s">
        <v>191</v>
      </c>
      <c r="C59" s="58">
        <v>1</v>
      </c>
      <c r="D59" s="26">
        <f>C59*12</f>
        <v>12</v>
      </c>
      <c r="E59" s="30">
        <f>C59*60</f>
        <v>60</v>
      </c>
    </row>
    <row r="60" spans="1:5" x14ac:dyDescent="0.25">
      <c r="A60" s="54"/>
      <c r="B60" s="28" t="s">
        <v>192</v>
      </c>
      <c r="C60" s="58">
        <v>1</v>
      </c>
      <c r="D60" s="28">
        <f t="shared" ref="D60:D68" si="13">C60*12</f>
        <v>12</v>
      </c>
      <c r="E60" s="29">
        <f t="shared" ref="E60:E68" si="14">C60*60</f>
        <v>60</v>
      </c>
    </row>
    <row r="61" spans="1:5" x14ac:dyDescent="0.25">
      <c r="A61" s="80" t="s">
        <v>212</v>
      </c>
      <c r="B61" s="28" t="s">
        <v>194</v>
      </c>
      <c r="C61" s="58">
        <v>1</v>
      </c>
      <c r="D61" s="28">
        <f t="shared" si="13"/>
        <v>12</v>
      </c>
      <c r="E61" s="29">
        <f t="shared" si="14"/>
        <v>60</v>
      </c>
    </row>
    <row r="62" spans="1:5" x14ac:dyDescent="0.25">
      <c r="A62" s="80"/>
      <c r="B62" s="28" t="s">
        <v>195</v>
      </c>
      <c r="C62" s="58">
        <v>1</v>
      </c>
      <c r="D62" s="28">
        <f t="shared" si="13"/>
        <v>12</v>
      </c>
      <c r="E62" s="29">
        <f t="shared" si="14"/>
        <v>60</v>
      </c>
    </row>
    <row r="63" spans="1:5" x14ac:dyDescent="0.25">
      <c r="A63" s="79" t="s">
        <v>213</v>
      </c>
      <c r="B63" s="28" t="s">
        <v>197</v>
      </c>
      <c r="C63" s="58">
        <v>1</v>
      </c>
      <c r="D63" s="28">
        <f t="shared" si="13"/>
        <v>12</v>
      </c>
      <c r="E63" s="29">
        <f t="shared" si="14"/>
        <v>60</v>
      </c>
    </row>
    <row r="64" spans="1:5" x14ac:dyDescent="0.25">
      <c r="A64" s="79"/>
      <c r="B64" s="28" t="s">
        <v>198</v>
      </c>
      <c r="C64" s="58">
        <v>1</v>
      </c>
      <c r="D64" s="28">
        <f t="shared" si="13"/>
        <v>12</v>
      </c>
      <c r="E64" s="29">
        <f t="shared" si="14"/>
        <v>60</v>
      </c>
    </row>
    <row r="65" spans="1:5" ht="15" customHeight="1" x14ac:dyDescent="0.25">
      <c r="A65" s="79"/>
      <c r="B65" s="28" t="s">
        <v>199</v>
      </c>
      <c r="C65" s="58">
        <v>1</v>
      </c>
      <c r="D65" s="28">
        <f t="shared" si="13"/>
        <v>12</v>
      </c>
      <c r="E65" s="29">
        <f t="shared" si="14"/>
        <v>60</v>
      </c>
    </row>
    <row r="66" spans="1:5" x14ac:dyDescent="0.25">
      <c r="A66" s="55"/>
      <c r="B66" s="28" t="s">
        <v>200</v>
      </c>
      <c r="C66" s="58">
        <v>1</v>
      </c>
      <c r="D66" s="28">
        <f t="shared" si="13"/>
        <v>12</v>
      </c>
      <c r="E66" s="29">
        <f t="shared" si="14"/>
        <v>60</v>
      </c>
    </row>
    <row r="67" spans="1:5" x14ac:dyDescent="0.25">
      <c r="A67" s="55"/>
      <c r="B67" s="28" t="s">
        <v>201</v>
      </c>
      <c r="C67" s="58">
        <v>1</v>
      </c>
      <c r="D67" s="28">
        <f t="shared" si="13"/>
        <v>12</v>
      </c>
      <c r="E67" s="29">
        <f t="shared" si="14"/>
        <v>60</v>
      </c>
    </row>
    <row r="68" spans="1:5" x14ac:dyDescent="0.25">
      <c r="A68" s="55"/>
      <c r="B68" s="28" t="s">
        <v>202</v>
      </c>
      <c r="C68" s="58">
        <v>1</v>
      </c>
      <c r="D68" s="28">
        <f t="shared" si="13"/>
        <v>12</v>
      </c>
      <c r="E68" s="29">
        <f t="shared" si="14"/>
        <v>60</v>
      </c>
    </row>
    <row r="69" spans="1:5" ht="15.75" thickBot="1" x14ac:dyDescent="0.3">
      <c r="A69" s="49"/>
      <c r="B69" s="48" t="s">
        <v>186</v>
      </c>
      <c r="C69" s="34">
        <f>SUM(C59:C68)</f>
        <v>10</v>
      </c>
      <c r="D69" s="35">
        <f>SUM(D59:D68)</f>
        <v>120</v>
      </c>
      <c r="E69" s="36">
        <f>SUM(E59:E68)</f>
        <v>600</v>
      </c>
    </row>
    <row r="70" spans="1:5" x14ac:dyDescent="0.25">
      <c r="A70" s="54"/>
      <c r="B70" s="26" t="s">
        <v>191</v>
      </c>
      <c r="C70" s="58">
        <v>1</v>
      </c>
      <c r="D70" s="26">
        <f>C70*12</f>
        <v>12</v>
      </c>
      <c r="E70" s="30">
        <f>C70*60</f>
        <v>60</v>
      </c>
    </row>
    <row r="71" spans="1:5" x14ac:dyDescent="0.25">
      <c r="A71" s="54"/>
      <c r="B71" s="28" t="s">
        <v>192</v>
      </c>
      <c r="C71" s="58">
        <v>1</v>
      </c>
      <c r="D71" s="28">
        <f t="shared" ref="D71:D79" si="15">C71*12</f>
        <v>12</v>
      </c>
      <c r="E71" s="29">
        <f t="shared" ref="E71:E79" si="16">C71*60</f>
        <v>60</v>
      </c>
    </row>
    <row r="72" spans="1:5" x14ac:dyDescent="0.25">
      <c r="A72" s="80" t="s">
        <v>214</v>
      </c>
      <c r="B72" s="28" t="s">
        <v>194</v>
      </c>
      <c r="C72" s="58">
        <v>1</v>
      </c>
      <c r="D72" s="28">
        <f t="shared" si="15"/>
        <v>12</v>
      </c>
      <c r="E72" s="29">
        <f t="shared" si="16"/>
        <v>60</v>
      </c>
    </row>
    <row r="73" spans="1:5" x14ac:dyDescent="0.25">
      <c r="A73" s="80"/>
      <c r="B73" s="28" t="s">
        <v>195</v>
      </c>
      <c r="C73" s="58">
        <v>1</v>
      </c>
      <c r="D73" s="28">
        <f t="shared" si="15"/>
        <v>12</v>
      </c>
      <c r="E73" s="29">
        <f t="shared" si="16"/>
        <v>60</v>
      </c>
    </row>
    <row r="74" spans="1:5" x14ac:dyDescent="0.25">
      <c r="A74" s="79" t="s">
        <v>215</v>
      </c>
      <c r="B74" s="28" t="s">
        <v>197</v>
      </c>
      <c r="C74" s="58">
        <v>1</v>
      </c>
      <c r="D74" s="28">
        <f t="shared" si="15"/>
        <v>12</v>
      </c>
      <c r="E74" s="29">
        <f t="shared" si="16"/>
        <v>60</v>
      </c>
    </row>
    <row r="75" spans="1:5" x14ac:dyDescent="0.25">
      <c r="A75" s="79"/>
      <c r="B75" s="28" t="s">
        <v>198</v>
      </c>
      <c r="C75" s="58">
        <v>1</v>
      </c>
      <c r="D75" s="28">
        <f t="shared" si="15"/>
        <v>12</v>
      </c>
      <c r="E75" s="29">
        <f t="shared" si="16"/>
        <v>60</v>
      </c>
    </row>
    <row r="76" spans="1:5" ht="15" customHeight="1" x14ac:dyDescent="0.25">
      <c r="A76" s="79"/>
      <c r="B76" s="28" t="s">
        <v>199</v>
      </c>
      <c r="C76" s="58">
        <v>1</v>
      </c>
      <c r="D76" s="28">
        <f t="shared" si="15"/>
        <v>12</v>
      </c>
      <c r="E76" s="29">
        <f t="shared" si="16"/>
        <v>60</v>
      </c>
    </row>
    <row r="77" spans="1:5" x14ac:dyDescent="0.25">
      <c r="A77" s="55"/>
      <c r="B77" s="28" t="s">
        <v>200</v>
      </c>
      <c r="C77" s="58">
        <v>1</v>
      </c>
      <c r="D77" s="28">
        <f t="shared" si="15"/>
        <v>12</v>
      </c>
      <c r="E77" s="29">
        <f t="shared" si="16"/>
        <v>60</v>
      </c>
    </row>
    <row r="78" spans="1:5" x14ac:dyDescent="0.25">
      <c r="A78" s="55"/>
      <c r="B78" s="28" t="s">
        <v>201</v>
      </c>
      <c r="C78" s="58">
        <v>1</v>
      </c>
      <c r="D78" s="28">
        <f t="shared" si="15"/>
        <v>12</v>
      </c>
      <c r="E78" s="29">
        <f t="shared" si="16"/>
        <v>60</v>
      </c>
    </row>
    <row r="79" spans="1:5" x14ac:dyDescent="0.25">
      <c r="A79" s="55"/>
      <c r="B79" s="28" t="s">
        <v>202</v>
      </c>
      <c r="C79" s="58">
        <v>1</v>
      </c>
      <c r="D79" s="28">
        <f t="shared" si="15"/>
        <v>12</v>
      </c>
      <c r="E79" s="29">
        <f t="shared" si="16"/>
        <v>60</v>
      </c>
    </row>
    <row r="80" spans="1:5" ht="15.75" thickBot="1" x14ac:dyDescent="0.3">
      <c r="A80" s="49"/>
      <c r="B80" s="48" t="s">
        <v>186</v>
      </c>
      <c r="C80" s="34">
        <f>SUM(C70:C79)</f>
        <v>10</v>
      </c>
      <c r="D80" s="35">
        <f>SUM(D70:D79)</f>
        <v>120</v>
      </c>
      <c r="E80" s="36">
        <f>SUM(E70:E79)</f>
        <v>600</v>
      </c>
    </row>
    <row r="81" spans="1:5" x14ac:dyDescent="0.25">
      <c r="A81" s="54"/>
      <c r="B81" s="26" t="s">
        <v>191</v>
      </c>
      <c r="C81" s="58">
        <v>1</v>
      </c>
      <c r="D81" s="26">
        <f>C81*12</f>
        <v>12</v>
      </c>
      <c r="E81" s="30">
        <f>C81*60</f>
        <v>60</v>
      </c>
    </row>
    <row r="82" spans="1:5" x14ac:dyDescent="0.25">
      <c r="A82" s="54"/>
      <c r="B82" s="28" t="s">
        <v>192</v>
      </c>
      <c r="C82" s="58">
        <v>1</v>
      </c>
      <c r="D82" s="28">
        <f t="shared" ref="D82:D90" si="17">C82*12</f>
        <v>12</v>
      </c>
      <c r="E82" s="29">
        <f t="shared" ref="E82:E90" si="18">C82*60</f>
        <v>60</v>
      </c>
    </row>
    <row r="83" spans="1:5" x14ac:dyDescent="0.25">
      <c r="A83" s="80" t="s">
        <v>216</v>
      </c>
      <c r="B83" s="28" t="s">
        <v>194</v>
      </c>
      <c r="C83" s="58">
        <v>1</v>
      </c>
      <c r="D83" s="28">
        <f t="shared" si="17"/>
        <v>12</v>
      </c>
      <c r="E83" s="29">
        <f t="shared" si="18"/>
        <v>60</v>
      </c>
    </row>
    <row r="84" spans="1:5" x14ac:dyDescent="0.25">
      <c r="A84" s="80"/>
      <c r="B84" s="28" t="s">
        <v>195</v>
      </c>
      <c r="C84" s="58">
        <v>1</v>
      </c>
      <c r="D84" s="28">
        <f t="shared" si="17"/>
        <v>12</v>
      </c>
      <c r="E84" s="29">
        <f t="shared" si="18"/>
        <v>60</v>
      </c>
    </row>
    <row r="85" spans="1:5" x14ac:dyDescent="0.25">
      <c r="A85" s="79" t="s">
        <v>217</v>
      </c>
      <c r="B85" s="28" t="s">
        <v>197</v>
      </c>
      <c r="C85" s="58">
        <v>1</v>
      </c>
      <c r="D85" s="28">
        <f t="shared" si="17"/>
        <v>12</v>
      </c>
      <c r="E85" s="29">
        <f t="shared" si="18"/>
        <v>60</v>
      </c>
    </row>
    <row r="86" spans="1:5" x14ac:dyDescent="0.25">
      <c r="A86" s="79"/>
      <c r="B86" s="28" t="s">
        <v>198</v>
      </c>
      <c r="C86" s="58">
        <v>1</v>
      </c>
      <c r="D86" s="28">
        <f t="shared" si="17"/>
        <v>12</v>
      </c>
      <c r="E86" s="29">
        <f t="shared" si="18"/>
        <v>60</v>
      </c>
    </row>
    <row r="87" spans="1:5" ht="15" customHeight="1" x14ac:dyDescent="0.25">
      <c r="A87" s="79"/>
      <c r="B87" s="28" t="s">
        <v>199</v>
      </c>
      <c r="C87" s="58">
        <v>1</v>
      </c>
      <c r="D87" s="28">
        <f t="shared" si="17"/>
        <v>12</v>
      </c>
      <c r="E87" s="29">
        <f t="shared" si="18"/>
        <v>60</v>
      </c>
    </row>
    <row r="88" spans="1:5" x14ac:dyDescent="0.25">
      <c r="A88" s="55"/>
      <c r="B88" s="28" t="s">
        <v>200</v>
      </c>
      <c r="C88" s="58">
        <v>1</v>
      </c>
      <c r="D88" s="28">
        <f t="shared" si="17"/>
        <v>12</v>
      </c>
      <c r="E88" s="29">
        <f t="shared" si="18"/>
        <v>60</v>
      </c>
    </row>
    <row r="89" spans="1:5" x14ac:dyDescent="0.25">
      <c r="A89" s="55"/>
      <c r="B89" s="28" t="s">
        <v>201</v>
      </c>
      <c r="C89" s="58">
        <v>1</v>
      </c>
      <c r="D89" s="28">
        <f t="shared" si="17"/>
        <v>12</v>
      </c>
      <c r="E89" s="29">
        <f t="shared" si="18"/>
        <v>60</v>
      </c>
    </row>
    <row r="90" spans="1:5" x14ac:dyDescent="0.25">
      <c r="A90" s="55"/>
      <c r="B90" s="28" t="s">
        <v>202</v>
      </c>
      <c r="C90" s="58">
        <v>1</v>
      </c>
      <c r="D90" s="28">
        <f t="shared" si="17"/>
        <v>12</v>
      </c>
      <c r="E90" s="29">
        <f t="shared" si="18"/>
        <v>60</v>
      </c>
    </row>
    <row r="91" spans="1:5" ht="15.75" thickBot="1" x14ac:dyDescent="0.3">
      <c r="A91" s="49"/>
      <c r="B91" s="48" t="s">
        <v>186</v>
      </c>
      <c r="C91" s="34">
        <f>SUM(C81:C90)</f>
        <v>10</v>
      </c>
      <c r="D91" s="35">
        <f>SUM(D81:D90)</f>
        <v>120</v>
      </c>
      <c r="E91" s="36">
        <f>SUM(E81:E90)</f>
        <v>600</v>
      </c>
    </row>
    <row r="92" spans="1:5" x14ac:dyDescent="0.25">
      <c r="A92" s="54"/>
      <c r="B92" s="26" t="s">
        <v>191</v>
      </c>
      <c r="C92" s="58">
        <v>1</v>
      </c>
      <c r="D92" s="26">
        <f>C92*12</f>
        <v>12</v>
      </c>
      <c r="E92" s="30">
        <f>C92*60</f>
        <v>60</v>
      </c>
    </row>
    <row r="93" spans="1:5" x14ac:dyDescent="0.25">
      <c r="A93" s="54"/>
      <c r="B93" s="28" t="s">
        <v>192</v>
      </c>
      <c r="C93" s="58">
        <v>1</v>
      </c>
      <c r="D93" s="28">
        <f t="shared" ref="D93:D101" si="19">C93*12</f>
        <v>12</v>
      </c>
      <c r="E93" s="29">
        <f t="shared" ref="E93:E101" si="20">C93*60</f>
        <v>60</v>
      </c>
    </row>
    <row r="94" spans="1:5" x14ac:dyDescent="0.25">
      <c r="A94" s="80" t="s">
        <v>218</v>
      </c>
      <c r="B94" s="28" t="s">
        <v>194</v>
      </c>
      <c r="C94" s="58">
        <v>1</v>
      </c>
      <c r="D94" s="28">
        <f t="shared" si="19"/>
        <v>12</v>
      </c>
      <c r="E94" s="29">
        <f t="shared" si="20"/>
        <v>60</v>
      </c>
    </row>
    <row r="95" spans="1:5" x14ac:dyDescent="0.25">
      <c r="A95" s="80"/>
      <c r="B95" s="28" t="s">
        <v>195</v>
      </c>
      <c r="C95" s="58">
        <v>1</v>
      </c>
      <c r="D95" s="28">
        <f t="shared" si="19"/>
        <v>12</v>
      </c>
      <c r="E95" s="29">
        <f t="shared" si="20"/>
        <v>60</v>
      </c>
    </row>
    <row r="96" spans="1:5" x14ac:dyDescent="0.25">
      <c r="A96" s="79" t="s">
        <v>219</v>
      </c>
      <c r="B96" s="28" t="s">
        <v>197</v>
      </c>
      <c r="C96" s="58">
        <v>1</v>
      </c>
      <c r="D96" s="28">
        <f t="shared" si="19"/>
        <v>12</v>
      </c>
      <c r="E96" s="29">
        <f t="shared" si="20"/>
        <v>60</v>
      </c>
    </row>
    <row r="97" spans="1:5" x14ac:dyDescent="0.25">
      <c r="A97" s="79"/>
      <c r="B97" s="28" t="s">
        <v>198</v>
      </c>
      <c r="C97" s="58">
        <v>1</v>
      </c>
      <c r="D97" s="28">
        <f t="shared" si="19"/>
        <v>12</v>
      </c>
      <c r="E97" s="29">
        <f t="shared" si="20"/>
        <v>60</v>
      </c>
    </row>
    <row r="98" spans="1:5" ht="15" customHeight="1" x14ac:dyDescent="0.25">
      <c r="A98" s="79"/>
      <c r="B98" s="28" t="s">
        <v>199</v>
      </c>
      <c r="C98" s="58">
        <v>1</v>
      </c>
      <c r="D98" s="28">
        <f t="shared" si="19"/>
        <v>12</v>
      </c>
      <c r="E98" s="29">
        <f t="shared" si="20"/>
        <v>60</v>
      </c>
    </row>
    <row r="99" spans="1:5" x14ac:dyDescent="0.25">
      <c r="A99" s="55"/>
      <c r="B99" s="28" t="s">
        <v>200</v>
      </c>
      <c r="C99" s="58">
        <v>1</v>
      </c>
      <c r="D99" s="28">
        <f t="shared" si="19"/>
        <v>12</v>
      </c>
      <c r="E99" s="29">
        <f t="shared" si="20"/>
        <v>60</v>
      </c>
    </row>
    <row r="100" spans="1:5" x14ac:dyDescent="0.25">
      <c r="A100" s="55"/>
      <c r="B100" s="28" t="s">
        <v>201</v>
      </c>
      <c r="C100" s="58">
        <v>1</v>
      </c>
      <c r="D100" s="28">
        <f t="shared" si="19"/>
        <v>12</v>
      </c>
      <c r="E100" s="29">
        <f t="shared" si="20"/>
        <v>60</v>
      </c>
    </row>
    <row r="101" spans="1:5" x14ac:dyDescent="0.25">
      <c r="A101" s="55"/>
      <c r="B101" s="28" t="s">
        <v>202</v>
      </c>
      <c r="C101" s="58">
        <v>1</v>
      </c>
      <c r="D101" s="28">
        <f t="shared" si="19"/>
        <v>12</v>
      </c>
      <c r="E101" s="29">
        <f t="shared" si="20"/>
        <v>60</v>
      </c>
    </row>
    <row r="102" spans="1:5" ht="15.75" thickBot="1" x14ac:dyDescent="0.3">
      <c r="A102" s="49"/>
      <c r="B102" s="48" t="s">
        <v>186</v>
      </c>
      <c r="C102" s="34">
        <f>SUM(C92:C101)</f>
        <v>10</v>
      </c>
      <c r="D102" s="35">
        <f>SUM(D92:D101)</f>
        <v>120</v>
      </c>
      <c r="E102" s="36">
        <f>SUM(E92:E101)</f>
        <v>600</v>
      </c>
    </row>
    <row r="103" spans="1:5" x14ac:dyDescent="0.25">
      <c r="A103" s="54"/>
      <c r="B103" s="26" t="s">
        <v>191</v>
      </c>
      <c r="C103" s="58">
        <v>1</v>
      </c>
      <c r="D103" s="26">
        <f>C103*12</f>
        <v>12</v>
      </c>
      <c r="E103" s="30">
        <f>C103*60</f>
        <v>60</v>
      </c>
    </row>
    <row r="104" spans="1:5" x14ac:dyDescent="0.25">
      <c r="A104" s="54"/>
      <c r="B104" s="28" t="s">
        <v>192</v>
      </c>
      <c r="C104" s="58">
        <v>1</v>
      </c>
      <c r="D104" s="28">
        <f t="shared" ref="D104:D112" si="21">C104*12</f>
        <v>12</v>
      </c>
      <c r="E104" s="29">
        <f t="shared" ref="E104:E112" si="22">C104*60</f>
        <v>60</v>
      </c>
    </row>
    <row r="105" spans="1:5" x14ac:dyDescent="0.25">
      <c r="A105" s="80" t="s">
        <v>220</v>
      </c>
      <c r="B105" s="28" t="s">
        <v>194</v>
      </c>
      <c r="C105" s="58">
        <v>1</v>
      </c>
      <c r="D105" s="28">
        <f t="shared" si="21"/>
        <v>12</v>
      </c>
      <c r="E105" s="29">
        <f t="shared" si="22"/>
        <v>60</v>
      </c>
    </row>
    <row r="106" spans="1:5" x14ac:dyDescent="0.25">
      <c r="A106" s="80"/>
      <c r="B106" s="28" t="s">
        <v>195</v>
      </c>
      <c r="C106" s="58">
        <v>1</v>
      </c>
      <c r="D106" s="28">
        <f t="shared" si="21"/>
        <v>12</v>
      </c>
      <c r="E106" s="29">
        <f t="shared" si="22"/>
        <v>60</v>
      </c>
    </row>
    <row r="107" spans="1:5" x14ac:dyDescent="0.25">
      <c r="A107" s="79" t="s">
        <v>221</v>
      </c>
      <c r="B107" s="28" t="s">
        <v>197</v>
      </c>
      <c r="C107" s="58">
        <v>1</v>
      </c>
      <c r="D107" s="28">
        <f t="shared" si="21"/>
        <v>12</v>
      </c>
      <c r="E107" s="29">
        <f t="shared" si="22"/>
        <v>60</v>
      </c>
    </row>
    <row r="108" spans="1:5" x14ac:dyDescent="0.25">
      <c r="A108" s="79"/>
      <c r="B108" s="28" t="s">
        <v>198</v>
      </c>
      <c r="C108" s="58">
        <v>1</v>
      </c>
      <c r="D108" s="28">
        <f t="shared" si="21"/>
        <v>12</v>
      </c>
      <c r="E108" s="29">
        <f t="shared" si="22"/>
        <v>60</v>
      </c>
    </row>
    <row r="109" spans="1:5" ht="15" customHeight="1" x14ac:dyDescent="0.25">
      <c r="A109" s="79"/>
      <c r="B109" s="28" t="s">
        <v>199</v>
      </c>
      <c r="C109" s="58">
        <v>1</v>
      </c>
      <c r="D109" s="28">
        <f t="shared" si="21"/>
        <v>12</v>
      </c>
      <c r="E109" s="29">
        <f t="shared" si="22"/>
        <v>60</v>
      </c>
    </row>
    <row r="110" spans="1:5" x14ac:dyDescent="0.25">
      <c r="A110" s="54"/>
      <c r="B110" s="28" t="s">
        <v>200</v>
      </c>
      <c r="C110" s="58">
        <v>1</v>
      </c>
      <c r="D110" s="28">
        <f t="shared" si="21"/>
        <v>12</v>
      </c>
      <c r="E110" s="29">
        <f t="shared" si="22"/>
        <v>60</v>
      </c>
    </row>
    <row r="111" spans="1:5" x14ac:dyDescent="0.25">
      <c r="A111" s="55"/>
      <c r="B111" s="28" t="s">
        <v>201</v>
      </c>
      <c r="C111" s="58">
        <v>1</v>
      </c>
      <c r="D111" s="28">
        <f t="shared" si="21"/>
        <v>12</v>
      </c>
      <c r="E111" s="29">
        <f t="shared" si="22"/>
        <v>60</v>
      </c>
    </row>
    <row r="112" spans="1:5" x14ac:dyDescent="0.25">
      <c r="A112" s="55"/>
      <c r="B112" s="28" t="s">
        <v>202</v>
      </c>
      <c r="C112" s="58">
        <v>1</v>
      </c>
      <c r="D112" s="28">
        <f t="shared" si="21"/>
        <v>12</v>
      </c>
      <c r="E112" s="29">
        <f t="shared" si="22"/>
        <v>60</v>
      </c>
    </row>
    <row r="113" spans="1:5" ht="15.75" thickBot="1" x14ac:dyDescent="0.3">
      <c r="A113" s="49"/>
      <c r="B113" s="48" t="s">
        <v>186</v>
      </c>
      <c r="C113" s="34">
        <f>SUM(C103:C112)</f>
        <v>10</v>
      </c>
      <c r="D113" s="35">
        <f>SUM(D103:D112)</f>
        <v>120</v>
      </c>
      <c r="E113" s="36">
        <f>SUM(E103:E112)</f>
        <v>600</v>
      </c>
    </row>
    <row r="114" spans="1:5" x14ac:dyDescent="0.25">
      <c r="A114" s="54"/>
      <c r="B114" s="26" t="s">
        <v>191</v>
      </c>
      <c r="C114" s="58">
        <v>1</v>
      </c>
      <c r="D114" s="26">
        <f>C114*12</f>
        <v>12</v>
      </c>
      <c r="E114" s="30">
        <f>C114*60</f>
        <v>60</v>
      </c>
    </row>
    <row r="115" spans="1:5" x14ac:dyDescent="0.25">
      <c r="A115" s="54"/>
      <c r="B115" s="28" t="s">
        <v>192</v>
      </c>
      <c r="C115" s="58">
        <v>1</v>
      </c>
      <c r="D115" s="28">
        <f t="shared" ref="D115:D123" si="23">C115*12</f>
        <v>12</v>
      </c>
      <c r="E115" s="29">
        <f t="shared" ref="E115:E123" si="24">C115*60</f>
        <v>60</v>
      </c>
    </row>
    <row r="116" spans="1:5" x14ac:dyDescent="0.25">
      <c r="A116" s="55"/>
      <c r="B116" s="28" t="s">
        <v>194</v>
      </c>
      <c r="C116" s="58">
        <v>1</v>
      </c>
      <c r="D116" s="28">
        <f t="shared" si="23"/>
        <v>12</v>
      </c>
      <c r="E116" s="29">
        <f t="shared" si="24"/>
        <v>60</v>
      </c>
    </row>
    <row r="117" spans="1:5" x14ac:dyDescent="0.25">
      <c r="A117" s="55"/>
      <c r="B117" s="28" t="s">
        <v>195</v>
      </c>
      <c r="C117" s="58">
        <v>1</v>
      </c>
      <c r="D117" s="28">
        <f t="shared" si="23"/>
        <v>12</v>
      </c>
      <c r="E117" s="29">
        <f t="shared" si="24"/>
        <v>60</v>
      </c>
    </row>
    <row r="118" spans="1:5" x14ac:dyDescent="0.25">
      <c r="A118" s="80" t="s">
        <v>222</v>
      </c>
      <c r="B118" s="28" t="s">
        <v>197</v>
      </c>
      <c r="C118" s="58">
        <v>1</v>
      </c>
      <c r="D118" s="28">
        <f t="shared" si="23"/>
        <v>12</v>
      </c>
      <c r="E118" s="29">
        <f t="shared" si="24"/>
        <v>60</v>
      </c>
    </row>
    <row r="119" spans="1:5" x14ac:dyDescent="0.25">
      <c r="A119" s="80"/>
      <c r="B119" s="28" t="s">
        <v>198</v>
      </c>
      <c r="C119" s="58">
        <v>1</v>
      </c>
      <c r="D119" s="28">
        <f t="shared" si="23"/>
        <v>12</v>
      </c>
      <c r="E119" s="29">
        <f t="shared" si="24"/>
        <v>60</v>
      </c>
    </row>
    <row r="120" spans="1:5" x14ac:dyDescent="0.25">
      <c r="A120" s="55"/>
      <c r="B120" s="28" t="s">
        <v>199</v>
      </c>
      <c r="C120" s="58">
        <v>1</v>
      </c>
      <c r="D120" s="28">
        <f t="shared" si="23"/>
        <v>12</v>
      </c>
      <c r="E120" s="29">
        <f t="shared" si="24"/>
        <v>60</v>
      </c>
    </row>
    <row r="121" spans="1:5" x14ac:dyDescent="0.25">
      <c r="A121" s="55"/>
      <c r="B121" s="28" t="s">
        <v>200</v>
      </c>
      <c r="C121" s="58">
        <v>1</v>
      </c>
      <c r="D121" s="28">
        <f t="shared" si="23"/>
        <v>12</v>
      </c>
      <c r="E121" s="29">
        <f t="shared" si="24"/>
        <v>60</v>
      </c>
    </row>
    <row r="122" spans="1:5" x14ac:dyDescent="0.25">
      <c r="A122" s="55"/>
      <c r="B122" s="28" t="s">
        <v>201</v>
      </c>
      <c r="C122" s="58">
        <v>1</v>
      </c>
      <c r="D122" s="28">
        <f t="shared" si="23"/>
        <v>12</v>
      </c>
      <c r="E122" s="29">
        <f t="shared" si="24"/>
        <v>60</v>
      </c>
    </row>
    <row r="123" spans="1:5" x14ac:dyDescent="0.25">
      <c r="A123" s="55"/>
      <c r="B123" s="28" t="s">
        <v>202</v>
      </c>
      <c r="C123" s="58">
        <v>1</v>
      </c>
      <c r="D123" s="28">
        <f t="shared" si="23"/>
        <v>12</v>
      </c>
      <c r="E123" s="29">
        <f t="shared" si="24"/>
        <v>60</v>
      </c>
    </row>
    <row r="124" spans="1:5" ht="15.75" thickBot="1" x14ac:dyDescent="0.3">
      <c r="A124" s="49"/>
      <c r="B124" s="49" t="s">
        <v>186</v>
      </c>
      <c r="C124" s="50">
        <f>SUM(C114:C123)</f>
        <v>10</v>
      </c>
      <c r="D124" s="51">
        <f>SUM(D114:D123)</f>
        <v>120</v>
      </c>
      <c r="E124" s="52">
        <f>SUM(E114:E123)</f>
        <v>600</v>
      </c>
    </row>
  </sheetData>
  <sheetProtection algorithmName="SHA-512" hashValue="KdrcvO5cdN7l7nN6vUUle7qkBkKsfihRO/bSvpq62vwEggFIiNRB2IkWPYCRt9vweG58eY5xyA4s2bySr5AvMg==" saltValue="DAE6X8LtwYdCU8pw3zNgEA==" spinCount="100000" sheet="1" objects="1" scenarios="1"/>
  <mergeCells count="22">
    <mergeCell ref="A61:A62"/>
    <mergeCell ref="C1:E1"/>
    <mergeCell ref="A63:A65"/>
    <mergeCell ref="A72:A73"/>
    <mergeCell ref="A74:A76"/>
    <mergeCell ref="A30:A32"/>
    <mergeCell ref="A39:A40"/>
    <mergeCell ref="A41:A43"/>
    <mergeCell ref="A50:A51"/>
    <mergeCell ref="A52:A54"/>
    <mergeCell ref="A8:A10"/>
    <mergeCell ref="A6:A7"/>
    <mergeCell ref="A19:A21"/>
    <mergeCell ref="A17:A18"/>
    <mergeCell ref="A28:A29"/>
    <mergeCell ref="A107:A109"/>
    <mergeCell ref="A118:A119"/>
    <mergeCell ref="A83:A84"/>
    <mergeCell ref="A85:A87"/>
    <mergeCell ref="A94:A95"/>
    <mergeCell ref="A96:A98"/>
    <mergeCell ref="A105:A106"/>
  </mergeCells>
  <pageMargins left="0.7" right="0.7" top="0.75" bottom="0.75" header="0.3" footer="0.3"/>
  <pageSetup paperSize="3"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F229DF2431FA429FA4BDDC9FDEF0A6" ma:contentTypeVersion="21" ma:contentTypeDescription="Create a new document." ma:contentTypeScope="" ma:versionID="73ef30faa883ee20473ac968047983ea">
  <xsd:schema xmlns:xsd="http://www.w3.org/2001/XMLSchema" xmlns:xs="http://www.w3.org/2001/XMLSchema" xmlns:p="http://schemas.microsoft.com/office/2006/metadata/properties" xmlns:ns2="fa4d8776-96c7-45c5-9e8f-558584ae8424" xmlns:ns3="206798bc-d749-4097-a5a7-467866987357" targetNamespace="http://schemas.microsoft.com/office/2006/metadata/properties" ma:root="true" ma:fieldsID="1d8a04668796700fa595ef23fcb1f6bc" ns2:_="" ns3:_="">
    <xsd:import namespace="fa4d8776-96c7-45c5-9e8f-558584ae8424"/>
    <xsd:import namespace="206798bc-d749-4097-a5a7-467866987357"/>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DateTaken" minOccurs="0"/>
                <xsd:element ref="ns2:TaxCatchAll" minOccurs="0"/>
                <xsd:element ref="ns3:Category"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4d8776-96c7-45c5-9e8f-558584ae842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16" nillable="true" ma:displayName="Taxonomy Catch All Column" ma:description="" ma:hidden="true" ma:list="{21edf519-cf24-49ca-8d9d-1b99acb68160}" ma:internalName="TaxCatchAll" ma:showField="CatchAllData" ma:web="fa4d8776-96c7-45c5-9e8f-558584ae842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06798bc-d749-4097-a5a7-467866987357"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Category" ma:index="17" nillable="true" ma:displayName="Category" ma:default="Printers" ma:format="Dropdown" ma:internalName="Category">
      <xsd:simpleType>
        <xsd:restriction base="dms:Choice">
          <xsd:enumeration value="Printers"/>
          <xsd:enumeration value="Citrix"/>
          <xsd:enumeration value="VoIP"/>
          <xsd:enumeration value="GEMS"/>
          <xsd:enumeration value="Adobe (Printing issue)"/>
          <xsd:enumeration value="Projector"/>
          <xsd:enumeration value="ServicePRO"/>
          <xsd:enumeration value="FTP"/>
        </xsd:restriction>
      </xsd:simpleType>
    </xsd:element>
    <xsd:element name="MediaServiceLocation" ma:index="18" nillable="true" ma:displayName="MediaServiceLocation" ma:internalName="MediaServiceLocation" ma:readOnly="true">
      <xsd:simpleType>
        <xsd:restriction base="dms:Text"/>
      </xsd:simpleType>
    </xsd:element>
    <xsd:element name="MediaServiceOCR" ma:index="19" nillable="true" ma:displayName="MediaServiceOCR" ma:internalName="MediaServiceOCR" ma:readOnly="true">
      <xsd:simpleType>
        <xsd:restriction base="dms:Note">
          <xsd:maxLength value="255"/>
        </xsd:restriction>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5cd1ffa3-0beb-44f8-9cde-64899759d3e7"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a4d8776-96c7-45c5-9e8f-558584ae8424" xsi:nil="true"/>
    <Category xmlns="206798bc-d749-4097-a5a7-467866987357">Printers</Category>
    <lcf76f155ced4ddcb4097134ff3c332f xmlns="206798bc-d749-4097-a5a7-467866987357">
      <Terms xmlns="http://schemas.microsoft.com/office/infopath/2007/PartnerControls"/>
    </lcf76f155ced4ddcb4097134ff3c332f>
    <SharedWithUsers xmlns="fa4d8776-96c7-45c5-9e8f-558584ae8424">
      <UserInfo>
        <DisplayName/>
        <AccountId xsi:nil="true"/>
        <AccountType/>
      </UserInfo>
    </SharedWithUsers>
  </documentManagement>
</p:properties>
</file>

<file path=customXml/itemProps1.xml><?xml version="1.0" encoding="utf-8"?>
<ds:datastoreItem xmlns:ds="http://schemas.openxmlformats.org/officeDocument/2006/customXml" ds:itemID="{D8109DF8-5EEF-4716-9FBC-BBBCCE2A55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4d8776-96c7-45c5-9e8f-558584ae8424"/>
    <ds:schemaRef ds:uri="206798bc-d749-4097-a5a7-4678669873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2FE3E1-D797-4263-B7EF-FA01F06A8ADB}">
  <ds:schemaRefs>
    <ds:schemaRef ds:uri="http://schemas.microsoft.com/sharepoint/v3/contenttype/forms"/>
  </ds:schemaRefs>
</ds:datastoreItem>
</file>

<file path=customXml/itemProps3.xml><?xml version="1.0" encoding="utf-8"?>
<ds:datastoreItem xmlns:ds="http://schemas.openxmlformats.org/officeDocument/2006/customXml" ds:itemID="{E85B14B4-3135-422C-9C92-EB049C0E0BC7}">
  <ds:schemaRefs>
    <ds:schemaRef ds:uri="206798bc-d749-4097-a5a7-467866987357"/>
    <ds:schemaRef ds:uri="http://purl.org/dc/elements/1.1/"/>
    <ds:schemaRef ds:uri="http://purl.org/dc/dcmitype/"/>
    <ds:schemaRef ds:uri="http://purl.org/dc/terms/"/>
    <ds:schemaRef ds:uri="fa4d8776-96c7-45c5-9e8f-558584ae8424"/>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General Tab</vt:lpstr>
      <vt:lpstr>WAN and Internet Tab</vt:lpstr>
      <vt:lpstr>Managed Security Services Tab</vt:lpstr>
      <vt:lpstr>Voice Trunks and Services Tab</vt:lpstr>
      <vt:lpstr>Cost Schedule Tab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CJ Myers</dc:creator>
  <cp:keywords/>
  <dc:description/>
  <cp:lastModifiedBy>Kendall Matott</cp:lastModifiedBy>
  <cp:revision/>
  <dcterms:created xsi:type="dcterms:W3CDTF">2023-01-24T19:26:44Z</dcterms:created>
  <dcterms:modified xsi:type="dcterms:W3CDTF">2023-04-06T21:54:51Z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0x01010043F229DF2431FA429FA4BDDC9FDEF0A6</vt:lpwstr>
  </property>
  <property fmtid="{D5CDD505-2E9C-101B-9397-08002B2CF9AE}" pid="3" name="MediaServiceImageTags">
    <vt:lpwstr/>
  </property>
</Properties>
</file>