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1-22 contents 10%" sheetId="1" r:id="rId4"/>
    <sheet state="visible" name="21-22 contents 7.5%" sheetId="2" r:id="rId5"/>
    <sheet state="visible" name="21-22 contents 5%" sheetId="3" r:id="rId6"/>
  </sheets>
  <definedNames/>
  <calcPr/>
  <extLst>
    <ext uri="GoogleSheetsCustomDataVersion1">
      <go:sheetsCustomData xmlns:go="http://customooxmlschemas.google.com/" r:id="rId7" roundtripDataSignature="AMtx7mh625FB9+O5eg1392pEpmPTv1eUKQ=="/>
    </ext>
  </extLst>
</workbook>
</file>

<file path=xl/sharedStrings.xml><?xml version="1.0" encoding="utf-8"?>
<sst xmlns="http://schemas.openxmlformats.org/spreadsheetml/2006/main" count="1491" uniqueCount="269">
  <si>
    <t>FAYETTE COUNTY PUBLIC SCHOOLS
SCHEDULE OF VALUES - BUILDINGS AND CONTENTS
(EFFECTIVE July 1, 2021) 9/8/2021</t>
  </si>
  <si>
    <t xml:space="preserve">ELEMENTARY SCHOOLS                  </t>
  </si>
  <si>
    <t>per sq foot</t>
  </si>
  <si>
    <t>Loc.
No.</t>
  </si>
  <si>
    <t>Bldg.
No.</t>
  </si>
  <si>
    <t>Building and Address</t>
  </si>
  <si>
    <t>Serial #</t>
  </si>
  <si>
    <t>Square 
Footage</t>
  </si>
  <si>
    <t>Building</t>
  </si>
  <si>
    <t>Contents</t>
  </si>
  <si>
    <t>Total Value</t>
  </si>
  <si>
    <t>.90
Coinsurance</t>
  </si>
  <si>
    <t>2004-05 Contents</t>
  </si>
  <si>
    <t>001</t>
  </si>
  <si>
    <t xml:space="preserve">Arlington Elementary School
       122 Arceme Avenue </t>
  </si>
  <si>
    <t>002</t>
  </si>
  <si>
    <t>Ashland Elementary School
     195 North Ashland Avenue</t>
  </si>
  <si>
    <t>003</t>
  </si>
  <si>
    <t>Athens-Chilesburg Elementary School
     930 Jouett Creek Drive</t>
  </si>
  <si>
    <t>004</t>
  </si>
  <si>
    <t xml:space="preserve">Booker T. Washington Elementary
     707 Howard Street </t>
  </si>
  <si>
    <t>005</t>
  </si>
  <si>
    <t>Breckinridge Elementary School
     2101 St. Mathilda Drive</t>
  </si>
  <si>
    <t>Brenda Cowen Elementary School       4701 Athens-Boonesboro Rd.</t>
  </si>
  <si>
    <t>006</t>
  </si>
  <si>
    <t>Cardinal Valley Elementary School
     218 Mandalay Road</t>
  </si>
  <si>
    <t>007</t>
  </si>
  <si>
    <t>Cassidy Elementary School
     1125 Tates Creek Road</t>
  </si>
  <si>
    <t>008</t>
  </si>
  <si>
    <t>Clays Mill Elementary School
     2319 Clays Mill Road</t>
  </si>
  <si>
    <t>Coventry Oak Elementary School                                                                        2550 Georgetown Road/Spurr Road</t>
  </si>
  <si>
    <t>009</t>
  </si>
  <si>
    <t>Deep Springs Elementary School
     1919 Brynell Drive</t>
  </si>
  <si>
    <t>010</t>
  </si>
  <si>
    <t>Dixie Elementary School
     1940 Eastland Parkway</t>
  </si>
  <si>
    <t>011</t>
  </si>
  <si>
    <t>Garden Springs Elementary School
     2151 Garden Springs Drive</t>
  </si>
  <si>
    <t>Garrett Morgan Elementary                                                              1150 Passage Mound Way/Polo Club Blvd</t>
  </si>
  <si>
    <t>012</t>
  </si>
  <si>
    <t>Glendover Elementary School
     710 Glendover Road</t>
  </si>
  <si>
    <t>013</t>
  </si>
  <si>
    <t>Harrison Elementary School
     161 Bruce Street</t>
  </si>
  <si>
    <t>014</t>
  </si>
  <si>
    <t>James Lane Allen Elementary School
     1901 Appomattox Road</t>
  </si>
  <si>
    <t>015</t>
  </si>
  <si>
    <t>Johnson Building                                                      123 East Sixth Street</t>
  </si>
  <si>
    <t>017</t>
  </si>
  <si>
    <t>Julius Marks Elementary School
     3277 Pepperhill Road</t>
  </si>
  <si>
    <t>018</t>
  </si>
  <si>
    <t>Lansdowne Elementary School
     336 Redding Road</t>
  </si>
  <si>
    <t xml:space="preserve">     Gymnasium                                                                    </t>
  </si>
  <si>
    <t>019</t>
  </si>
  <si>
    <t>Liberty Elementary School
     2585 Liberty Road</t>
  </si>
  <si>
    <t xml:space="preserve">The Learning Center                                                           475 Price Road </t>
  </si>
  <si>
    <t>020</t>
  </si>
  <si>
    <t>Mary Todd Elementary School
     551 Parkside Drive</t>
  </si>
  <si>
    <t>021</t>
  </si>
  <si>
    <t xml:space="preserve">Maxwell Elementary School
     301 Woodland Avenue </t>
  </si>
  <si>
    <t>022</t>
  </si>
  <si>
    <t>Meadowthorpe Elementary  School
     1710 N. Forbes Road</t>
  </si>
  <si>
    <t>023</t>
  </si>
  <si>
    <t>Millcreek Elementary School
     1212 Reva Ridge Way</t>
  </si>
  <si>
    <t>024</t>
  </si>
  <si>
    <t>Northern Elementary School
     340 Rookwood Extended</t>
  </si>
  <si>
    <t>025</t>
  </si>
  <si>
    <t>Picadome Elementary School
     1642 Harrodsburg Road</t>
  </si>
  <si>
    <t>Preschool Center  460 Springhill</t>
  </si>
  <si>
    <r>
      <rPr>
        <rFont val="Arial"/>
        <b/>
        <color theme="1"/>
        <sz val="10.0"/>
      </rPr>
      <t xml:space="preserve">RISE /  Junior Achievement Biztown/Newcomers                                                           </t>
    </r>
    <r>
      <rPr>
        <rFont val="Arial"/>
        <b/>
        <color theme="1"/>
        <sz val="10.0"/>
      </rPr>
      <t>2420 Spurr Road</t>
    </r>
  </si>
  <si>
    <t>2420 Spurr  Road (Ed. Tech.  Center)</t>
  </si>
  <si>
    <t>026</t>
  </si>
  <si>
    <t>Rosa Parks Elementary School
     1251 Beaumont Centre Lane</t>
  </si>
  <si>
    <t>027</t>
  </si>
  <si>
    <t>Russell Cave Elementary School
     3375 Russell Cave Road</t>
  </si>
  <si>
    <t xml:space="preserve">     Garage (metal prefabricated)                                      </t>
  </si>
  <si>
    <t>028</t>
  </si>
  <si>
    <t>Sandersville Elementary School
     3025 Sandersville Road</t>
  </si>
  <si>
    <t>Southern Elementary School
     340 Wilson-Downing Road</t>
  </si>
  <si>
    <t>029</t>
  </si>
  <si>
    <t>Squires Elementary School
     3337 Squire Oak Road</t>
  </si>
  <si>
    <t>030</t>
  </si>
  <si>
    <t>Stonewall Elementary School
     3215 Cornwall Drive</t>
  </si>
  <si>
    <t>031</t>
  </si>
  <si>
    <t>Tates Creek Elementary School
     1113 Centre Parkway</t>
  </si>
  <si>
    <t>033</t>
  </si>
  <si>
    <t>Veterans Park Elementary School
     4351 Clearwater Way</t>
  </si>
  <si>
    <t>Wellington Elementary School
     3280 Keithshire Way</t>
  </si>
  <si>
    <t>034</t>
  </si>
  <si>
    <t>William Wells Brown Elementary School
     555 E. Fifth Street</t>
  </si>
  <si>
    <t>Yates Elementary School
     695 E. New Circle Road</t>
  </si>
  <si>
    <t>SubTotals</t>
  </si>
  <si>
    <t xml:space="preserve">MIDDLE SCHOOLS                      </t>
  </si>
  <si>
    <t>035</t>
  </si>
  <si>
    <t>Beaumont Middle School
     2080 Georgian Way</t>
  </si>
  <si>
    <t>037</t>
  </si>
  <si>
    <t xml:space="preserve">Bryan Station Middle School
     1865 Wickland Drive </t>
  </si>
  <si>
    <t>038</t>
  </si>
  <si>
    <t>Crawford Middle School
     1813 Charleston Drive</t>
  </si>
  <si>
    <t xml:space="preserve">Edythe J. Hayes Middle School
     260 Richardson Place                                                   </t>
  </si>
  <si>
    <t xml:space="preserve">     Central Kentucky Japanese School Addition                                             </t>
  </si>
  <si>
    <t xml:space="preserve"> ----- </t>
  </si>
  <si>
    <t>039</t>
  </si>
  <si>
    <t>Jessie M. Clark Middle School
     3341 Clays Mill Road</t>
  </si>
  <si>
    <t>040</t>
  </si>
  <si>
    <t>Leestown Middle School
     2010 Leestown Road</t>
  </si>
  <si>
    <t>041</t>
  </si>
  <si>
    <t>Lexington Traditional Middle School
        350 North Limestone Street</t>
  </si>
  <si>
    <t>042</t>
  </si>
  <si>
    <t>Morton Middle School
     1225 Tates Creek Road</t>
  </si>
  <si>
    <t>036</t>
  </si>
  <si>
    <t xml:space="preserve">SCAPA Bluegrass
     400 Lafayette Parkway                                                                                   </t>
  </si>
  <si>
    <t>043</t>
  </si>
  <si>
    <t>Southern Middle School
     400 Wilson-Downing Road</t>
  </si>
  <si>
    <t>Double Check:</t>
  </si>
  <si>
    <t>044</t>
  </si>
  <si>
    <t>Tates Creek Middle School
     1105 Centre Parkway</t>
  </si>
  <si>
    <t>045</t>
  </si>
  <si>
    <t>Winburn Middle School
     1060 Winburn Drive</t>
  </si>
  <si>
    <t xml:space="preserve">Note:  According to a lease agreement between the Fayette County Board of Education (FCBE) and the Central Kentucky Japanese School (CKJS), "[FCBE] agrees to insure/self-insure the [CKJS Addition to the Edythe J. Hayes Middle School] for its full replacement value in accordance with the replacement cost estimates provided annually by the chief state school officer."  As a result, CKJS is to be insured for the full replacement value stated in this Schedule of Values, and is to be exempted, by manual endorsement, from any co-insurance provision(s) applicable to other facilities. 
</t>
  </si>
  <si>
    <t xml:space="preserve">HIGH SCHOOLS                      </t>
  </si>
  <si>
    <t>046</t>
  </si>
  <si>
    <t>Bryan Station High School
     201 Eastin Road</t>
  </si>
  <si>
    <t>Frederick Douglass High School                                                              2000 Winchester Rd.  40509</t>
  </si>
  <si>
    <t>047</t>
  </si>
  <si>
    <t>Henry Clay High School
     2100 Fontaine Road</t>
  </si>
  <si>
    <t>048</t>
  </si>
  <si>
    <t>Lafayette High School
     401 Reed Lane</t>
  </si>
  <si>
    <t>049</t>
  </si>
  <si>
    <t>Paul Laurence Dunbar High School
     1600 Man-O-War Boulevard</t>
  </si>
  <si>
    <t>050</t>
  </si>
  <si>
    <t>Tates Creek High School
     1111 Centre Parkway</t>
  </si>
  <si>
    <t>052</t>
  </si>
  <si>
    <t>Martin Luther King Academy
     2200 Liberty Road</t>
  </si>
  <si>
    <t>VOCATIONAL SCHOOLS                    @</t>
  </si>
  <si>
    <t xml:space="preserve">
Doublecheck</t>
  </si>
  <si>
    <t>051</t>
  </si>
  <si>
    <t>Eastside Center for Applied Technology
     2208 Liberty Road</t>
  </si>
  <si>
    <t xml:space="preserve">     Garage (metal prefabricated)                                          </t>
  </si>
  <si>
    <t>Locust Trace Agriscience Farm - Academic Bldg 242 Locust Farm Road</t>
  </si>
  <si>
    <t xml:space="preserve">     Greenhouse 242 Locust Farm Road</t>
  </si>
  <si>
    <t xml:space="preserve">     Arena 252 Locust Farm Road</t>
  </si>
  <si>
    <t xml:space="preserve">     Barn 272 Locust Farm Road</t>
  </si>
  <si>
    <t>Southside Center for Applied Technology              1800 Harrodsburg Road</t>
  </si>
  <si>
    <t>053</t>
  </si>
  <si>
    <t>STEAM/Success Academy                                1555 Georgetown Road  (under reno 19-20)</t>
  </si>
  <si>
    <t xml:space="preserve">CENTRAL OFFICE  </t>
  </si>
  <si>
    <t>054</t>
  </si>
  <si>
    <t>IAKSS Building
     701-707 East Main Street</t>
  </si>
  <si>
    <t>IAKSS Building - Annex
     Rear 701-703 East Main Street</t>
  </si>
  <si>
    <t>058</t>
  </si>
  <si>
    <t>Joe G. White Building
     400 Springhill Drive</t>
  </si>
  <si>
    <t>055</t>
  </si>
  <si>
    <t>John W. Ambrose Building
     128 Walton Avenue</t>
  </si>
  <si>
    <t>056</t>
  </si>
  <si>
    <t>Lexington Women's Club Clothing Center                                700 Bullock Place</t>
  </si>
  <si>
    <t>061</t>
  </si>
  <si>
    <t>Maintenance Building
      461 Springhill Drive</t>
  </si>
  <si>
    <t>101 Midland</t>
  </si>
  <si>
    <t>450 Park Place</t>
  </si>
  <si>
    <t xml:space="preserve">BUS GARAGES                          </t>
  </si>
  <si>
    <t>057</t>
  </si>
  <si>
    <t>Liberty Bus Garage
        2264 Liberty Road  (Main Bldg.)</t>
  </si>
  <si>
    <t xml:space="preserve">     Shelters</t>
  </si>
  <si>
    <t xml:space="preserve">     Bus Wash                                                                                                            </t>
  </si>
  <si>
    <t xml:space="preserve">     Oil Storage Tank (Contents Only)                                                               </t>
  </si>
  <si>
    <t xml:space="preserve">Miles Point Bus Garage                                            780 Milepoint Way      </t>
  </si>
  <si>
    <t xml:space="preserve">STORAGE BUILDINGS                   </t>
  </si>
  <si>
    <t>Russell Cave Warehouse, 1126 Russell Cave Rd</t>
  </si>
  <si>
    <t>060</t>
  </si>
  <si>
    <t xml:space="preserve">Louis Mack Building, 460 Springhill Drive                                                                                                         </t>
  </si>
  <si>
    <t>ATHLETIC FACILITIES</t>
  </si>
  <si>
    <t>Bryan Station High School   
     Football Facilities</t>
  </si>
  <si>
    <t xml:space="preserve">   Baseball / Softball Facilities</t>
  </si>
  <si>
    <t>Frederick Douglass High School   
     Football Facilities</t>
  </si>
  <si>
    <t>P.L. Dunbar High School
     Football Facilities</t>
  </si>
  <si>
    <t xml:space="preserve">     Baseball / Softball Facilities</t>
  </si>
  <si>
    <t>Henry Clay High School
     Football Stadium and Facilities</t>
  </si>
  <si>
    <t xml:space="preserve">     Football Facility                                                               </t>
  </si>
  <si>
    <t>Lafayette High School
     Football Stadium and Facilities</t>
  </si>
  <si>
    <t>Tates Creek High School
     Football Stadium and Facilities</t>
  </si>
  <si>
    <t>PORTABLES (Rev. 8/21/21)</t>
  </si>
  <si>
    <t>classrooms</t>
  </si>
  <si>
    <t>Athens-Chilesburg Elementary        5,616</t>
  </si>
  <si>
    <t>Double Relocatable Classroom</t>
  </si>
  <si>
    <t>CPX-74117</t>
  </si>
  <si>
    <t>CPX-75422</t>
  </si>
  <si>
    <t>CPX-73811</t>
  </si>
  <si>
    <t>Restroom</t>
  </si>
  <si>
    <t>MDS-034788</t>
  </si>
  <si>
    <t xml:space="preserve">Beaumont Middle                              10,880
</t>
  </si>
  <si>
    <t>Double Relocatable Classroom  (own)</t>
  </si>
  <si>
    <t>n/a</t>
  </si>
  <si>
    <t xml:space="preserve">Double Relocatable Classroom  </t>
  </si>
  <si>
    <t>CPX-73814</t>
  </si>
  <si>
    <t>CPX-70070</t>
  </si>
  <si>
    <t>CPX-70081</t>
  </si>
  <si>
    <t>Cassidy Elementary                          1,792</t>
  </si>
  <si>
    <t>CPX-72598</t>
  </si>
  <si>
    <t xml:space="preserve">EJ Hayes Middle School                    7,972 </t>
  </si>
  <si>
    <t xml:space="preserve">Double Relocatable Classroom                                     </t>
  </si>
  <si>
    <t>CPX-70052</t>
  </si>
  <si>
    <t>CPX-75420</t>
  </si>
  <si>
    <t>CPX-72628</t>
  </si>
  <si>
    <t>CPX-73298</t>
  </si>
  <si>
    <t xml:space="preserve">Garrett Morgan Elementary School  3,920 </t>
  </si>
  <si>
    <t>Double Relocate Classroom</t>
  </si>
  <si>
    <t>2325807-08</t>
  </si>
  <si>
    <t>Double Relocatable Clssroom</t>
  </si>
  <si>
    <t>2325809-10</t>
  </si>
  <si>
    <t>Henry Clay High School                  15,552</t>
  </si>
  <si>
    <t>CPX-115183</t>
  </si>
  <si>
    <t>CPX-113238</t>
  </si>
  <si>
    <t>Relocatable Classrooms</t>
  </si>
  <si>
    <t>ARIES-80709</t>
  </si>
  <si>
    <t xml:space="preserve">Eastside Technical                            1,632                             </t>
  </si>
  <si>
    <t>CPX-73816</t>
  </si>
  <si>
    <t xml:space="preserve">Jessie Clark Middle School               7,168                                     </t>
  </si>
  <si>
    <t>Van-38613</t>
  </si>
  <si>
    <t>Julius Marks Elementary                   4,576</t>
  </si>
  <si>
    <t>MDS-019317</t>
  </si>
  <si>
    <t>CPX-110057</t>
  </si>
  <si>
    <t>Double Relocatable  Classroom</t>
  </si>
  <si>
    <t>CPX-109186</t>
  </si>
  <si>
    <t>Lansdowne Elementary School        1,632</t>
  </si>
  <si>
    <t>CPX-75418</t>
  </si>
  <si>
    <t>Leestown Middle School                  13,648</t>
  </si>
  <si>
    <t>2323271-72</t>
  </si>
  <si>
    <t>2323269-70</t>
  </si>
  <si>
    <t>Relocatable Classrooms        (future)</t>
  </si>
  <si>
    <t>Van-39226</t>
  </si>
  <si>
    <t>Liberty Elementary                             3,264</t>
  </si>
  <si>
    <t xml:space="preserve">Double Relocatable Classroom                                                                   </t>
  </si>
  <si>
    <t>CPX-74119</t>
  </si>
  <si>
    <t>CPX-75277</t>
  </si>
  <si>
    <t>Morton Middle School                       3,536</t>
  </si>
  <si>
    <t>CPX-73065</t>
  </si>
  <si>
    <t>CPX-73813</t>
  </si>
  <si>
    <t xml:space="preserve">Northern Elementary                          1,904 </t>
  </si>
  <si>
    <t>CPX-72593</t>
  </si>
  <si>
    <t>Rosa Parks Elementary School        1,500</t>
  </si>
  <si>
    <t>Double Relocatable Classroom (own)</t>
  </si>
  <si>
    <t>Southern Middle School                      3,808</t>
  </si>
  <si>
    <t>CPX-70108</t>
  </si>
  <si>
    <t>Veterans Park Elementary                 4,176</t>
  </si>
  <si>
    <t>CPX-114099</t>
  </si>
  <si>
    <t>CPX-111966</t>
  </si>
  <si>
    <t>MDS-078509</t>
  </si>
  <si>
    <t>Winburn Middle                                   5,376</t>
  </si>
  <si>
    <t>Van-38612</t>
  </si>
  <si>
    <t>Liberty Road Bus Garage                  3,640</t>
  </si>
  <si>
    <t>Double Relocatable Offices (own)</t>
  </si>
  <si>
    <t>Temp Covid  40 x 8     $15,108</t>
  </si>
  <si>
    <t>Covid Office</t>
  </si>
  <si>
    <t>SubTotals **</t>
  </si>
  <si>
    <t>UNIMPROVED LAND</t>
  </si>
  <si>
    <t>Southern Elementary &amp; Middle Property
(Meadowbrook Golf Course)                                    400 Wilson Downing</t>
  </si>
  <si>
    <t>4701 Athens Boonesboro Rd                          (current I am 3rd soccer fields)</t>
  </si>
  <si>
    <t>2345 Polo Club Blvd (future middle school)</t>
  </si>
  <si>
    <t>GRAND TOTALS</t>
  </si>
  <si>
    <t>Replacement Costs from KDE
Effective July 1, 2021</t>
  </si>
  <si>
    <t>Elementary Schools</t>
  </si>
  <si>
    <t>Middle Schools</t>
  </si>
  <si>
    <t>High Schools</t>
  </si>
  <si>
    <t>Vocational Schools</t>
  </si>
  <si>
    <t>Central Office</t>
  </si>
  <si>
    <t xml:space="preserve">Bus Garages  </t>
  </si>
  <si>
    <t xml:space="preserve">Storage Buildings  </t>
  </si>
  <si>
    <t>Press boxes, Concession Stands, Locker Rooms</t>
  </si>
  <si>
    <r>
      <rPr>
        <rFont val="Arial"/>
        <b/>
        <color theme="1"/>
        <sz val="10.0"/>
      </rPr>
      <t xml:space="preserve">RISE /  Junior Achievement Biztown/Newcomers                                                           </t>
    </r>
    <r>
      <rPr>
        <rFont val="Arial"/>
        <b/>
        <color theme="1"/>
        <sz val="10.0"/>
      </rPr>
      <t>2420 Spurr Road</t>
    </r>
  </si>
  <si>
    <r>
      <rPr>
        <rFont val="Arial"/>
        <b/>
        <color theme="1"/>
        <sz val="10.0"/>
      </rPr>
      <t xml:space="preserve">RISE /  Junior Achievement Biztown/Newcomers                                                           </t>
    </r>
    <r>
      <rPr>
        <rFont val="Arial"/>
        <b/>
        <color theme="1"/>
        <sz val="10.0"/>
      </rPr>
      <t>2420 Spurr Road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</si>
</sst>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_(&quot;$&quot;* #,##0.00_);_(&quot;$&quot;* \(#,##0.00\);_(&quot;$&quot;* &quot;-&quot;??_);_(@_)"/>
    <numFmt numFmtId="165" formatCode="_(&quot;$&quot;* #,##0_);_(&quot;$&quot;* \(#,##0\);_(&quot;$&quot;* &quot;-&quot;_);_(@_)"/>
    <numFmt numFmtId="166" formatCode="_(&quot;$&quot;* #,##0_);_(&quot;$&quot;* \(#,##0\);_(&quot;$&quot;* &quot;-&quot;??_);_(@_)"/>
    <numFmt numFmtId="167" formatCode="_(* #,##0_);_(* \(#,##0\);_(* &quot;-&quot;??_);_(@_)"/>
    <numFmt numFmtId="168" formatCode="&quot;$&quot;#,##0"/>
    <numFmt numFmtId="169" formatCode="_(* #,##0_);_(* \(#,##0\);_(* &quot;-&quot;_);_(@_)"/>
    <numFmt numFmtId="170" formatCode="[$-409]mmmm\ d\,\ yyyy"/>
  </numFmts>
  <fonts count="38">
    <font>
      <sz val="10.0"/>
      <color rgb="FF000000"/>
      <name val="Arial"/>
    </font>
    <font>
      <sz val="12.0"/>
      <color theme="1"/>
      <name val="Arial"/>
    </font>
    <font>
      <sz val="11.0"/>
      <color theme="1"/>
      <name val="Arial Black"/>
    </font>
    <font>
      <sz val="9.0"/>
      <color theme="1"/>
      <name val="Arial"/>
    </font>
    <font>
      <sz val="10.0"/>
      <color theme="1"/>
      <name val="Calibri"/>
    </font>
    <font>
      <sz val="9.0"/>
      <color theme="1"/>
      <name val="Arial Black"/>
    </font>
    <font>
      <i/>
      <u/>
      <sz val="9.0"/>
      <color theme="1"/>
      <name val="Arial"/>
    </font>
    <font>
      <i/>
      <u/>
      <sz val="10.0"/>
      <color theme="1"/>
      <name val="Calibri"/>
    </font>
    <font>
      <i/>
      <u/>
      <sz val="9.0"/>
      <color theme="1"/>
      <name val="Arial"/>
    </font>
    <font>
      <i/>
      <u/>
      <sz val="9.0"/>
      <color theme="1"/>
      <name val="Arial"/>
    </font>
    <font>
      <i/>
      <sz val="9.0"/>
      <color theme="1"/>
      <name val="Arial"/>
    </font>
    <font>
      <sz val="10.0"/>
      <color theme="1"/>
      <name val="Arial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theme="1"/>
      <name val="Arial Black"/>
    </font>
    <font>
      <sz val="11.0"/>
      <color theme="1"/>
      <name val="Arial"/>
    </font>
    <font>
      <b/>
      <sz val="10.0"/>
      <color theme="1"/>
      <name val="Arial Black"/>
    </font>
    <font>
      <b/>
      <sz val="11.0"/>
      <color theme="1"/>
      <name val="Arial"/>
    </font>
    <font>
      <i/>
      <sz val="11.0"/>
      <color theme="1"/>
      <name val="Arial"/>
    </font>
    <font/>
    <font>
      <i/>
      <sz val="10.0"/>
      <color theme="1"/>
      <name val="Arial"/>
    </font>
    <font>
      <sz val="11.0"/>
      <color theme="1"/>
      <name val="Calibri"/>
    </font>
    <font>
      <sz val="8.0"/>
      <color theme="1"/>
      <name val="Arial"/>
    </font>
    <font>
      <sz val="8.0"/>
      <color theme="1"/>
      <name val="Calibri"/>
    </font>
    <font>
      <color theme="1"/>
      <name val="Calibri"/>
    </font>
    <font>
      <sz val="10.0"/>
      <color rgb="FF000000"/>
      <name val="Calibri"/>
    </font>
    <font>
      <color rgb="FF000000"/>
      <name val="Arial"/>
    </font>
    <font>
      <color rgb="FF000000"/>
      <name val="Roboto"/>
    </font>
    <font>
      <color theme="1"/>
      <name val="Arial"/>
    </font>
    <font>
      <b/>
      <color rgb="FF000000"/>
      <name val="Arial"/>
    </font>
    <font>
      <sz val="10.0"/>
      <color rgb="FFFF0000"/>
      <name val="Arial"/>
    </font>
    <font>
      <sz val="12.0"/>
      <color rgb="FFFF0000"/>
      <name val="Arial"/>
    </font>
    <font>
      <sz val="9.0"/>
      <color rgb="FFFF0000"/>
      <name val="Arial"/>
    </font>
    <font>
      <b/>
      <sz val="11.0"/>
      <color theme="1"/>
      <name val="Arial Black"/>
    </font>
    <font>
      <b/>
      <sz val="12.0"/>
      <color theme="1"/>
      <name val="Arial"/>
    </font>
    <font>
      <b/>
      <color theme="1"/>
      <name val="Arial"/>
    </font>
    <font>
      <sz val="10.0"/>
      <color rgb="FFFF0000"/>
      <name val="Calibri"/>
    </font>
    <font>
      <sz val="9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shrinkToFit="0" vertical="top" wrapText="1"/>
    </xf>
    <xf borderId="0" fillId="0" fontId="2" numFmtId="0" xfId="0" applyAlignment="1" applyFont="1">
      <alignment horizontal="center" shrinkToFit="0" vertical="bottom" wrapText="1"/>
    </xf>
    <xf borderId="0" fillId="0" fontId="3" numFmtId="0" xfId="0" applyAlignment="1" applyFont="1">
      <alignment horizontal="center"/>
    </xf>
    <xf borderId="1" fillId="0" fontId="2" numFmtId="0" xfId="0" applyAlignment="1" applyBorder="1" applyFont="1">
      <alignment shrinkToFit="0" wrapText="1"/>
    </xf>
    <xf borderId="1" fillId="0" fontId="4" numFmtId="0" xfId="0" applyAlignment="1" applyBorder="1" applyFont="1">
      <alignment shrinkToFit="0" wrapText="1"/>
    </xf>
    <xf borderId="1" fillId="0" fontId="2" numFmtId="164" xfId="0" applyAlignment="1" applyBorder="1" applyFont="1" applyNumberFormat="1">
      <alignment shrinkToFit="0" wrapText="1"/>
    </xf>
    <xf borderId="1" fillId="0" fontId="2" numFmtId="10" xfId="0" applyAlignment="1" applyBorder="1" applyFont="1" applyNumberFormat="1">
      <alignment shrinkToFit="0" wrapText="1"/>
    </xf>
    <xf borderId="1" fillId="0" fontId="2" numFmtId="0" xfId="0" applyBorder="1" applyFont="1"/>
    <xf borderId="1" fillId="0" fontId="2" numFmtId="164" xfId="0" applyBorder="1" applyFont="1" applyNumberFormat="1"/>
    <xf borderId="2" fillId="0" fontId="2" numFmtId="0" xfId="0" applyBorder="1" applyFont="1"/>
    <xf borderId="3" fillId="0" fontId="5" numFmtId="0" xfId="0" applyAlignment="1" applyBorder="1" applyFont="1">
      <alignment horizontal="center"/>
    </xf>
    <xf borderId="0" fillId="0" fontId="5" numFmtId="0" xfId="0" applyAlignment="1" applyFont="1">
      <alignment horizontal="center"/>
    </xf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1" fillId="0" fontId="8" numFmtId="164" xfId="0" applyAlignment="1" applyBorder="1" applyFont="1" applyNumberFormat="1">
      <alignment horizontal="center" shrinkToFit="0" wrapText="1"/>
    </xf>
    <xf borderId="1" fillId="0" fontId="9" numFmtId="164" xfId="0" applyAlignment="1" applyBorder="1" applyFont="1" applyNumberFormat="1">
      <alignment horizontal="center"/>
    </xf>
    <xf borderId="1" fillId="0" fontId="10" numFmtId="0" xfId="0" applyBorder="1" applyFont="1"/>
    <xf borderId="2" fillId="0" fontId="1" numFmtId="0" xfId="0" applyBorder="1" applyFont="1"/>
    <xf borderId="3" fillId="0" fontId="3" numFmtId="0" xfId="0" applyAlignment="1" applyBorder="1" applyFont="1">
      <alignment horizontal="center"/>
    </xf>
    <xf borderId="1" fillId="0" fontId="11" numFmtId="49" xfId="0" applyAlignment="1" applyBorder="1" applyFont="1" applyNumberFormat="1">
      <alignment shrinkToFit="0" wrapText="1"/>
    </xf>
    <xf borderId="1" fillId="0" fontId="12" numFmtId="0" xfId="0" applyAlignment="1" applyBorder="1" applyFont="1">
      <alignment shrinkToFit="0" wrapText="1"/>
    </xf>
    <xf borderId="1" fillId="0" fontId="13" numFmtId="0" xfId="0" applyAlignment="1" applyBorder="1" applyFont="1">
      <alignment shrinkToFit="0" wrapText="1"/>
    </xf>
    <xf borderId="1" fillId="0" fontId="11" numFmtId="3" xfId="0" applyAlignment="1" applyBorder="1" applyFont="1" applyNumberFormat="1">
      <alignment shrinkToFit="0" wrapText="1"/>
    </xf>
    <xf borderId="1" fillId="0" fontId="11" numFmtId="165" xfId="0" applyAlignment="1" applyBorder="1" applyFont="1" applyNumberFormat="1">
      <alignment shrinkToFit="0" wrapText="1"/>
    </xf>
    <xf borderId="1" fillId="0" fontId="11" numFmtId="166" xfId="0" applyAlignment="1" applyBorder="1" applyFont="1" applyNumberFormat="1">
      <alignment shrinkToFit="0" wrapText="1"/>
    </xf>
    <xf borderId="1" fillId="0" fontId="11" numFmtId="166" xfId="0" applyBorder="1" applyFont="1" applyNumberFormat="1"/>
    <xf borderId="1" fillId="0" fontId="11" numFmtId="0" xfId="0" applyBorder="1" applyFont="1"/>
    <xf borderId="1" fillId="0" fontId="11" numFmtId="0" xfId="0" applyAlignment="1" applyBorder="1" applyFont="1">
      <alignment shrinkToFit="0" wrapText="1"/>
    </xf>
    <xf borderId="1" fillId="0" fontId="12" numFmtId="0" xfId="0" applyAlignment="1" applyBorder="1" applyFont="1">
      <alignment horizontal="left" shrinkToFit="1" vertical="center" wrapText="0"/>
    </xf>
    <xf borderId="1" fillId="0" fontId="13" numFmtId="0" xfId="0" applyAlignment="1" applyBorder="1" applyFont="1">
      <alignment horizontal="left" shrinkToFit="1" vertical="center" wrapText="0"/>
    </xf>
    <xf borderId="1" fillId="0" fontId="12" numFmtId="0" xfId="0" applyAlignment="1" applyBorder="1" applyFont="1">
      <alignment horizontal="left" shrinkToFit="0" wrapText="1"/>
    </xf>
    <xf borderId="3" fillId="0" fontId="1" numFmtId="0" xfId="0" applyBorder="1" applyFont="1"/>
    <xf borderId="0" fillId="0" fontId="1" numFmtId="0" xfId="0" applyFont="1"/>
    <xf borderId="1" fillId="0" fontId="1" numFmtId="0" xfId="0" applyBorder="1" applyFont="1"/>
    <xf borderId="1" fillId="0" fontId="12" numFmtId="0" xfId="0" applyAlignment="1" applyBorder="1" applyFont="1">
      <alignment shrinkToFit="0" vertical="center" wrapText="1"/>
    </xf>
    <xf borderId="1" fillId="0" fontId="13" numFmtId="0" xfId="0" applyAlignment="1" applyBorder="1" applyFont="1">
      <alignment shrinkToFit="0" vertical="center" wrapText="1"/>
    </xf>
    <xf borderId="1" fillId="0" fontId="11" numFmtId="3" xfId="0" applyAlignment="1" applyBorder="1" applyFont="1" applyNumberFormat="1">
      <alignment shrinkToFit="0" vertical="center" wrapText="1"/>
    </xf>
    <xf borderId="1" fillId="0" fontId="11" numFmtId="165" xfId="0" applyAlignment="1" applyBorder="1" applyFont="1" applyNumberFormat="1">
      <alignment shrinkToFit="0" vertical="center" wrapText="1"/>
    </xf>
    <xf borderId="1" fillId="0" fontId="11" numFmtId="166" xfId="0" applyAlignment="1" applyBorder="1" applyFont="1" applyNumberFormat="1">
      <alignment shrinkToFit="0" vertical="center" wrapText="1"/>
    </xf>
    <xf borderId="1" fillId="0" fontId="14" numFmtId="166" xfId="0" applyBorder="1" applyFont="1" applyNumberFormat="1"/>
    <xf borderId="1" fillId="0" fontId="15" numFmtId="166" xfId="0" applyBorder="1" applyFont="1" applyNumberFormat="1"/>
    <xf borderId="1" fillId="0" fontId="16" numFmtId="0" xfId="0" applyAlignment="1" applyBorder="1" applyFont="1">
      <alignment shrinkToFit="0" wrapText="1"/>
    </xf>
    <xf borderId="1" fillId="0" fontId="16" numFmtId="3" xfId="0" applyAlignment="1" applyBorder="1" applyFont="1" applyNumberFormat="1">
      <alignment shrinkToFit="0" wrapText="1"/>
    </xf>
    <xf borderId="2" fillId="0" fontId="11" numFmtId="0" xfId="0" applyBorder="1" applyFont="1"/>
    <xf borderId="1" fillId="0" fontId="1" numFmtId="0" xfId="0" applyAlignment="1" applyBorder="1" applyFont="1">
      <alignment shrinkToFit="0" wrapText="1"/>
    </xf>
    <xf borderId="1" fillId="0" fontId="17" numFmtId="164" xfId="0" applyAlignment="1" applyBorder="1" applyFont="1" applyNumberFormat="1">
      <alignment shrinkToFit="0" wrapText="1"/>
    </xf>
    <xf borderId="1" fillId="0" fontId="17" numFmtId="165" xfId="0" applyAlignment="1" applyBorder="1" applyFont="1" applyNumberFormat="1">
      <alignment shrinkToFit="0" wrapText="1"/>
    </xf>
    <xf borderId="1" fillId="0" fontId="17" numFmtId="10" xfId="0" applyAlignment="1" applyBorder="1" applyFont="1" applyNumberFormat="1">
      <alignment shrinkToFit="0" wrapText="1"/>
    </xf>
    <xf borderId="1" fillId="0" fontId="15" numFmtId="166" xfId="0" applyAlignment="1" applyBorder="1" applyFont="1" applyNumberFormat="1">
      <alignment shrinkToFit="0" wrapText="1"/>
    </xf>
    <xf borderId="1" fillId="0" fontId="18" numFmtId="166" xfId="0" applyBorder="1" applyFont="1" applyNumberFormat="1"/>
    <xf borderId="2" fillId="0" fontId="10" numFmtId="0" xfId="0" applyBorder="1" applyFont="1"/>
    <xf borderId="3" fillId="0" fontId="10" numFmtId="0" xfId="0" applyAlignment="1" applyBorder="1" applyFont="1">
      <alignment horizontal="center"/>
    </xf>
    <xf borderId="0" fillId="0" fontId="10" numFmtId="0" xfId="0" applyAlignment="1" applyFont="1">
      <alignment horizontal="center"/>
    </xf>
    <xf borderId="1" fillId="0" fontId="11" numFmtId="0" xfId="0" applyAlignment="1" applyBorder="1" applyFont="1">
      <alignment shrinkToFit="0" vertical="center" wrapText="1"/>
    </xf>
    <xf borderId="1" fillId="0" fontId="4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horizontal="right"/>
    </xf>
    <xf borderId="2" fillId="0" fontId="11" numFmtId="166" xfId="0" applyAlignment="1" applyBorder="1" applyFont="1" applyNumberFormat="1">
      <alignment shrinkToFit="0" wrapText="1"/>
    </xf>
    <xf borderId="1" fillId="0" fontId="14" numFmtId="166" xfId="0" applyAlignment="1" applyBorder="1" applyFont="1" applyNumberFormat="1">
      <alignment horizontal="center"/>
    </xf>
    <xf borderId="1" fillId="0" fontId="14" numFmtId="165" xfId="0" applyBorder="1" applyFont="1" applyNumberFormat="1"/>
    <xf borderId="1" fillId="0" fontId="16" numFmtId="165" xfId="0" applyAlignment="1" applyBorder="1" applyFont="1" applyNumberFormat="1">
      <alignment shrinkToFit="0" wrapText="1"/>
    </xf>
    <xf borderId="1" fillId="0" fontId="16" numFmtId="166" xfId="0" applyAlignment="1" applyBorder="1" applyFont="1" applyNumberFormat="1">
      <alignment shrinkToFit="0" wrapText="1"/>
    </xf>
    <xf borderId="2" fillId="0" fontId="11" numFmtId="0" xfId="0" applyAlignment="1" applyBorder="1" applyFont="1">
      <alignment shrinkToFit="0" vertical="top" wrapText="1"/>
    </xf>
    <xf borderId="4" fillId="0" fontId="19" numFmtId="0" xfId="0" applyBorder="1" applyFont="1"/>
    <xf borderId="5" fillId="0" fontId="19" numFmtId="0" xfId="0" applyBorder="1" applyFont="1"/>
    <xf borderId="1" fillId="0" fontId="12" numFmtId="164" xfId="0" applyAlignment="1" applyBorder="1" applyFont="1" applyNumberFormat="1">
      <alignment shrinkToFit="0" wrapText="1"/>
    </xf>
    <xf borderId="1" fillId="0" fontId="12" numFmtId="165" xfId="0" applyAlignment="1" applyBorder="1" applyFont="1" applyNumberFormat="1">
      <alignment shrinkToFit="0" wrapText="1"/>
    </xf>
    <xf borderId="1" fillId="0" fontId="12" numFmtId="10" xfId="0" applyAlignment="1" applyBorder="1" applyFont="1" applyNumberFormat="1">
      <alignment shrinkToFit="0" wrapText="1"/>
    </xf>
    <xf borderId="1" fillId="0" fontId="11" numFmtId="164" xfId="0" applyBorder="1" applyFont="1" applyNumberFormat="1"/>
    <xf borderId="1" fillId="0" fontId="4" numFmtId="0" xfId="0" applyBorder="1" applyFont="1"/>
    <xf borderId="1" fillId="0" fontId="3" numFmtId="164" xfId="0" applyAlignment="1" applyBorder="1" applyFont="1" applyNumberFormat="1">
      <alignment horizontal="center" shrinkToFit="0" wrapText="1"/>
    </xf>
    <xf borderId="1" fillId="0" fontId="20" numFmtId="3" xfId="0" applyAlignment="1" applyBorder="1" applyFont="1" applyNumberFormat="1">
      <alignment shrinkToFit="0" wrapText="1"/>
    </xf>
    <xf borderId="1" fillId="0" fontId="12" numFmtId="0" xfId="0" applyAlignment="1" applyBorder="1" applyFont="1">
      <alignment horizontal="left" shrinkToFit="0" vertical="center" wrapText="1"/>
    </xf>
    <xf borderId="1" fillId="0" fontId="13" numFmtId="0" xfId="0" applyAlignment="1" applyBorder="1" applyFont="1">
      <alignment horizontal="left" shrinkToFit="0" vertical="center" wrapText="1"/>
    </xf>
    <xf borderId="1" fillId="0" fontId="21" numFmtId="3" xfId="0" applyBorder="1" applyFont="1" applyNumberFormat="1"/>
    <xf borderId="1" fillId="0" fontId="21" numFmtId="167" xfId="0" applyAlignment="1" applyBorder="1" applyFont="1" applyNumberFormat="1">
      <alignment horizontal="right"/>
    </xf>
    <xf borderId="1" fillId="0" fontId="3" numFmtId="165" xfId="0" applyAlignment="1" applyBorder="1" applyFont="1" applyNumberFormat="1">
      <alignment horizontal="center" shrinkToFit="0" wrapText="1"/>
    </xf>
    <xf borderId="1" fillId="0" fontId="15" numFmtId="3" xfId="0" applyAlignment="1" applyBorder="1" applyFont="1" applyNumberFormat="1">
      <alignment shrinkToFit="0" wrapText="1"/>
    </xf>
    <xf borderId="1" fillId="0" fontId="15" numFmtId="165" xfId="0" applyAlignment="1" applyBorder="1" applyFont="1" applyNumberFormat="1">
      <alignment shrinkToFit="0" wrapText="1"/>
    </xf>
    <xf borderId="1" fillId="0" fontId="22" numFmtId="0" xfId="0" applyAlignment="1" applyBorder="1" applyFont="1">
      <alignment horizontal="center" shrinkToFit="0" wrapText="1"/>
    </xf>
    <xf borderId="0" fillId="0" fontId="3" numFmtId="0" xfId="0" applyAlignment="1" applyFont="1">
      <alignment horizontal="center" shrinkToFit="0" wrapText="1"/>
    </xf>
    <xf borderId="1" fillId="2" fontId="11" numFmtId="49" xfId="0" applyAlignment="1" applyBorder="1" applyFill="1" applyFont="1" applyNumberFormat="1">
      <alignment shrinkToFit="0" wrapText="1"/>
    </xf>
    <xf borderId="1" fillId="2" fontId="12" numFmtId="0" xfId="0" applyAlignment="1" applyBorder="1" applyFont="1">
      <alignment shrinkToFit="0" wrapText="1"/>
    </xf>
    <xf borderId="1" fillId="2" fontId="13" numFmtId="0" xfId="0" applyAlignment="1" applyBorder="1" applyFont="1">
      <alignment shrinkToFit="0" wrapText="1"/>
    </xf>
    <xf borderId="1" fillId="2" fontId="23" numFmtId="0" xfId="0" applyBorder="1" applyFont="1"/>
    <xf borderId="1" fillId="2" fontId="24" numFmtId="0" xfId="0" applyBorder="1" applyFont="1"/>
    <xf borderId="1" fillId="2" fontId="11" numFmtId="166" xfId="0" applyBorder="1" applyFont="1" applyNumberFormat="1"/>
    <xf borderId="1" fillId="2" fontId="11" numFmtId="0" xfId="0" applyBorder="1" applyFont="1"/>
    <xf borderId="1" fillId="2" fontId="1" numFmtId="0" xfId="0" applyBorder="1" applyFont="1"/>
    <xf borderId="1" fillId="2" fontId="3" numFmtId="0" xfId="0" applyAlignment="1" applyBorder="1" applyFont="1">
      <alignment horizontal="center"/>
    </xf>
    <xf borderId="1" fillId="0" fontId="25" numFmtId="0" xfId="0" applyAlignment="1" applyBorder="1" applyFont="1">
      <alignment shrinkToFit="0" wrapText="0"/>
    </xf>
    <xf borderId="1" fillId="0" fontId="3" numFmtId="0" xfId="0" applyAlignment="1" applyBorder="1" applyFont="1">
      <alignment horizontal="center"/>
    </xf>
    <xf borderId="1" fillId="0" fontId="25" numFmtId="0" xfId="0" applyAlignment="1" applyBorder="1" applyFont="1">
      <alignment shrinkToFit="0" vertical="bottom" wrapText="0"/>
    </xf>
    <xf borderId="1" fillId="2" fontId="12" numFmtId="0" xfId="0" applyAlignment="1" applyBorder="1" applyFont="1">
      <alignment shrinkToFit="0" vertical="bottom" wrapText="1"/>
    </xf>
    <xf borderId="1" fillId="2" fontId="22" numFmtId="3" xfId="0" applyAlignment="1" applyBorder="1" applyFont="1" applyNumberFormat="1">
      <alignment shrinkToFit="0" wrapText="1"/>
    </xf>
    <xf borderId="1" fillId="2" fontId="11" numFmtId="165" xfId="0" applyAlignment="1" applyBorder="1" applyFont="1" applyNumberFormat="1">
      <alignment shrinkToFit="0" wrapText="1"/>
    </xf>
    <xf borderId="1" fillId="2" fontId="11" numFmtId="166" xfId="0" applyAlignment="1" applyBorder="1" applyFont="1" applyNumberFormat="1">
      <alignment shrinkToFit="0" wrapText="1"/>
    </xf>
    <xf borderId="1" fillId="0" fontId="11" numFmtId="0" xfId="0" applyAlignment="1" applyBorder="1" applyFont="1">
      <alignment horizontal="left" shrinkToFit="0" wrapText="1"/>
    </xf>
    <xf borderId="1" fillId="2" fontId="11" numFmtId="3" xfId="0" applyAlignment="1" applyBorder="1" applyFont="1" applyNumberFormat="1">
      <alignment shrinkToFit="0" wrapText="1"/>
    </xf>
    <xf borderId="1" fillId="2" fontId="4" numFmtId="0" xfId="0" applyAlignment="1" applyBorder="1" applyFont="1">
      <alignment shrinkToFit="0" wrapText="1"/>
    </xf>
    <xf borderId="1" fillId="0" fontId="26" numFmtId="0" xfId="0" applyAlignment="1" applyBorder="1" applyFont="1">
      <alignment horizontal="left"/>
    </xf>
    <xf borderId="1" fillId="0" fontId="25" numFmtId="0" xfId="0" applyAlignment="1" applyBorder="1" applyFont="1">
      <alignment horizontal="left" shrinkToFit="0" wrapText="0"/>
    </xf>
    <xf borderId="1" fillId="2" fontId="13" numFmtId="168" xfId="0" applyAlignment="1" applyBorder="1" applyFont="1" applyNumberFormat="1">
      <alignment shrinkToFit="0" wrapText="1"/>
    </xf>
    <xf borderId="1" fillId="3" fontId="27" numFmtId="0" xfId="0" applyBorder="1" applyFill="1" applyFont="1"/>
    <xf borderId="1" fillId="0" fontId="27" numFmtId="0" xfId="0" applyBorder="1" applyFont="1"/>
    <xf borderId="1" fillId="2" fontId="4" numFmtId="0" xfId="0" applyBorder="1" applyFont="1"/>
    <xf borderId="1" fillId="0" fontId="0" numFmtId="0" xfId="0" applyAlignment="1" applyBorder="1" applyFont="1">
      <alignment shrinkToFit="0" wrapText="0"/>
    </xf>
    <xf borderId="1" fillId="0" fontId="28" numFmtId="3" xfId="0" applyBorder="1" applyFont="1" applyNumberFormat="1"/>
    <xf borderId="1" fillId="0" fontId="28" numFmtId="166" xfId="0" applyBorder="1" applyFont="1" applyNumberFormat="1"/>
    <xf borderId="1" fillId="2" fontId="29" numFmtId="0" xfId="0" applyAlignment="1" applyBorder="1" applyFont="1">
      <alignment horizontal="left"/>
    </xf>
    <xf borderId="1" fillId="2" fontId="12" numFmtId="0" xfId="0" applyAlignment="1" applyBorder="1" applyFont="1">
      <alignment shrinkToFit="0" vertical="bottom" wrapText="0"/>
    </xf>
    <xf borderId="1" fillId="2" fontId="12" numFmtId="0" xfId="0" applyAlignment="1" applyBorder="1" applyFont="1">
      <alignment shrinkToFit="0" vertical="center" wrapText="1"/>
    </xf>
    <xf borderId="1" fillId="2" fontId="13" numFmtId="0" xfId="0" applyAlignment="1" applyBorder="1" applyFont="1">
      <alignment shrinkToFit="0" vertical="center" wrapText="1"/>
    </xf>
    <xf borderId="1" fillId="2" fontId="13" numFmtId="168" xfId="0" applyAlignment="1" applyBorder="1" applyFont="1" applyNumberFormat="1">
      <alignment shrinkToFit="0" vertical="center" wrapText="1"/>
    </xf>
    <xf borderId="1" fillId="3" fontId="26" numFmtId="0" xfId="0" applyAlignment="1" applyBorder="1" applyFont="1">
      <alignment horizontal="left"/>
    </xf>
    <xf borderId="1" fillId="0" fontId="30" numFmtId="49" xfId="0" applyAlignment="1" applyBorder="1" applyFont="1" applyNumberFormat="1">
      <alignment shrinkToFit="0" wrapText="1"/>
    </xf>
    <xf borderId="1" fillId="0" fontId="30" numFmtId="166" xfId="0" applyBorder="1" applyFont="1" applyNumberFormat="1"/>
    <xf borderId="1" fillId="0" fontId="30" numFmtId="0" xfId="0" applyBorder="1" applyFont="1"/>
    <xf borderId="1" fillId="0" fontId="31" numFmtId="0" xfId="0" applyBorder="1" applyFont="1"/>
    <xf borderId="1" fillId="0" fontId="32" numFmtId="0" xfId="0" applyAlignment="1" applyBorder="1" applyFont="1">
      <alignment horizontal="center"/>
    </xf>
    <xf borderId="0" fillId="0" fontId="32" numFmtId="0" xfId="0" applyAlignment="1" applyFont="1">
      <alignment horizontal="center"/>
    </xf>
    <xf borderId="1" fillId="0" fontId="16" numFmtId="166" xfId="0" applyAlignment="1" applyBorder="1" applyFont="1" applyNumberFormat="1">
      <alignment shrinkToFit="0" vertical="center" wrapText="1"/>
    </xf>
    <xf borderId="1" fillId="0" fontId="33" numFmtId="0" xfId="0" applyAlignment="1" applyBorder="1" applyFont="1">
      <alignment shrinkToFit="0" wrapText="1"/>
    </xf>
    <xf borderId="1" fillId="0" fontId="15" numFmtId="0" xfId="0" applyAlignment="1" applyBorder="1" applyFont="1">
      <alignment shrinkToFit="0" wrapText="1"/>
    </xf>
    <xf borderId="1" fillId="0" fontId="10" numFmtId="0" xfId="0" applyAlignment="1" applyBorder="1" applyFont="1">
      <alignment horizontal="center"/>
    </xf>
    <xf borderId="1" fillId="0" fontId="14" numFmtId="0" xfId="0" applyAlignment="1" applyBorder="1" applyFont="1">
      <alignment shrinkToFit="0" wrapText="1"/>
    </xf>
    <xf borderId="1" fillId="0" fontId="14" numFmtId="3" xfId="0" applyAlignment="1" applyBorder="1" applyFont="1" applyNumberFormat="1">
      <alignment shrinkToFit="0" wrapText="1"/>
    </xf>
    <xf borderId="1" fillId="0" fontId="16" numFmtId="169" xfId="0" applyAlignment="1" applyBorder="1" applyFont="1" applyNumberFormat="1">
      <alignment shrinkToFit="0" wrapText="1"/>
    </xf>
    <xf borderId="1" fillId="0" fontId="2" numFmtId="166" xfId="0" applyBorder="1" applyFont="1" applyNumberFormat="1"/>
    <xf borderId="1" fillId="0" fontId="34" numFmtId="0" xfId="0" applyAlignment="1" applyBorder="1" applyFont="1">
      <alignment shrinkToFit="0" wrapText="1"/>
    </xf>
    <xf borderId="1" fillId="0" fontId="17" numFmtId="3" xfId="0" applyAlignment="1" applyBorder="1" applyFont="1" applyNumberFormat="1">
      <alignment shrinkToFit="0" wrapText="1"/>
    </xf>
    <xf borderId="1" fillId="0" fontId="1" numFmtId="165" xfId="0" applyAlignment="1" applyBorder="1" applyFont="1" applyNumberFormat="1">
      <alignment shrinkToFit="0" wrapText="1"/>
    </xf>
    <xf borderId="1" fillId="0" fontId="17" numFmtId="166" xfId="0" applyAlignment="1" applyBorder="1" applyFont="1" applyNumberFormat="1">
      <alignment shrinkToFit="0" wrapText="1"/>
    </xf>
    <xf borderId="1" fillId="0" fontId="17" numFmtId="166" xfId="0" applyBorder="1" applyFont="1" applyNumberFormat="1"/>
    <xf borderId="0" fillId="4" fontId="17" numFmtId="0" xfId="0" applyAlignment="1" applyFill="1" applyFont="1">
      <alignment shrinkToFit="0" vertical="bottom" wrapText="1"/>
    </xf>
    <xf borderId="1" fillId="4" fontId="17" numFmtId="170" xfId="0" applyAlignment="1" applyBorder="1" applyFont="1" applyNumberFormat="1">
      <alignment shrinkToFit="0" vertical="bottom" wrapText="1"/>
    </xf>
    <xf borderId="1" fillId="0" fontId="24" numFmtId="0" xfId="0" applyAlignment="1" applyBorder="1" applyFont="1">
      <alignment vertical="bottom"/>
    </xf>
    <xf borderId="1" fillId="0" fontId="1" numFmtId="3" xfId="0" applyAlignment="1" applyBorder="1" applyFont="1" applyNumberFormat="1">
      <alignment shrinkToFit="0" wrapText="1"/>
    </xf>
    <xf borderId="1" fillId="0" fontId="15" numFmtId="0" xfId="0" applyBorder="1" applyFont="1"/>
    <xf borderId="1" fillId="0" fontId="35" numFmtId="0" xfId="0" applyAlignment="1" applyBorder="1" applyFont="1">
      <alignment shrinkToFit="0" vertical="bottom" wrapText="1"/>
    </xf>
    <xf borderId="1" fillId="0" fontId="28" numFmtId="164" xfId="0" applyAlignment="1" applyBorder="1" applyFont="1" applyNumberFormat="1">
      <alignment horizontal="right" shrinkToFit="0" vertical="bottom" wrapText="1"/>
    </xf>
    <xf borderId="1" fillId="0" fontId="1" numFmtId="164" xfId="0" applyAlignment="1" applyBorder="1" applyFont="1" applyNumberFormat="1">
      <alignment shrinkToFit="0" wrapText="1"/>
    </xf>
    <xf borderId="1" fillId="0" fontId="1" numFmtId="3" xfId="0" applyBorder="1" applyFont="1" applyNumberFormat="1"/>
    <xf borderId="1" fillId="0" fontId="24" numFmtId="164" xfId="0" applyAlignment="1" applyBorder="1" applyFont="1" applyNumberFormat="1">
      <alignment vertical="bottom"/>
    </xf>
    <xf borderId="1" fillId="0" fontId="35" numFmtId="0" xfId="0" applyAlignment="1" applyBorder="1" applyFont="1">
      <alignment shrinkToFit="0" vertical="top" wrapText="1"/>
    </xf>
    <xf borderId="1" fillId="0" fontId="1" numFmtId="164" xfId="0" applyBorder="1" applyFont="1" applyNumberFormat="1"/>
    <xf borderId="0" fillId="0" fontId="31" numFmtId="0" xfId="0" applyFont="1"/>
    <xf borderId="0" fillId="0" fontId="36" numFmtId="0" xfId="0" applyFont="1"/>
    <xf borderId="0" fillId="0" fontId="1" numFmtId="164" xfId="0" applyFont="1" applyNumberFormat="1"/>
    <xf borderId="0" fillId="0" fontId="4" numFmtId="0" xfId="0" applyFont="1"/>
    <xf borderId="0" fillId="0" fontId="37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5.0"/>
    <col customWidth="1" min="3" max="3" width="53.57"/>
    <col customWidth="1" min="4" max="4" width="16.14"/>
    <col customWidth="1" min="5" max="5" width="12.71"/>
    <col customWidth="1" min="6" max="6" width="18.43"/>
    <col customWidth="1" min="7" max="9" width="21.0"/>
    <col customWidth="1" hidden="1" min="10" max="10" width="20.0"/>
    <col customWidth="1" hidden="1" min="11" max="11" width="5.14"/>
    <col customWidth="1" hidden="1" min="12" max="12" width="16.0"/>
    <col customWidth="1" hidden="1" min="13" max="13" width="15.57"/>
    <col customWidth="1" min="14" max="14" width="8.86"/>
    <col customWidth="1" min="15" max="26" width="9.29"/>
  </cols>
  <sheetData>
    <row r="1" ht="49.5" customHeight="1">
      <c r="A1" s="1"/>
      <c r="B1" s="2"/>
      <c r="C1" s="3" t="s">
        <v>0</v>
      </c>
      <c r="J1" s="2"/>
      <c r="K1" s="1"/>
      <c r="L1" s="1"/>
      <c r="M1" s="1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30.0" customHeight="1">
      <c r="A2" s="5"/>
      <c r="B2" s="5"/>
      <c r="C2" s="5" t="s">
        <v>1</v>
      </c>
      <c r="D2" s="6"/>
      <c r="E2" s="7">
        <f>E212</f>
        <v>262.7</v>
      </c>
      <c r="F2" s="5" t="s">
        <v>2</v>
      </c>
      <c r="G2" s="8">
        <v>0.1</v>
      </c>
      <c r="H2" s="7"/>
      <c r="I2" s="5"/>
      <c r="J2" s="9"/>
      <c r="K2" s="9"/>
      <c r="L2" s="10"/>
      <c r="M2" s="11"/>
      <c r="N2" s="12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22.5" customHeight="1">
      <c r="A3" s="14" t="s">
        <v>3</v>
      </c>
      <c r="B3" s="14" t="s">
        <v>4</v>
      </c>
      <c r="C3" s="14" t="s">
        <v>5</v>
      </c>
      <c r="D3" s="15" t="s">
        <v>6</v>
      </c>
      <c r="E3" s="14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7"/>
      <c r="K3" s="18"/>
      <c r="L3" s="17" t="s">
        <v>12</v>
      </c>
      <c r="M3" s="19"/>
      <c r="N3" s="20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4.75" customHeight="1">
      <c r="A4" s="21" t="s">
        <v>13</v>
      </c>
      <c r="B4" s="21" t="s">
        <v>13</v>
      </c>
      <c r="C4" s="22" t="s">
        <v>14</v>
      </c>
      <c r="D4" s="23"/>
      <c r="E4" s="24">
        <v>65232.0</v>
      </c>
      <c r="F4" s="25">
        <f>E4*E212</f>
        <v>17136446.4</v>
      </c>
      <c r="G4" s="25">
        <f>+F4*G2</f>
        <v>1713644.64</v>
      </c>
      <c r="H4" s="26">
        <f t="shared" ref="H4:H47" si="1">SUM(F4+G4)</f>
        <v>18850091.04</v>
      </c>
      <c r="I4" s="26">
        <f t="shared" ref="I4:I47" si="2">H4*0.9</f>
        <v>16965081.94</v>
      </c>
      <c r="J4" s="27"/>
      <c r="K4" s="28"/>
      <c r="L4" s="27">
        <v>755644.0</v>
      </c>
      <c r="M4" s="19"/>
      <c r="N4" s="20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4.75" customHeight="1">
      <c r="A5" s="21" t="s">
        <v>15</v>
      </c>
      <c r="B5" s="21" t="s">
        <v>13</v>
      </c>
      <c r="C5" s="22" t="s">
        <v>16</v>
      </c>
      <c r="D5" s="23"/>
      <c r="E5" s="24">
        <v>51330.0</v>
      </c>
      <c r="F5" s="25">
        <f>E5*E212</f>
        <v>13484391</v>
      </c>
      <c r="G5" s="25">
        <f>+F5*G2</f>
        <v>1348439.1</v>
      </c>
      <c r="H5" s="26">
        <f t="shared" si="1"/>
        <v>14832830.1</v>
      </c>
      <c r="I5" s="26">
        <f t="shared" si="2"/>
        <v>13349547.09</v>
      </c>
      <c r="J5" s="27"/>
      <c r="K5" s="28"/>
      <c r="L5" s="27">
        <v>509652.0</v>
      </c>
      <c r="M5" s="19"/>
      <c r="N5" s="20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7.0" customHeight="1">
      <c r="A6" s="21" t="s">
        <v>17</v>
      </c>
      <c r="B6" s="21" t="s">
        <v>13</v>
      </c>
      <c r="C6" s="22" t="s">
        <v>18</v>
      </c>
      <c r="D6" s="23"/>
      <c r="E6" s="24">
        <v>71196.0</v>
      </c>
      <c r="F6" s="25">
        <f>E6*E212</f>
        <v>18703189.2</v>
      </c>
      <c r="G6" s="25">
        <f>+F6*G2</f>
        <v>1870318.92</v>
      </c>
      <c r="H6" s="26">
        <f t="shared" si="1"/>
        <v>20573508.12</v>
      </c>
      <c r="I6" s="26">
        <f t="shared" si="2"/>
        <v>18516157.31</v>
      </c>
      <c r="J6" s="27"/>
      <c r="K6" s="28"/>
      <c r="L6" s="27">
        <v>1080000.0</v>
      </c>
      <c r="M6" s="19"/>
      <c r="N6" s="20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4.75" customHeight="1">
      <c r="A7" s="21" t="s">
        <v>19</v>
      </c>
      <c r="B7" s="21" t="s">
        <v>13</v>
      </c>
      <c r="C7" s="22" t="s">
        <v>20</v>
      </c>
      <c r="D7" s="23"/>
      <c r="E7" s="24">
        <v>53816.0</v>
      </c>
      <c r="F7" s="25">
        <f>E7*E212</f>
        <v>14137463.2</v>
      </c>
      <c r="G7" s="25">
        <f>+F7*G2</f>
        <v>1413746.32</v>
      </c>
      <c r="H7" s="26">
        <f t="shared" si="1"/>
        <v>15551209.52</v>
      </c>
      <c r="I7" s="26">
        <f t="shared" si="2"/>
        <v>13996088.57</v>
      </c>
      <c r="J7" s="27"/>
      <c r="K7" s="28"/>
      <c r="L7" s="27">
        <v>629250.0</v>
      </c>
      <c r="M7" s="19"/>
      <c r="N7" s="20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4.75" customHeight="1">
      <c r="A8" s="21" t="s">
        <v>21</v>
      </c>
      <c r="B8" s="21" t="s">
        <v>13</v>
      </c>
      <c r="C8" s="22" t="s">
        <v>22</v>
      </c>
      <c r="D8" s="23"/>
      <c r="E8" s="24">
        <v>72578.0</v>
      </c>
      <c r="F8" s="25">
        <f>E8*E212</f>
        <v>19066240.6</v>
      </c>
      <c r="G8" s="25">
        <f>+F8*G2</f>
        <v>1906624.06</v>
      </c>
      <c r="H8" s="26">
        <f t="shared" si="1"/>
        <v>20972864.66</v>
      </c>
      <c r="I8" s="26">
        <f t="shared" si="2"/>
        <v>18875578.19</v>
      </c>
      <c r="J8" s="27"/>
      <c r="K8" s="28"/>
      <c r="L8" s="27">
        <v>925528.0</v>
      </c>
      <c r="M8" s="19"/>
      <c r="N8" s="20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4.75" customHeight="1">
      <c r="A9" s="21"/>
      <c r="B9" s="21"/>
      <c r="C9" s="22" t="s">
        <v>23</v>
      </c>
      <c r="D9" s="23"/>
      <c r="E9" s="24">
        <v>80948.0</v>
      </c>
      <c r="F9" s="25">
        <f>E9*E212</f>
        <v>21265039.6</v>
      </c>
      <c r="G9" s="25">
        <f>+F9*G2</f>
        <v>2126503.96</v>
      </c>
      <c r="H9" s="26">
        <f t="shared" si="1"/>
        <v>23391543.56</v>
      </c>
      <c r="I9" s="26">
        <f t="shared" si="2"/>
        <v>21052389.2</v>
      </c>
      <c r="J9" s="27"/>
      <c r="K9" s="28"/>
      <c r="L9" s="27"/>
      <c r="M9" s="19"/>
      <c r="N9" s="20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4.75" customHeight="1">
      <c r="A10" s="21" t="s">
        <v>24</v>
      </c>
      <c r="B10" s="21" t="s">
        <v>13</v>
      </c>
      <c r="C10" s="22" t="s">
        <v>25</v>
      </c>
      <c r="D10" s="23"/>
      <c r="E10" s="24">
        <v>74964.0</v>
      </c>
      <c r="F10" s="25">
        <f>E10*E212</f>
        <v>19693042.8</v>
      </c>
      <c r="G10" s="25">
        <f>+F10*G2</f>
        <v>1969304.28</v>
      </c>
      <c r="H10" s="26">
        <f t="shared" si="1"/>
        <v>21662347.08</v>
      </c>
      <c r="I10" s="26">
        <f t="shared" si="2"/>
        <v>19496112.37</v>
      </c>
      <c r="J10" s="27"/>
      <c r="K10" s="28"/>
      <c r="L10" s="27">
        <v>1005713.0</v>
      </c>
      <c r="M10" s="19"/>
      <c r="N10" s="20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4.75" customHeight="1">
      <c r="A11" s="21" t="s">
        <v>26</v>
      </c>
      <c r="B11" s="21" t="s">
        <v>13</v>
      </c>
      <c r="C11" s="22" t="s">
        <v>27</v>
      </c>
      <c r="D11" s="23"/>
      <c r="E11" s="24">
        <v>73934.0</v>
      </c>
      <c r="F11" s="25">
        <f>E11*E212</f>
        <v>19422461.8</v>
      </c>
      <c r="G11" s="25">
        <f>+F11*G2</f>
        <v>1942246.18</v>
      </c>
      <c r="H11" s="26">
        <f t="shared" si="1"/>
        <v>21364707.98</v>
      </c>
      <c r="I11" s="26">
        <f t="shared" si="2"/>
        <v>19228237.18</v>
      </c>
      <c r="J11" s="27"/>
      <c r="K11" s="28"/>
      <c r="L11" s="27">
        <v>901065.0</v>
      </c>
      <c r="M11" s="19"/>
      <c r="N11" s="20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4.75" customHeight="1">
      <c r="A12" s="21" t="s">
        <v>28</v>
      </c>
      <c r="B12" s="21" t="s">
        <v>13</v>
      </c>
      <c r="C12" s="22" t="s">
        <v>29</v>
      </c>
      <c r="D12" s="23"/>
      <c r="E12" s="24">
        <v>84632.0</v>
      </c>
      <c r="F12" s="25">
        <f>E12*E212</f>
        <v>22232826.4</v>
      </c>
      <c r="G12" s="25">
        <f>+F12*G2</f>
        <v>2223282.64</v>
      </c>
      <c r="H12" s="26">
        <f t="shared" si="1"/>
        <v>24456109.04</v>
      </c>
      <c r="I12" s="26">
        <f t="shared" si="2"/>
        <v>22010498.14</v>
      </c>
      <c r="J12" s="27"/>
      <c r="K12" s="28"/>
      <c r="L12" s="27">
        <v>952709.0</v>
      </c>
      <c r="M12" s="19"/>
      <c r="N12" s="20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4.75" customHeight="1">
      <c r="A13" s="21"/>
      <c r="B13" s="21"/>
      <c r="C13" s="22" t="s">
        <v>30</v>
      </c>
      <c r="D13" s="23"/>
      <c r="E13" s="24">
        <v>73943.0</v>
      </c>
      <c r="F13" s="25">
        <f>E13*E212</f>
        <v>19424826.1</v>
      </c>
      <c r="G13" s="25">
        <f>+F13*G2</f>
        <v>1942482.61</v>
      </c>
      <c r="H13" s="26">
        <f t="shared" si="1"/>
        <v>21367308.71</v>
      </c>
      <c r="I13" s="26">
        <f t="shared" si="2"/>
        <v>19230577.84</v>
      </c>
      <c r="J13" s="27"/>
      <c r="K13" s="28"/>
      <c r="L13" s="27"/>
      <c r="M13" s="19"/>
      <c r="N13" s="20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4.75" customHeight="1">
      <c r="A14" s="21" t="s">
        <v>31</v>
      </c>
      <c r="B14" s="21" t="s">
        <v>13</v>
      </c>
      <c r="C14" s="22" t="s">
        <v>32</v>
      </c>
      <c r="D14" s="23"/>
      <c r="E14" s="24">
        <v>69396.0</v>
      </c>
      <c r="F14" s="25">
        <f>E14*E212</f>
        <v>18230329.2</v>
      </c>
      <c r="G14" s="25">
        <f>+F14*G2</f>
        <v>1823032.92</v>
      </c>
      <c r="H14" s="26">
        <f t="shared" si="1"/>
        <v>20053362.12</v>
      </c>
      <c r="I14" s="26">
        <f t="shared" si="2"/>
        <v>18048025.91</v>
      </c>
      <c r="J14" s="27"/>
      <c r="K14" s="28"/>
      <c r="L14" s="27">
        <v>869806.0</v>
      </c>
      <c r="M14" s="19"/>
      <c r="N14" s="20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4.75" customHeight="1">
      <c r="A15" s="21" t="s">
        <v>33</v>
      </c>
      <c r="B15" s="21" t="s">
        <v>13</v>
      </c>
      <c r="C15" s="22" t="s">
        <v>34</v>
      </c>
      <c r="D15" s="23"/>
      <c r="E15" s="24">
        <v>63626.0</v>
      </c>
      <c r="F15" s="25">
        <f>E15*E212</f>
        <v>16714550.2</v>
      </c>
      <c r="G15" s="25">
        <f>+F15*G2</f>
        <v>1671455.02</v>
      </c>
      <c r="H15" s="26">
        <f t="shared" si="1"/>
        <v>18386005.22</v>
      </c>
      <c r="I15" s="26">
        <f t="shared" si="2"/>
        <v>16547404.7</v>
      </c>
      <c r="J15" s="27"/>
      <c r="K15" s="28"/>
      <c r="L15" s="27">
        <v>706717.0</v>
      </c>
      <c r="M15" s="19"/>
      <c r="N15" s="20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4.75" customHeight="1">
      <c r="A16" s="21" t="s">
        <v>35</v>
      </c>
      <c r="B16" s="21" t="s">
        <v>13</v>
      </c>
      <c r="C16" s="22" t="s">
        <v>36</v>
      </c>
      <c r="D16" s="23"/>
      <c r="E16" s="24">
        <v>77743.0</v>
      </c>
      <c r="F16" s="25">
        <f>E16*E212</f>
        <v>20423086.1</v>
      </c>
      <c r="G16" s="25">
        <f>+F16*G2</f>
        <v>2042308.61</v>
      </c>
      <c r="H16" s="26">
        <f t="shared" si="1"/>
        <v>22465394.71</v>
      </c>
      <c r="I16" s="26">
        <f t="shared" si="2"/>
        <v>20218855.24</v>
      </c>
      <c r="J16" s="27"/>
      <c r="K16" s="28"/>
      <c r="L16" s="27">
        <v>1007072.0</v>
      </c>
      <c r="M16" s="19"/>
      <c r="N16" s="20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24.75" customHeight="1">
      <c r="A17" s="21"/>
      <c r="B17" s="21"/>
      <c r="C17" s="22" t="s">
        <v>37</v>
      </c>
      <c r="D17" s="23"/>
      <c r="E17" s="24">
        <v>73300.0</v>
      </c>
      <c r="F17" s="25">
        <f>E17*E212</f>
        <v>19255910</v>
      </c>
      <c r="G17" s="25">
        <f>+F17*G2</f>
        <v>1925591</v>
      </c>
      <c r="H17" s="26">
        <f t="shared" si="1"/>
        <v>21181501</v>
      </c>
      <c r="I17" s="26">
        <f t="shared" si="2"/>
        <v>19063350.9</v>
      </c>
      <c r="J17" s="27"/>
      <c r="K17" s="28"/>
      <c r="L17" s="27"/>
      <c r="M17" s="19"/>
      <c r="N17" s="20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24.75" customHeight="1">
      <c r="A18" s="21" t="s">
        <v>38</v>
      </c>
      <c r="B18" s="21" t="s">
        <v>13</v>
      </c>
      <c r="C18" s="22" t="s">
        <v>39</v>
      </c>
      <c r="D18" s="23"/>
      <c r="E18" s="24">
        <v>73068.0</v>
      </c>
      <c r="F18" s="25">
        <f>E18*E212</f>
        <v>19194963.6</v>
      </c>
      <c r="G18" s="25">
        <f>+F18*G2</f>
        <v>1919496.36</v>
      </c>
      <c r="H18" s="26">
        <f t="shared" si="1"/>
        <v>21114459.96</v>
      </c>
      <c r="I18" s="26">
        <f t="shared" si="2"/>
        <v>19003013.96</v>
      </c>
      <c r="J18" s="27"/>
      <c r="K18" s="28"/>
      <c r="L18" s="27">
        <v>1166084.0</v>
      </c>
      <c r="M18" s="19"/>
      <c r="N18" s="20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4.75" customHeight="1">
      <c r="A19" s="21" t="s">
        <v>40</v>
      </c>
      <c r="B19" s="21" t="s">
        <v>13</v>
      </c>
      <c r="C19" s="22" t="s">
        <v>41</v>
      </c>
      <c r="D19" s="23"/>
      <c r="E19" s="24">
        <v>56300.0</v>
      </c>
      <c r="F19" s="25">
        <f>E19*E212</f>
        <v>14790010</v>
      </c>
      <c r="G19" s="25">
        <f>+F19*G2</f>
        <v>1479001</v>
      </c>
      <c r="H19" s="26">
        <f t="shared" si="1"/>
        <v>16269011</v>
      </c>
      <c r="I19" s="26">
        <f t="shared" si="2"/>
        <v>14642109.9</v>
      </c>
      <c r="J19" s="27"/>
      <c r="K19" s="28"/>
      <c r="L19" s="27">
        <v>636046.0</v>
      </c>
      <c r="M19" s="19"/>
      <c r="N19" s="20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24.75" customHeight="1">
      <c r="A20" s="21" t="s">
        <v>42</v>
      </c>
      <c r="B20" s="21" t="s">
        <v>13</v>
      </c>
      <c r="C20" s="22" t="s">
        <v>43</v>
      </c>
      <c r="D20" s="23"/>
      <c r="E20" s="24">
        <v>73832.0</v>
      </c>
      <c r="F20" s="25">
        <f>E20*E212</f>
        <v>19395666.4</v>
      </c>
      <c r="G20" s="25">
        <f>+F20*G2</f>
        <v>1939566.64</v>
      </c>
      <c r="H20" s="26">
        <f t="shared" si="1"/>
        <v>21335233.04</v>
      </c>
      <c r="I20" s="26">
        <f t="shared" si="2"/>
        <v>19201709.74</v>
      </c>
      <c r="J20" s="27"/>
      <c r="K20" s="28"/>
      <c r="L20" s="27">
        <v>747490.0</v>
      </c>
      <c r="M20" s="19"/>
      <c r="N20" s="20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4.75" customHeight="1">
      <c r="A21" s="21" t="s">
        <v>44</v>
      </c>
      <c r="B21" s="21" t="s">
        <v>13</v>
      </c>
      <c r="C21" s="22" t="s">
        <v>45</v>
      </c>
      <c r="D21" s="23"/>
      <c r="E21" s="24">
        <v>47790.0</v>
      </c>
      <c r="F21" s="25">
        <f>E21*E212</f>
        <v>12554433</v>
      </c>
      <c r="G21" s="25">
        <f>+F21*G2</f>
        <v>1255443.3</v>
      </c>
      <c r="H21" s="26">
        <f t="shared" si="1"/>
        <v>13809876.3</v>
      </c>
      <c r="I21" s="26">
        <f t="shared" si="2"/>
        <v>12428888.67</v>
      </c>
      <c r="J21" s="27"/>
      <c r="K21" s="28"/>
      <c r="L21" s="27">
        <v>569451.0</v>
      </c>
      <c r="M21" s="19"/>
      <c r="N21" s="20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24.75" customHeight="1">
      <c r="A22" s="21" t="s">
        <v>46</v>
      </c>
      <c r="B22" s="21" t="s">
        <v>13</v>
      </c>
      <c r="C22" s="22" t="s">
        <v>47</v>
      </c>
      <c r="D22" s="23"/>
      <c r="E22" s="24">
        <v>60411.0</v>
      </c>
      <c r="F22" s="25">
        <f>E22*E212</f>
        <v>15869969.7</v>
      </c>
      <c r="G22" s="25">
        <f>+F22*G2</f>
        <v>1586996.97</v>
      </c>
      <c r="H22" s="26">
        <f t="shared" si="1"/>
        <v>17456966.67</v>
      </c>
      <c r="I22" s="26">
        <f t="shared" si="2"/>
        <v>15711270</v>
      </c>
      <c r="J22" s="27"/>
      <c r="K22" s="28"/>
      <c r="L22" s="27">
        <v>1099489.0</v>
      </c>
      <c r="M22" s="19"/>
      <c r="N22" s="20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24.75" customHeight="1">
      <c r="A23" s="21" t="s">
        <v>48</v>
      </c>
      <c r="B23" s="21" t="s">
        <v>13</v>
      </c>
      <c r="C23" s="22" t="s">
        <v>49</v>
      </c>
      <c r="D23" s="23"/>
      <c r="E23" s="24">
        <v>60532.0</v>
      </c>
      <c r="F23" s="25">
        <f>E23*E212</f>
        <v>15901756.4</v>
      </c>
      <c r="G23" s="25">
        <f>+F23*G2</f>
        <v>1590175.64</v>
      </c>
      <c r="H23" s="26">
        <f t="shared" si="1"/>
        <v>17491932.04</v>
      </c>
      <c r="I23" s="26">
        <f t="shared" si="2"/>
        <v>15742738.84</v>
      </c>
      <c r="J23" s="27"/>
      <c r="K23" s="28"/>
      <c r="L23" s="27">
        <v>937760.0</v>
      </c>
      <c r="M23" s="19"/>
      <c r="N23" s="20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s="21" t="s">
        <v>48</v>
      </c>
      <c r="B24" s="21" t="s">
        <v>15</v>
      </c>
      <c r="C24" s="29" t="s">
        <v>50</v>
      </c>
      <c r="D24" s="6"/>
      <c r="E24" s="24">
        <v>6420.0</v>
      </c>
      <c r="F24" s="25">
        <f>E24*E212</f>
        <v>1686534</v>
      </c>
      <c r="G24" s="25">
        <f>+F24*G2</f>
        <v>168653.4</v>
      </c>
      <c r="H24" s="26">
        <f t="shared" si="1"/>
        <v>1855187.4</v>
      </c>
      <c r="I24" s="26">
        <f t="shared" si="2"/>
        <v>1669668.66</v>
      </c>
      <c r="J24" s="27"/>
      <c r="K24" s="28"/>
      <c r="L24" s="27">
        <v>13591.0</v>
      </c>
      <c r="M24" s="19"/>
      <c r="N24" s="20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4.75" customHeight="1">
      <c r="A25" s="21" t="s">
        <v>51</v>
      </c>
      <c r="B25" s="21" t="s">
        <v>13</v>
      </c>
      <c r="C25" s="22" t="s">
        <v>52</v>
      </c>
      <c r="D25" s="23"/>
      <c r="E25" s="24">
        <v>71900.0</v>
      </c>
      <c r="F25" s="25">
        <f>E25*E212</f>
        <v>18888130</v>
      </c>
      <c r="G25" s="25">
        <f>+F25*G2</f>
        <v>1888813</v>
      </c>
      <c r="H25" s="26">
        <f t="shared" si="1"/>
        <v>20776943</v>
      </c>
      <c r="I25" s="26">
        <f t="shared" si="2"/>
        <v>18699248.7</v>
      </c>
      <c r="J25" s="27"/>
      <c r="K25" s="28"/>
      <c r="L25" s="27">
        <v>631968.0</v>
      </c>
      <c r="M25" s="19"/>
      <c r="N25" s="20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25.5" customHeight="1">
      <c r="A26" s="21" t="s">
        <v>51</v>
      </c>
      <c r="B26" s="21" t="s">
        <v>13</v>
      </c>
      <c r="C26" s="22" t="s">
        <v>53</v>
      </c>
      <c r="D26" s="6"/>
      <c r="E26" s="24">
        <v>47131.0</v>
      </c>
      <c r="F26" s="25">
        <f>E26*E212</f>
        <v>12381313.7</v>
      </c>
      <c r="G26" s="25">
        <f>+F26*G2</f>
        <v>1238131.37</v>
      </c>
      <c r="H26" s="26">
        <f t="shared" si="1"/>
        <v>13619445.07</v>
      </c>
      <c r="I26" s="26">
        <f t="shared" si="2"/>
        <v>12257500.56</v>
      </c>
      <c r="J26" s="27"/>
      <c r="K26" s="28"/>
      <c r="L26" s="27">
        <v>631968.0</v>
      </c>
      <c r="M26" s="19"/>
      <c r="N26" s="20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24.75" customHeight="1">
      <c r="A27" s="21" t="s">
        <v>54</v>
      </c>
      <c r="B27" s="21" t="s">
        <v>13</v>
      </c>
      <c r="C27" s="22" t="s">
        <v>55</v>
      </c>
      <c r="D27" s="23"/>
      <c r="E27" s="24">
        <v>70800.0</v>
      </c>
      <c r="F27" s="25">
        <f>E27*E212</f>
        <v>18599160</v>
      </c>
      <c r="G27" s="25">
        <f>+F27*G2</f>
        <v>1859916</v>
      </c>
      <c r="H27" s="26">
        <f t="shared" si="1"/>
        <v>20459076</v>
      </c>
      <c r="I27" s="26">
        <f t="shared" si="2"/>
        <v>18413168.4</v>
      </c>
      <c r="J27" s="27"/>
      <c r="K27" s="28"/>
      <c r="L27" s="27">
        <v>933682.0</v>
      </c>
      <c r="M27" s="19"/>
      <c r="N27" s="20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24.75" customHeight="1">
      <c r="A28" s="21" t="s">
        <v>56</v>
      </c>
      <c r="B28" s="21" t="s">
        <v>13</v>
      </c>
      <c r="C28" s="22" t="s">
        <v>57</v>
      </c>
      <c r="D28" s="23"/>
      <c r="E28" s="24">
        <v>49286.0</v>
      </c>
      <c r="F28" s="25">
        <f>E28*E212</f>
        <v>12947432.2</v>
      </c>
      <c r="G28" s="25">
        <f>+F28*G2</f>
        <v>1294743.22</v>
      </c>
      <c r="H28" s="26">
        <f t="shared" si="1"/>
        <v>14242175.42</v>
      </c>
      <c r="I28" s="26">
        <f t="shared" si="2"/>
        <v>12817957.88</v>
      </c>
      <c r="J28" s="27"/>
      <c r="K28" s="28"/>
      <c r="L28" s="27">
        <v>645559.0</v>
      </c>
      <c r="M28" s="19"/>
      <c r="N28" s="20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24.75" customHeight="1">
      <c r="A29" s="21" t="s">
        <v>58</v>
      </c>
      <c r="B29" s="21" t="s">
        <v>13</v>
      </c>
      <c r="C29" s="22" t="s">
        <v>59</v>
      </c>
      <c r="D29" s="23"/>
      <c r="E29" s="24">
        <v>69460.0</v>
      </c>
      <c r="F29" s="25">
        <f>E29*E212</f>
        <v>18247142</v>
      </c>
      <c r="G29" s="25">
        <f>+F29*G2</f>
        <v>1824714.2</v>
      </c>
      <c r="H29" s="26">
        <f t="shared" si="1"/>
        <v>20071856.2</v>
      </c>
      <c r="I29" s="26">
        <f t="shared" si="2"/>
        <v>18064670.58</v>
      </c>
      <c r="J29" s="27"/>
      <c r="K29" s="28"/>
      <c r="L29" s="27">
        <v>429467.0</v>
      </c>
      <c r="M29" s="19"/>
      <c r="N29" s="20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4.75" customHeight="1">
      <c r="A30" s="21" t="s">
        <v>60</v>
      </c>
      <c r="B30" s="21" t="s">
        <v>13</v>
      </c>
      <c r="C30" s="22" t="s">
        <v>61</v>
      </c>
      <c r="D30" s="23"/>
      <c r="E30" s="24">
        <v>71300.0</v>
      </c>
      <c r="F30" s="25">
        <f>E30*E212</f>
        <v>18730510</v>
      </c>
      <c r="G30" s="25">
        <f>+F30*G2</f>
        <v>1873051</v>
      </c>
      <c r="H30" s="26">
        <f t="shared" si="1"/>
        <v>20603561</v>
      </c>
      <c r="I30" s="26">
        <f t="shared" si="2"/>
        <v>18543204.9</v>
      </c>
      <c r="J30" s="27"/>
      <c r="K30" s="28"/>
      <c r="L30" s="27">
        <v>1051922.0</v>
      </c>
      <c r="M30" s="19"/>
      <c r="N30" s="20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24.75" customHeight="1">
      <c r="A31" s="21" t="s">
        <v>62</v>
      </c>
      <c r="B31" s="21" t="s">
        <v>13</v>
      </c>
      <c r="C31" s="22" t="s">
        <v>63</v>
      </c>
      <c r="D31" s="23"/>
      <c r="E31" s="24">
        <v>67310.0</v>
      </c>
      <c r="F31" s="25">
        <f>E31*E212</f>
        <v>17682337</v>
      </c>
      <c r="G31" s="25">
        <f>+F31*G2</f>
        <v>1768233.7</v>
      </c>
      <c r="H31" s="26">
        <f t="shared" si="1"/>
        <v>19450570.7</v>
      </c>
      <c r="I31" s="26">
        <f t="shared" si="2"/>
        <v>17505513.63</v>
      </c>
      <c r="J31" s="27"/>
      <c r="K31" s="28"/>
      <c r="L31" s="27">
        <v>835829.0</v>
      </c>
      <c r="M31" s="19"/>
      <c r="N31" s="20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24.75" customHeight="1">
      <c r="A32" s="21" t="s">
        <v>64</v>
      </c>
      <c r="B32" s="21" t="s">
        <v>13</v>
      </c>
      <c r="C32" s="22" t="s">
        <v>65</v>
      </c>
      <c r="D32" s="23"/>
      <c r="E32" s="24">
        <v>57302.0</v>
      </c>
      <c r="F32" s="25">
        <f>E32*E212</f>
        <v>15053235.4</v>
      </c>
      <c r="G32" s="25">
        <f>+F32*G2</f>
        <v>1505323.54</v>
      </c>
      <c r="H32" s="26">
        <f t="shared" si="1"/>
        <v>16558558.94</v>
      </c>
      <c r="I32" s="26">
        <f t="shared" si="2"/>
        <v>14902703.05</v>
      </c>
      <c r="J32" s="27"/>
      <c r="K32" s="28"/>
      <c r="L32" s="27">
        <v>811366.0</v>
      </c>
      <c r="M32" s="19"/>
      <c r="N32" s="20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21.0" customHeight="1">
      <c r="A33" s="21"/>
      <c r="B33" s="21"/>
      <c r="C33" s="30" t="s">
        <v>66</v>
      </c>
      <c r="D33" s="31"/>
      <c r="E33" s="24">
        <v>10759.0</v>
      </c>
      <c r="F33" s="25">
        <f>E33*E212</f>
        <v>2826389.3</v>
      </c>
      <c r="G33" s="25">
        <f>+F33*G2</f>
        <v>282638.93</v>
      </c>
      <c r="H33" s="25">
        <f t="shared" si="1"/>
        <v>3109028.23</v>
      </c>
      <c r="I33" s="25">
        <f t="shared" si="2"/>
        <v>2798125.407</v>
      </c>
      <c r="J33" s="27"/>
      <c r="K33" s="28"/>
      <c r="L33" s="27"/>
      <c r="M33" s="19"/>
      <c r="N33" s="20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39.0" customHeight="1">
      <c r="A34" s="21"/>
      <c r="B34" s="21"/>
      <c r="C34" s="32" t="s">
        <v>67</v>
      </c>
      <c r="D34" s="23"/>
      <c r="E34" s="24">
        <v>61279.0</v>
      </c>
      <c r="F34" s="25">
        <f>E34*E212</f>
        <v>16097993.3</v>
      </c>
      <c r="G34" s="25">
        <f>+F34*G2</f>
        <v>1609799.33</v>
      </c>
      <c r="H34" s="26">
        <f t="shared" si="1"/>
        <v>17707792.63</v>
      </c>
      <c r="I34" s="26">
        <f t="shared" si="2"/>
        <v>15937013.37</v>
      </c>
      <c r="J34" s="27"/>
      <c r="K34" s="28"/>
      <c r="L34" s="27"/>
      <c r="M34" s="19"/>
      <c r="N34" s="20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3.5" customHeight="1">
      <c r="A35" s="21"/>
      <c r="B35" s="21"/>
      <c r="C35" s="29" t="s">
        <v>68</v>
      </c>
      <c r="D35" s="29"/>
      <c r="E35" s="24">
        <v>1600.0</v>
      </c>
      <c r="F35" s="25">
        <f>E35*E212</f>
        <v>420320</v>
      </c>
      <c r="G35" s="25">
        <f>+F35*G2</f>
        <v>42032</v>
      </c>
      <c r="H35" s="26">
        <f t="shared" si="1"/>
        <v>462352</v>
      </c>
      <c r="I35" s="26">
        <f t="shared" si="2"/>
        <v>416116.8</v>
      </c>
      <c r="J35" s="27"/>
      <c r="K35" s="28"/>
      <c r="L35" s="27"/>
      <c r="M35" s="19"/>
      <c r="N35" s="33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ht="24.75" customHeight="1">
      <c r="A36" s="21" t="s">
        <v>69</v>
      </c>
      <c r="B36" s="21" t="s">
        <v>13</v>
      </c>
      <c r="C36" s="22" t="s">
        <v>70</v>
      </c>
      <c r="D36" s="23"/>
      <c r="E36" s="24">
        <v>68985.0</v>
      </c>
      <c r="F36" s="25">
        <f>E36*E212</f>
        <v>18122359.5</v>
      </c>
      <c r="G36" s="25">
        <f>+F36*G2</f>
        <v>1812235.95</v>
      </c>
      <c r="H36" s="26">
        <f t="shared" si="1"/>
        <v>19934595.45</v>
      </c>
      <c r="I36" s="26">
        <f t="shared" si="2"/>
        <v>17941135.91</v>
      </c>
      <c r="J36" s="27"/>
      <c r="K36" s="28"/>
      <c r="L36" s="27">
        <v>1080000.0</v>
      </c>
      <c r="M36" s="19"/>
      <c r="N36" s="20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24.75" customHeight="1">
      <c r="A37" s="21" t="s">
        <v>71</v>
      </c>
      <c r="B37" s="21" t="s">
        <v>13</v>
      </c>
      <c r="C37" s="22" t="s">
        <v>72</v>
      </c>
      <c r="D37" s="23"/>
      <c r="E37" s="24">
        <v>40100.0</v>
      </c>
      <c r="F37" s="25">
        <f>E37*E212</f>
        <v>10534270</v>
      </c>
      <c r="G37" s="25">
        <f>+F37*G2</f>
        <v>1053427</v>
      </c>
      <c r="H37" s="26">
        <f t="shared" si="1"/>
        <v>11587697</v>
      </c>
      <c r="I37" s="26">
        <f t="shared" si="2"/>
        <v>10428927.3</v>
      </c>
      <c r="J37" s="27"/>
      <c r="K37" s="28"/>
      <c r="L37" s="27">
        <v>405003.0</v>
      </c>
      <c r="M37" s="19"/>
      <c r="N37" s="20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0" customHeight="1">
      <c r="A38" s="21" t="s">
        <v>71</v>
      </c>
      <c r="B38" s="21" t="s">
        <v>15</v>
      </c>
      <c r="C38" s="29" t="s">
        <v>73</v>
      </c>
      <c r="D38" s="6"/>
      <c r="E38" s="29">
        <v>900.0</v>
      </c>
      <c r="F38" s="25">
        <f>E38*E212</f>
        <v>236430</v>
      </c>
      <c r="G38" s="25">
        <f>+F38*G2</f>
        <v>23643</v>
      </c>
      <c r="H38" s="26">
        <f t="shared" si="1"/>
        <v>260073</v>
      </c>
      <c r="I38" s="26">
        <f t="shared" si="2"/>
        <v>234065.7</v>
      </c>
      <c r="J38" s="27"/>
      <c r="K38" s="28"/>
      <c r="L38" s="27"/>
      <c r="M38" s="19"/>
      <c r="N38" s="20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26.25" customHeight="1">
      <c r="A39" s="21" t="s">
        <v>74</v>
      </c>
      <c r="B39" s="21" t="s">
        <v>13</v>
      </c>
      <c r="C39" s="22" t="s">
        <v>75</v>
      </c>
      <c r="D39" s="23"/>
      <c r="E39" s="24">
        <v>73122.0</v>
      </c>
      <c r="F39" s="25">
        <f>E39*E212</f>
        <v>19209149.4</v>
      </c>
      <c r="G39" s="25">
        <f>+F39*G2</f>
        <v>1920914.94</v>
      </c>
      <c r="H39" s="26">
        <f t="shared" si="1"/>
        <v>21130064.34</v>
      </c>
      <c r="I39" s="26">
        <f t="shared" si="2"/>
        <v>19017057.91</v>
      </c>
      <c r="J39" s="27"/>
      <c r="K39" s="28"/>
      <c r="L39" s="27">
        <v>1261219.0</v>
      </c>
      <c r="M39" s="19"/>
      <c r="N39" s="20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26.25" customHeight="1">
      <c r="A40" s="21" t="s">
        <v>74</v>
      </c>
      <c r="B40" s="21" t="s">
        <v>13</v>
      </c>
      <c r="C40" s="22" t="s">
        <v>76</v>
      </c>
      <c r="D40" s="23"/>
      <c r="E40" s="24">
        <v>70659.0</v>
      </c>
      <c r="F40" s="25">
        <f>E40*E212</f>
        <v>18562119.3</v>
      </c>
      <c r="G40" s="25">
        <f>+F40*G2</f>
        <v>1856211.93</v>
      </c>
      <c r="H40" s="26">
        <f t="shared" si="1"/>
        <v>20418331.23</v>
      </c>
      <c r="I40" s="26">
        <f t="shared" si="2"/>
        <v>18376498.11</v>
      </c>
      <c r="J40" s="27"/>
      <c r="K40" s="28"/>
      <c r="L40" s="27">
        <v>1261219.0</v>
      </c>
      <c r="M40" s="19"/>
      <c r="N40" s="20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24.75" customHeight="1">
      <c r="A41" s="21" t="s">
        <v>77</v>
      </c>
      <c r="B41" s="21" t="s">
        <v>13</v>
      </c>
      <c r="C41" s="22" t="s">
        <v>78</v>
      </c>
      <c r="D41" s="23"/>
      <c r="E41" s="24">
        <v>79656.0</v>
      </c>
      <c r="F41" s="25">
        <f>E41*E212</f>
        <v>20925631.2</v>
      </c>
      <c r="G41" s="25">
        <f>+F41*G2</f>
        <v>2092563.12</v>
      </c>
      <c r="H41" s="26">
        <f t="shared" si="1"/>
        <v>23018194.32</v>
      </c>
      <c r="I41" s="26">
        <f t="shared" si="2"/>
        <v>20716374.89</v>
      </c>
      <c r="J41" s="27"/>
      <c r="K41" s="28"/>
      <c r="L41" s="27">
        <v>1073667.0</v>
      </c>
      <c r="M41" s="19"/>
      <c r="N41" s="20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24.75" customHeight="1">
      <c r="A42" s="21" t="s">
        <v>79</v>
      </c>
      <c r="B42" s="21" t="s">
        <v>13</v>
      </c>
      <c r="C42" s="22" t="s">
        <v>80</v>
      </c>
      <c r="D42" s="23"/>
      <c r="E42" s="24">
        <v>78294.0</v>
      </c>
      <c r="F42" s="25">
        <f>E42*E212</f>
        <v>20567833.8</v>
      </c>
      <c r="G42" s="25">
        <f>+F42*G2</f>
        <v>2056783.38</v>
      </c>
      <c r="H42" s="26">
        <f t="shared" si="1"/>
        <v>22624617.18</v>
      </c>
      <c r="I42" s="26">
        <f t="shared" si="2"/>
        <v>20362155.46</v>
      </c>
      <c r="J42" s="27"/>
      <c r="K42" s="28"/>
      <c r="L42" s="27">
        <v>1046485.0</v>
      </c>
      <c r="M42" s="19"/>
      <c r="N42" s="20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24.75" customHeight="1">
      <c r="A43" s="21" t="s">
        <v>81</v>
      </c>
      <c r="B43" s="21" t="s">
        <v>13</v>
      </c>
      <c r="C43" s="22" t="s">
        <v>82</v>
      </c>
      <c r="D43" s="23"/>
      <c r="E43" s="24">
        <v>79087.0</v>
      </c>
      <c r="F43" s="25">
        <f>E43*E212</f>
        <v>20776154.9</v>
      </c>
      <c r="G43" s="25">
        <f>+F43*G2</f>
        <v>2077615.49</v>
      </c>
      <c r="H43" s="26">
        <f t="shared" si="1"/>
        <v>22853770.39</v>
      </c>
      <c r="I43" s="26">
        <f t="shared" si="2"/>
        <v>20568393.35</v>
      </c>
      <c r="J43" s="35"/>
      <c r="K43" s="28"/>
      <c r="L43" s="27">
        <v>1054640.0</v>
      </c>
      <c r="M43" s="19"/>
      <c r="N43" s="20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27.75" customHeight="1">
      <c r="A44" s="21" t="s">
        <v>83</v>
      </c>
      <c r="B44" s="21" t="s">
        <v>13</v>
      </c>
      <c r="C44" s="36" t="s">
        <v>84</v>
      </c>
      <c r="D44" s="37"/>
      <c r="E44" s="38">
        <v>73467.0</v>
      </c>
      <c r="F44" s="39">
        <f>E44*E212</f>
        <v>19299780.9</v>
      </c>
      <c r="G44" s="25">
        <f>+F44*G2</f>
        <v>1929978.09</v>
      </c>
      <c r="H44" s="40">
        <f t="shared" si="1"/>
        <v>21229758.99</v>
      </c>
      <c r="I44" s="40">
        <f t="shared" si="2"/>
        <v>19106783.09</v>
      </c>
      <c r="J44" s="41">
        <f>E48*E212</f>
        <v>714899695.8</v>
      </c>
      <c r="K44" s="28"/>
      <c r="L44" s="27">
        <v>1080000.0</v>
      </c>
      <c r="M44" s="19"/>
      <c r="N44" s="20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28.5" customHeight="1">
      <c r="A45" s="14"/>
      <c r="B45" s="14"/>
      <c r="C45" s="36" t="s">
        <v>85</v>
      </c>
      <c r="D45" s="37"/>
      <c r="E45" s="38">
        <v>73990.0</v>
      </c>
      <c r="F45" s="39">
        <f>E45*E212</f>
        <v>19437173</v>
      </c>
      <c r="G45" s="25">
        <f>+F45*G2</f>
        <v>1943717.3</v>
      </c>
      <c r="H45" s="40">
        <f t="shared" si="1"/>
        <v>21380890.3</v>
      </c>
      <c r="I45" s="40">
        <f t="shared" si="2"/>
        <v>19242801.27</v>
      </c>
      <c r="J45" s="17"/>
      <c r="K45" s="35"/>
      <c r="L45" s="42"/>
      <c r="M45" s="19"/>
      <c r="N45" s="20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29.25" customHeight="1">
      <c r="A46" s="21" t="s">
        <v>86</v>
      </c>
      <c r="B46" s="21" t="s">
        <v>13</v>
      </c>
      <c r="C46" s="36" t="s">
        <v>87</v>
      </c>
      <c r="D46" s="37"/>
      <c r="E46" s="38">
        <v>69297.0</v>
      </c>
      <c r="F46" s="39">
        <f>E46*E212</f>
        <v>18204321.9</v>
      </c>
      <c r="G46" s="25">
        <f>+F46*G2</f>
        <v>1820432.19</v>
      </c>
      <c r="H46" s="40">
        <f t="shared" si="1"/>
        <v>20024754.09</v>
      </c>
      <c r="I46" s="40">
        <f t="shared" si="2"/>
        <v>18022278.68</v>
      </c>
      <c r="J46" s="41" t="str">
        <f>#REF!+#REF!</f>
        <v>#REF!</v>
      </c>
      <c r="K46" s="28"/>
      <c r="L46" s="27">
        <v>716231.0</v>
      </c>
      <c r="M46" s="19"/>
      <c r="N46" s="20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29.25" customHeight="1">
      <c r="A47" s="21" t="s">
        <v>86</v>
      </c>
      <c r="B47" s="21" t="s">
        <v>13</v>
      </c>
      <c r="C47" s="36" t="s">
        <v>88</v>
      </c>
      <c r="D47" s="37"/>
      <c r="E47" s="38">
        <v>70679.0</v>
      </c>
      <c r="F47" s="39">
        <f>E47*E212</f>
        <v>18567373.3</v>
      </c>
      <c r="G47" s="25">
        <f>+F47*G2</f>
        <v>1856737.33</v>
      </c>
      <c r="H47" s="40">
        <f t="shared" si="1"/>
        <v>20424110.63</v>
      </c>
      <c r="I47" s="40">
        <f t="shared" si="2"/>
        <v>18381699.57</v>
      </c>
      <c r="J47" s="41">
        <f>F48+G48</f>
        <v>786389665.4</v>
      </c>
      <c r="K47" s="28"/>
      <c r="L47" s="27">
        <v>716231.0</v>
      </c>
      <c r="M47" s="19"/>
      <c r="N47" s="20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0" customHeight="1">
      <c r="A48" s="29"/>
      <c r="B48" s="29"/>
      <c r="C48" s="43" t="s">
        <v>89</v>
      </c>
      <c r="D48" s="23"/>
      <c r="E48" s="44">
        <f t="shared" ref="E48:I48" si="3">SUM(E4:E47)</f>
        <v>2721354</v>
      </c>
      <c r="F48" s="44">
        <f t="shared" si="3"/>
        <v>714899695.8</v>
      </c>
      <c r="G48" s="44">
        <f t="shared" si="3"/>
        <v>71489969.58</v>
      </c>
      <c r="H48" s="44">
        <f t="shared" si="3"/>
        <v>786389665.4</v>
      </c>
      <c r="I48" s="44">
        <f t="shared" si="3"/>
        <v>707750698.8</v>
      </c>
      <c r="J48" s="41"/>
      <c r="K48" s="28"/>
      <c r="L48" s="27"/>
      <c r="M48" s="45"/>
      <c r="N48" s="20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0" customHeight="1">
      <c r="A49" s="29"/>
      <c r="B49" s="29"/>
      <c r="C49" s="43"/>
      <c r="D49" s="23"/>
      <c r="E49" s="44"/>
      <c r="F49" s="44"/>
      <c r="G49" s="44"/>
      <c r="H49" s="44"/>
      <c r="I49" s="44"/>
      <c r="J49" s="41"/>
      <c r="K49" s="28"/>
      <c r="L49" s="27"/>
      <c r="M49" s="45"/>
      <c r="N49" s="20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21.75" customHeight="1">
      <c r="A50" s="46"/>
      <c r="B50" s="5"/>
      <c r="C50" s="5" t="s">
        <v>90</v>
      </c>
      <c r="D50" s="6"/>
      <c r="E50" s="47">
        <f>+E213</f>
        <v>265.78</v>
      </c>
      <c r="F50" s="48" t="str">
        <f t="shared" ref="F50:G50" si="4">+F2</f>
        <v>per sq foot</v>
      </c>
      <c r="G50" s="49">
        <f t="shared" si="4"/>
        <v>0.1</v>
      </c>
      <c r="H50" s="50"/>
      <c r="I50" s="50"/>
      <c r="J50" s="42"/>
      <c r="K50" s="35"/>
      <c r="L50" s="42"/>
      <c r="M50" s="19"/>
      <c r="N50" s="20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22.5" customHeight="1">
      <c r="A51" s="14" t="s">
        <v>3</v>
      </c>
      <c r="B51" s="14" t="s">
        <v>4</v>
      </c>
      <c r="C51" s="14" t="s">
        <v>5</v>
      </c>
      <c r="D51" s="15" t="s">
        <v>6</v>
      </c>
      <c r="E51" s="14" t="s">
        <v>7</v>
      </c>
      <c r="F51" s="16" t="s">
        <v>8</v>
      </c>
      <c r="G51" s="16" t="s">
        <v>9</v>
      </c>
      <c r="H51" s="16" t="s">
        <v>10</v>
      </c>
      <c r="I51" s="16" t="s">
        <v>11</v>
      </c>
      <c r="J51" s="17"/>
      <c r="K51" s="18"/>
      <c r="L51" s="51"/>
      <c r="M51" s="52"/>
      <c r="N51" s="53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 ht="25.5" customHeight="1">
      <c r="A52" s="21" t="s">
        <v>91</v>
      </c>
      <c r="B52" s="21" t="s">
        <v>13</v>
      </c>
      <c r="C52" s="36" t="s">
        <v>92</v>
      </c>
      <c r="D52" s="37"/>
      <c r="E52" s="24">
        <v>95360.0</v>
      </c>
      <c r="F52" s="25">
        <f>E52*E213</f>
        <v>25344780.8</v>
      </c>
      <c r="G52" s="25">
        <f>+F52*G2</f>
        <v>2534478.08</v>
      </c>
      <c r="H52" s="26">
        <f t="shared" ref="H52:H65" si="5">SUM(F52+G52)</f>
        <v>27879258.88</v>
      </c>
      <c r="I52" s="26">
        <f t="shared" ref="I52:I55" si="6">H52*0.9</f>
        <v>25091332.99</v>
      </c>
      <c r="J52" s="27"/>
      <c r="K52" s="28"/>
      <c r="L52" s="27">
        <v>1057358.0</v>
      </c>
      <c r="M52" s="19"/>
      <c r="N52" s="20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25.5" customHeight="1">
      <c r="A53" s="21" t="s">
        <v>93</v>
      </c>
      <c r="B53" s="21" t="s">
        <v>13</v>
      </c>
      <c r="C53" s="36" t="s">
        <v>94</v>
      </c>
      <c r="D53" s="37"/>
      <c r="E53" s="24">
        <v>103892.0</v>
      </c>
      <c r="F53" s="25">
        <f>E53*E213</f>
        <v>27612415.76</v>
      </c>
      <c r="G53" s="25">
        <f>+F53*G2</f>
        <v>2761241.576</v>
      </c>
      <c r="H53" s="26">
        <f t="shared" si="5"/>
        <v>30373657.34</v>
      </c>
      <c r="I53" s="26">
        <f t="shared" si="6"/>
        <v>27336291.6</v>
      </c>
      <c r="J53" s="27"/>
      <c r="K53" s="28"/>
      <c r="L53" s="27">
        <v>1032895.0</v>
      </c>
      <c r="M53" s="19"/>
      <c r="N53" s="20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25.5" customHeight="1">
      <c r="A54" s="21" t="s">
        <v>95</v>
      </c>
      <c r="B54" s="21" t="s">
        <v>13</v>
      </c>
      <c r="C54" s="36" t="s">
        <v>96</v>
      </c>
      <c r="D54" s="37"/>
      <c r="E54" s="24">
        <v>100349.0</v>
      </c>
      <c r="F54" s="25">
        <f>E54*E213</f>
        <v>26670757.22</v>
      </c>
      <c r="G54" s="25">
        <f>+F54*G2</f>
        <v>2667075.722</v>
      </c>
      <c r="H54" s="26">
        <f t="shared" si="5"/>
        <v>29337832.94</v>
      </c>
      <c r="I54" s="26">
        <f t="shared" si="6"/>
        <v>26404049.65</v>
      </c>
      <c r="J54" s="27"/>
      <c r="K54" s="28"/>
      <c r="L54" s="27">
        <v>1099489.0</v>
      </c>
      <c r="M54" s="19"/>
      <c r="N54" s="20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25.5" customHeight="1">
      <c r="A55" s="21"/>
      <c r="B55" s="21"/>
      <c r="C55" s="36" t="s">
        <v>97</v>
      </c>
      <c r="D55" s="37"/>
      <c r="E55" s="24">
        <v>103771.0</v>
      </c>
      <c r="F55" s="25">
        <f>E55*E213</f>
        <v>27580256.38</v>
      </c>
      <c r="G55" s="25">
        <f>+F55*G2</f>
        <v>2758025.638</v>
      </c>
      <c r="H55" s="26">
        <f t="shared" si="5"/>
        <v>30338282.02</v>
      </c>
      <c r="I55" s="26">
        <f t="shared" si="6"/>
        <v>27304453.82</v>
      </c>
      <c r="J55" s="27"/>
      <c r="K55" s="28"/>
      <c r="L55" s="27">
        <v>1099489.0</v>
      </c>
      <c r="M55" s="19"/>
      <c r="N55" s="20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24.0" customHeight="1">
      <c r="A56" s="21"/>
      <c r="B56" s="21"/>
      <c r="C56" s="55" t="s">
        <v>98</v>
      </c>
      <c r="D56" s="56"/>
      <c r="E56" s="24">
        <v>12972.0</v>
      </c>
      <c r="F56" s="25">
        <f>E56*E213</f>
        <v>3447698.16</v>
      </c>
      <c r="G56" s="25">
        <f>+F56*G2</f>
        <v>344769.816</v>
      </c>
      <c r="H56" s="26">
        <f t="shared" si="5"/>
        <v>3792467.976</v>
      </c>
      <c r="I56" s="57" t="s">
        <v>99</v>
      </c>
      <c r="J56" s="27"/>
      <c r="K56" s="28"/>
      <c r="L56" s="27">
        <v>150000.0</v>
      </c>
      <c r="M56" s="58">
        <f>H56*0.9</f>
        <v>3413221.178</v>
      </c>
      <c r="N56" s="20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25.5" customHeight="1">
      <c r="A57" s="21" t="s">
        <v>100</v>
      </c>
      <c r="B57" s="21" t="s">
        <v>13</v>
      </c>
      <c r="C57" s="36" t="s">
        <v>101</v>
      </c>
      <c r="D57" s="37"/>
      <c r="E57" s="24">
        <v>125321.0</v>
      </c>
      <c r="F57" s="25">
        <f>E57*E213</f>
        <v>33307815.38</v>
      </c>
      <c r="G57" s="25">
        <f>+F57*G2</f>
        <v>3330781.538</v>
      </c>
      <c r="H57" s="26">
        <f t="shared" si="5"/>
        <v>36638596.92</v>
      </c>
      <c r="I57" s="26">
        <f t="shared" ref="I57:I65" si="7">H57*0.9</f>
        <v>32974737.23</v>
      </c>
      <c r="J57" s="27"/>
      <c r="K57" s="28"/>
      <c r="L57" s="27">
        <v>1155088.0</v>
      </c>
      <c r="M57" s="19"/>
      <c r="N57" s="20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25.5" customHeight="1">
      <c r="A58" s="21" t="s">
        <v>102</v>
      </c>
      <c r="B58" s="21" t="s">
        <v>13</v>
      </c>
      <c r="C58" s="36" t="s">
        <v>103</v>
      </c>
      <c r="D58" s="37"/>
      <c r="E58" s="24">
        <v>109197.0</v>
      </c>
      <c r="F58" s="25">
        <f>E58*E213</f>
        <v>29022378.66</v>
      </c>
      <c r="G58" s="25">
        <f>+F58*G2</f>
        <v>2902237.866</v>
      </c>
      <c r="H58" s="26">
        <f t="shared" si="5"/>
        <v>31924616.53</v>
      </c>
      <c r="I58" s="26">
        <f t="shared" si="7"/>
        <v>28732154.87</v>
      </c>
      <c r="J58" s="27"/>
      <c r="K58" s="28"/>
      <c r="L58" s="27">
        <v>1049204.0</v>
      </c>
      <c r="M58" s="19"/>
      <c r="N58" s="20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25.5" customHeight="1">
      <c r="A59" s="21" t="s">
        <v>104</v>
      </c>
      <c r="B59" s="21" t="s">
        <v>13</v>
      </c>
      <c r="C59" s="36" t="s">
        <v>105</v>
      </c>
      <c r="D59" s="37"/>
      <c r="E59" s="24">
        <v>88547.0</v>
      </c>
      <c r="F59" s="25">
        <f>E59*E213</f>
        <v>23534021.66</v>
      </c>
      <c r="G59" s="25">
        <f>+F59*G2</f>
        <v>2353402.166</v>
      </c>
      <c r="H59" s="26">
        <f t="shared" si="5"/>
        <v>25887423.83</v>
      </c>
      <c r="I59" s="26">
        <f t="shared" si="7"/>
        <v>23298681.44</v>
      </c>
      <c r="J59" s="35"/>
      <c r="K59" s="28"/>
      <c r="L59" s="27">
        <v>1005713.0</v>
      </c>
      <c r="M59" s="19"/>
      <c r="N59" s="20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0" customHeight="1">
      <c r="A60" s="21" t="s">
        <v>104</v>
      </c>
      <c r="B60" s="21" t="s">
        <v>15</v>
      </c>
      <c r="C60" s="55" t="s">
        <v>50</v>
      </c>
      <c r="D60" s="56"/>
      <c r="E60" s="24">
        <v>12953.0</v>
      </c>
      <c r="F60" s="25">
        <f>E60*E213</f>
        <v>3442648.34</v>
      </c>
      <c r="G60" s="25">
        <f>+F60*G2</f>
        <v>344264.834</v>
      </c>
      <c r="H60" s="26">
        <f t="shared" si="5"/>
        <v>3786913.174</v>
      </c>
      <c r="I60" s="26">
        <f t="shared" si="7"/>
        <v>3408221.857</v>
      </c>
      <c r="J60" s="35"/>
      <c r="K60" s="28"/>
      <c r="L60" s="27">
        <v>13591.0</v>
      </c>
      <c r="M60" s="19"/>
      <c r="N60" s="20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32.25" customHeight="1">
      <c r="A61" s="21" t="s">
        <v>106</v>
      </c>
      <c r="B61" s="21" t="s">
        <v>13</v>
      </c>
      <c r="C61" s="36" t="s">
        <v>107</v>
      </c>
      <c r="D61" s="37"/>
      <c r="E61" s="24">
        <v>108440.0</v>
      </c>
      <c r="F61" s="25">
        <f>E61*E213</f>
        <v>28821183.2</v>
      </c>
      <c r="G61" s="25">
        <f>+F61*G2</f>
        <v>2882118.32</v>
      </c>
      <c r="H61" s="26">
        <f t="shared" si="5"/>
        <v>31703301.52</v>
      </c>
      <c r="I61" s="26">
        <f t="shared" si="7"/>
        <v>28532971.37</v>
      </c>
      <c r="J61" s="35"/>
      <c r="K61" s="28"/>
      <c r="L61" s="27">
        <v>1164725.0</v>
      </c>
      <c r="M61" s="19"/>
      <c r="N61" s="20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25.5" customHeight="1">
      <c r="A62" s="21" t="s">
        <v>108</v>
      </c>
      <c r="B62" s="21" t="s">
        <v>13</v>
      </c>
      <c r="C62" s="36" t="s">
        <v>109</v>
      </c>
      <c r="D62" s="37"/>
      <c r="E62" s="24">
        <v>62326.0</v>
      </c>
      <c r="F62" s="25">
        <f>E62*E213</f>
        <v>16565004.28</v>
      </c>
      <c r="G62" s="25">
        <f>+F62*G2</f>
        <v>1656500.428</v>
      </c>
      <c r="H62" s="26">
        <f t="shared" si="5"/>
        <v>18221504.71</v>
      </c>
      <c r="I62" s="26">
        <f t="shared" si="7"/>
        <v>16399354.24</v>
      </c>
      <c r="J62" s="27"/>
      <c r="K62" s="28"/>
      <c r="L62" s="27">
        <v>400000.0</v>
      </c>
      <c r="M62" s="19"/>
      <c r="N62" s="20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29.25" customHeight="1">
      <c r="A63" s="21" t="s">
        <v>110</v>
      </c>
      <c r="B63" s="21" t="s">
        <v>13</v>
      </c>
      <c r="C63" s="36" t="s">
        <v>111</v>
      </c>
      <c r="D63" s="37"/>
      <c r="E63" s="24">
        <v>92685.0</v>
      </c>
      <c r="F63" s="25">
        <f>E63*E213</f>
        <v>24633819.3</v>
      </c>
      <c r="G63" s="25">
        <f>+F63*G2</f>
        <v>2463381.93</v>
      </c>
      <c r="H63" s="26">
        <f t="shared" si="5"/>
        <v>27097201.23</v>
      </c>
      <c r="I63" s="26">
        <f t="shared" si="7"/>
        <v>24387481.11</v>
      </c>
      <c r="J63" s="59" t="s">
        <v>112</v>
      </c>
      <c r="K63" s="28"/>
      <c r="L63" s="27">
        <v>1193265.0</v>
      </c>
      <c r="M63" s="19"/>
      <c r="N63" s="20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30.0" customHeight="1">
      <c r="A64" s="21" t="s">
        <v>113</v>
      </c>
      <c r="B64" s="21" t="s">
        <v>13</v>
      </c>
      <c r="C64" s="36" t="s">
        <v>114</v>
      </c>
      <c r="D64" s="37"/>
      <c r="E64" s="24">
        <v>109500.0</v>
      </c>
      <c r="F64" s="25">
        <f>E64*E213</f>
        <v>29102910</v>
      </c>
      <c r="G64" s="25">
        <f>+F64*G2</f>
        <v>2910291</v>
      </c>
      <c r="H64" s="26">
        <f t="shared" si="5"/>
        <v>32013201</v>
      </c>
      <c r="I64" s="26">
        <f t="shared" si="7"/>
        <v>28811880.9</v>
      </c>
      <c r="J64" s="41">
        <f>E66*E213</f>
        <v>323601767.9</v>
      </c>
      <c r="K64" s="28"/>
      <c r="L64" s="27">
        <v>1422948.0</v>
      </c>
      <c r="M64" s="19"/>
      <c r="N64" s="20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30.0" customHeight="1">
      <c r="A65" s="21" t="s">
        <v>115</v>
      </c>
      <c r="B65" s="21" t="s">
        <v>13</v>
      </c>
      <c r="C65" s="36" t="s">
        <v>116</v>
      </c>
      <c r="D65" s="37"/>
      <c r="E65" s="24">
        <v>92242.0</v>
      </c>
      <c r="F65" s="25">
        <f>E65*E213</f>
        <v>24516078.76</v>
      </c>
      <c r="G65" s="25">
        <f>+F65*G2</f>
        <v>2451607.876</v>
      </c>
      <c r="H65" s="26">
        <f t="shared" si="5"/>
        <v>26967686.64</v>
      </c>
      <c r="I65" s="26">
        <f t="shared" si="7"/>
        <v>24270917.97</v>
      </c>
      <c r="J65" s="60">
        <f>H66*0.9</f>
        <v>320365750.2</v>
      </c>
      <c r="K65" s="28"/>
      <c r="L65" s="27">
        <v>1155211.0</v>
      </c>
      <c r="M65" s="19"/>
      <c r="N65" s="20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0" customHeight="1">
      <c r="A66" s="29"/>
      <c r="B66" s="29"/>
      <c r="C66" s="43" t="s">
        <v>89</v>
      </c>
      <c r="D66" s="23"/>
      <c r="E66" s="44">
        <f t="shared" ref="E66:I66" si="8">SUM(E52:E65)</f>
        <v>1217555</v>
      </c>
      <c r="F66" s="61">
        <f t="shared" si="8"/>
        <v>323601767.9</v>
      </c>
      <c r="G66" s="61">
        <f t="shared" si="8"/>
        <v>32360176.79</v>
      </c>
      <c r="H66" s="62">
        <f t="shared" si="8"/>
        <v>355961944.7</v>
      </c>
      <c r="I66" s="62">
        <f t="shared" si="8"/>
        <v>316952529</v>
      </c>
      <c r="J66" s="41"/>
      <c r="K66" s="28"/>
      <c r="L66" s="27"/>
      <c r="M66" s="45"/>
      <c r="N66" s="20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0" customHeight="1">
      <c r="A67" s="29"/>
      <c r="B67" s="29"/>
      <c r="C67" s="43"/>
      <c r="D67" s="23"/>
      <c r="E67" s="44"/>
      <c r="F67" s="61"/>
      <c r="G67" s="61"/>
      <c r="H67" s="62"/>
      <c r="I67" s="62"/>
      <c r="J67" s="41"/>
      <c r="K67" s="28"/>
      <c r="L67" s="27"/>
      <c r="M67" s="45"/>
      <c r="N67" s="20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53.25" customHeight="1">
      <c r="A68" s="29"/>
      <c r="B68" s="29"/>
      <c r="C68" s="63" t="s">
        <v>117</v>
      </c>
      <c r="D68" s="64"/>
      <c r="E68" s="64"/>
      <c r="F68" s="64"/>
      <c r="G68" s="64"/>
      <c r="H68" s="64"/>
      <c r="I68" s="65"/>
      <c r="J68" s="41"/>
      <c r="K68" s="28"/>
      <c r="L68" s="27"/>
      <c r="M68" s="45"/>
      <c r="N68" s="20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21.0" customHeight="1">
      <c r="A69" s="46"/>
      <c r="B69" s="5"/>
      <c r="C69" s="5" t="s">
        <v>118</v>
      </c>
      <c r="D69" s="6"/>
      <c r="E69" s="66">
        <f>+E214</f>
        <v>274.69</v>
      </c>
      <c r="F69" s="67" t="str">
        <f t="shared" ref="F69:G69" si="9">+F2</f>
        <v>per sq foot</v>
      </c>
      <c r="G69" s="68">
        <f t="shared" si="9"/>
        <v>0.1</v>
      </c>
      <c r="H69" s="26"/>
      <c r="I69" s="26"/>
      <c r="J69" s="27"/>
      <c r="K69" s="28"/>
      <c r="L69" s="27"/>
      <c r="M69" s="19"/>
      <c r="N69" s="20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22.5" customHeight="1">
      <c r="A70" s="14" t="s">
        <v>3</v>
      </c>
      <c r="B70" s="14" t="s">
        <v>4</v>
      </c>
      <c r="C70" s="14" t="s">
        <v>5</v>
      </c>
      <c r="D70" s="15" t="s">
        <v>6</v>
      </c>
      <c r="E70" s="14" t="s">
        <v>7</v>
      </c>
      <c r="F70" s="16" t="s">
        <v>8</v>
      </c>
      <c r="G70" s="16" t="s">
        <v>9</v>
      </c>
      <c r="H70" s="16" t="s">
        <v>10</v>
      </c>
      <c r="I70" s="16" t="s">
        <v>11</v>
      </c>
      <c r="J70" s="17"/>
      <c r="K70" s="18"/>
      <c r="L70" s="51"/>
      <c r="M70" s="52"/>
      <c r="N70" s="53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ht="25.5" customHeight="1">
      <c r="A71" s="21" t="s">
        <v>119</v>
      </c>
      <c r="B71" s="21" t="s">
        <v>13</v>
      </c>
      <c r="C71" s="36" t="s">
        <v>120</v>
      </c>
      <c r="D71" s="37"/>
      <c r="E71" s="24">
        <v>278574.0</v>
      </c>
      <c r="F71" s="25">
        <f>E71*E214</f>
        <v>76521492.06</v>
      </c>
      <c r="G71" s="25">
        <f>+F71*G2</f>
        <v>7652149.206</v>
      </c>
      <c r="H71" s="26">
        <f t="shared" ref="H71:H77" si="10">SUM(F71+G71)</f>
        <v>84173641.27</v>
      </c>
      <c r="I71" s="26">
        <f t="shared" ref="I71:I77" si="11">H71*0.9</f>
        <v>75756277.14</v>
      </c>
      <c r="J71" s="27"/>
      <c r="K71" s="28"/>
      <c r="L71" s="27">
        <v>3800000.0</v>
      </c>
      <c r="M71" s="19"/>
      <c r="N71" s="20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25.5" customHeight="1">
      <c r="A72" s="21"/>
      <c r="B72" s="21"/>
      <c r="C72" s="36" t="s">
        <v>121</v>
      </c>
      <c r="D72" s="37"/>
      <c r="E72" s="24">
        <v>285790.0</v>
      </c>
      <c r="F72" s="25">
        <f>E72*E214</f>
        <v>78503655.1</v>
      </c>
      <c r="G72" s="25">
        <f>+F72*G2</f>
        <v>7850365.51</v>
      </c>
      <c r="H72" s="26">
        <f t="shared" si="10"/>
        <v>86354020.61</v>
      </c>
      <c r="I72" s="26">
        <f t="shared" si="11"/>
        <v>77718618.55</v>
      </c>
      <c r="J72" s="27"/>
      <c r="K72" s="28"/>
      <c r="L72" s="27"/>
      <c r="M72" s="19"/>
      <c r="N72" s="20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25.5" customHeight="1">
      <c r="A73" s="21" t="s">
        <v>122</v>
      </c>
      <c r="B73" s="21" t="s">
        <v>13</v>
      </c>
      <c r="C73" s="36" t="s">
        <v>123</v>
      </c>
      <c r="D73" s="37"/>
      <c r="E73" s="24">
        <v>248178.0</v>
      </c>
      <c r="F73" s="25">
        <f>E73*E214</f>
        <v>68172014.82</v>
      </c>
      <c r="G73" s="25">
        <f>+F73*G2</f>
        <v>6817201.482</v>
      </c>
      <c r="H73" s="26">
        <f t="shared" si="10"/>
        <v>74989216.3</v>
      </c>
      <c r="I73" s="26">
        <f t="shared" si="11"/>
        <v>67490294.67</v>
      </c>
      <c r="J73" s="27"/>
      <c r="K73" s="28"/>
      <c r="L73" s="27">
        <v>3155765.0</v>
      </c>
      <c r="M73" s="19"/>
      <c r="N73" s="20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25.5" customHeight="1">
      <c r="A74" s="21" t="s">
        <v>124</v>
      </c>
      <c r="B74" s="21" t="s">
        <v>13</v>
      </c>
      <c r="C74" s="36" t="s">
        <v>125</v>
      </c>
      <c r="D74" s="37"/>
      <c r="E74" s="24">
        <v>249753.0</v>
      </c>
      <c r="F74" s="25">
        <f>E74*E214</f>
        <v>68604651.57</v>
      </c>
      <c r="G74" s="25">
        <f>+F74*G2</f>
        <v>6860465.157</v>
      </c>
      <c r="H74" s="26">
        <f t="shared" si="10"/>
        <v>75465116.73</v>
      </c>
      <c r="I74" s="26">
        <f t="shared" si="11"/>
        <v>67918605.05</v>
      </c>
      <c r="J74" s="27"/>
      <c r="K74" s="28"/>
      <c r="L74" s="27">
        <v>3332445.0</v>
      </c>
      <c r="M74" s="19"/>
      <c r="N74" s="20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25.5" customHeight="1">
      <c r="A75" s="21" t="s">
        <v>126</v>
      </c>
      <c r="B75" s="21" t="s">
        <v>13</v>
      </c>
      <c r="C75" s="36" t="s">
        <v>127</v>
      </c>
      <c r="D75" s="37"/>
      <c r="E75" s="24">
        <v>271514.0</v>
      </c>
      <c r="F75" s="25">
        <f>E75*E214</f>
        <v>74582180.66</v>
      </c>
      <c r="G75" s="25">
        <f>+F75*G2</f>
        <v>7458218.066</v>
      </c>
      <c r="H75" s="26">
        <f t="shared" si="10"/>
        <v>82040398.73</v>
      </c>
      <c r="I75" s="26">
        <f t="shared" si="11"/>
        <v>73836358.85</v>
      </c>
      <c r="J75" s="35"/>
      <c r="K75" s="28"/>
      <c r="L75" s="27">
        <v>3706560.0</v>
      </c>
      <c r="M75" s="19"/>
      <c r="N75" s="20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30.0" customHeight="1">
      <c r="A76" s="21" t="s">
        <v>128</v>
      </c>
      <c r="B76" s="21" t="s">
        <v>13</v>
      </c>
      <c r="C76" s="36" t="s">
        <v>129</v>
      </c>
      <c r="D76" s="37"/>
      <c r="E76" s="24">
        <v>224192.0</v>
      </c>
      <c r="F76" s="25">
        <f>E76*E214</f>
        <v>61583300.48</v>
      </c>
      <c r="G76" s="25">
        <f>+F76*G2</f>
        <v>6158330.048</v>
      </c>
      <c r="H76" s="26">
        <f t="shared" si="10"/>
        <v>67741630.53</v>
      </c>
      <c r="I76" s="26">
        <f t="shared" si="11"/>
        <v>60967467.48</v>
      </c>
      <c r="J76" s="59" t="s">
        <v>112</v>
      </c>
      <c r="K76" s="28"/>
      <c r="L76" s="69">
        <v>2300355.2</v>
      </c>
      <c r="M76" s="19"/>
      <c r="N76" s="20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30.0" customHeight="1">
      <c r="A77" s="21" t="s">
        <v>130</v>
      </c>
      <c r="B77" s="21" t="s">
        <v>13</v>
      </c>
      <c r="C77" s="36" t="s">
        <v>131</v>
      </c>
      <c r="D77" s="37"/>
      <c r="E77" s="24">
        <v>40746.0</v>
      </c>
      <c r="F77" s="25">
        <f>E77*E214</f>
        <v>11192518.74</v>
      </c>
      <c r="G77" s="25">
        <f>+F77*G2</f>
        <v>1119251.874</v>
      </c>
      <c r="H77" s="26">
        <f t="shared" si="10"/>
        <v>12311770.61</v>
      </c>
      <c r="I77" s="26">
        <f t="shared" si="11"/>
        <v>11080593.55</v>
      </c>
      <c r="J77" s="60">
        <f>H78*0.9</f>
        <v>434768215.3</v>
      </c>
      <c r="K77" s="28"/>
      <c r="L77" s="27">
        <v>1000000.0</v>
      </c>
      <c r="M77" s="19"/>
      <c r="N77" s="20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0" customHeight="1">
      <c r="A78" s="29"/>
      <c r="B78" s="29"/>
      <c r="C78" s="43" t="s">
        <v>89</v>
      </c>
      <c r="D78" s="23"/>
      <c r="E78" s="44">
        <f t="shared" ref="E78:I78" si="12">SUM(E71:E77)</f>
        <v>1598747</v>
      </c>
      <c r="F78" s="61">
        <f t="shared" si="12"/>
        <v>439159813.4</v>
      </c>
      <c r="G78" s="61">
        <f t="shared" si="12"/>
        <v>43915981.34</v>
      </c>
      <c r="H78" s="62">
        <f t="shared" si="12"/>
        <v>483075794.8</v>
      </c>
      <c r="I78" s="62">
        <f t="shared" si="12"/>
        <v>434768215.3</v>
      </c>
      <c r="J78" s="41"/>
      <c r="K78" s="28"/>
      <c r="L78" s="27"/>
      <c r="M78" s="45"/>
      <c r="N78" s="20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0" customHeight="1">
      <c r="A79" s="29"/>
      <c r="B79" s="29"/>
      <c r="C79" s="43"/>
      <c r="D79" s="23"/>
      <c r="E79" s="44"/>
      <c r="F79" s="61"/>
      <c r="G79" s="61"/>
      <c r="H79" s="62"/>
      <c r="I79" s="62"/>
      <c r="J79" s="41"/>
      <c r="K79" s="28"/>
      <c r="L79" s="27"/>
      <c r="M79" s="45"/>
      <c r="N79" s="20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21.75" customHeight="1">
      <c r="A80" s="46"/>
      <c r="B80" s="5"/>
      <c r="C80" s="9" t="s">
        <v>132</v>
      </c>
      <c r="D80" s="70"/>
      <c r="E80" s="47">
        <f>+E215</f>
        <v>242.05</v>
      </c>
      <c r="F80" s="48" t="str">
        <f t="shared" ref="F80:G80" si="13">+F2</f>
        <v>per sq foot</v>
      </c>
      <c r="G80" s="49">
        <f t="shared" si="13"/>
        <v>0.1</v>
      </c>
      <c r="H80" s="50"/>
      <c r="I80" s="50"/>
      <c r="J80" s="42"/>
      <c r="K80" s="35"/>
      <c r="L80" s="42"/>
      <c r="M80" s="19"/>
      <c r="N80" s="20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22.5" customHeight="1">
      <c r="A81" s="14" t="s">
        <v>3</v>
      </c>
      <c r="B81" s="14" t="s">
        <v>4</v>
      </c>
      <c r="C81" s="14" t="s">
        <v>5</v>
      </c>
      <c r="D81" s="15" t="s">
        <v>6</v>
      </c>
      <c r="E81" s="14" t="s">
        <v>7</v>
      </c>
      <c r="F81" s="16" t="s">
        <v>8</v>
      </c>
      <c r="G81" s="16" t="s">
        <v>9</v>
      </c>
      <c r="H81" s="16" t="s">
        <v>10</v>
      </c>
      <c r="I81" s="16" t="s">
        <v>11</v>
      </c>
      <c r="J81" s="71" t="s">
        <v>133</v>
      </c>
      <c r="K81" s="18"/>
      <c r="L81" s="51"/>
      <c r="M81" s="52"/>
      <c r="N81" s="53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 ht="30.0" customHeight="1">
      <c r="A82" s="21" t="s">
        <v>134</v>
      </c>
      <c r="B82" s="21" t="s">
        <v>13</v>
      </c>
      <c r="C82" s="36" t="s">
        <v>135</v>
      </c>
      <c r="D82" s="37"/>
      <c r="E82" s="24">
        <v>43496.0</v>
      </c>
      <c r="F82" s="25">
        <f>E82*E215</f>
        <v>10528206.8</v>
      </c>
      <c r="G82" s="25">
        <f>+F82*G2</f>
        <v>1052820.68</v>
      </c>
      <c r="H82" s="26">
        <f t="shared" ref="H82:H89" si="14">SUM(F82+G82)</f>
        <v>11581027.48</v>
      </c>
      <c r="I82" s="26">
        <f t="shared" ref="I82:I89" si="15">H82*0.9</f>
        <v>10422924.73</v>
      </c>
      <c r="J82" s="41">
        <f>SUM(F82:F89)</f>
        <v>67705983.95</v>
      </c>
      <c r="K82" s="28"/>
      <c r="L82" s="27">
        <v>652355.0</v>
      </c>
      <c r="M82" s="19"/>
      <c r="N82" s="20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6.5" customHeight="1">
      <c r="A83" s="21" t="s">
        <v>134</v>
      </c>
      <c r="B83" s="21" t="s">
        <v>15</v>
      </c>
      <c r="C83" s="55" t="s">
        <v>136</v>
      </c>
      <c r="D83" s="56"/>
      <c r="E83" s="55">
        <v>900.0</v>
      </c>
      <c r="F83" s="39">
        <f>E83*E215</f>
        <v>217845</v>
      </c>
      <c r="G83" s="25">
        <f>+F83*G2</f>
        <v>21784.5</v>
      </c>
      <c r="H83" s="40">
        <f t="shared" si="14"/>
        <v>239629.5</v>
      </c>
      <c r="I83" s="40">
        <f t="shared" si="15"/>
        <v>215666.55</v>
      </c>
      <c r="J83" s="41">
        <f>SUM(F90:G90)</f>
        <v>74476582.35</v>
      </c>
      <c r="K83" s="28"/>
      <c r="L83" s="27"/>
      <c r="M83" s="19"/>
      <c r="N83" s="20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34.5" customHeight="1">
      <c r="A84" s="21"/>
      <c r="B84" s="21"/>
      <c r="C84" s="30" t="s">
        <v>137</v>
      </c>
      <c r="D84" s="31"/>
      <c r="E84" s="24">
        <v>43081.0</v>
      </c>
      <c r="F84" s="25">
        <f>E84*E215</f>
        <v>10427756.05</v>
      </c>
      <c r="G84" s="25">
        <f>+F84*G2</f>
        <v>1042775.605</v>
      </c>
      <c r="H84" s="26">
        <f t="shared" si="14"/>
        <v>11470531.66</v>
      </c>
      <c r="I84" s="26">
        <f t="shared" si="15"/>
        <v>10323478.49</v>
      </c>
      <c r="J84" s="41"/>
      <c r="K84" s="28"/>
      <c r="L84" s="27"/>
      <c r="M84" s="19"/>
      <c r="N84" s="20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8.0" customHeight="1">
      <c r="A85" s="21"/>
      <c r="B85" s="21"/>
      <c r="C85" s="30" t="s">
        <v>138</v>
      </c>
      <c r="D85" s="31"/>
      <c r="E85" s="38">
        <v>3746.0</v>
      </c>
      <c r="F85" s="39">
        <f>E85*E215</f>
        <v>906719.3</v>
      </c>
      <c r="G85" s="25">
        <f>+F85*G2</f>
        <v>90671.93</v>
      </c>
      <c r="H85" s="40">
        <f t="shared" si="14"/>
        <v>997391.23</v>
      </c>
      <c r="I85" s="40">
        <f t="shared" si="15"/>
        <v>897652.107</v>
      </c>
      <c r="J85" s="41"/>
      <c r="K85" s="28"/>
      <c r="L85" s="27"/>
      <c r="M85" s="19"/>
      <c r="N85" s="20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8.0" customHeight="1">
      <c r="A86" s="21"/>
      <c r="B86" s="21"/>
      <c r="C86" s="30" t="s">
        <v>139</v>
      </c>
      <c r="D86" s="31"/>
      <c r="E86" s="38">
        <v>19257.0</v>
      </c>
      <c r="F86" s="39">
        <f>E86*E215</f>
        <v>4661156.85</v>
      </c>
      <c r="G86" s="25">
        <f>+F86*G2</f>
        <v>466115.685</v>
      </c>
      <c r="H86" s="40">
        <f t="shared" si="14"/>
        <v>5127272.535</v>
      </c>
      <c r="I86" s="40">
        <f t="shared" si="15"/>
        <v>4614545.282</v>
      </c>
      <c r="J86" s="41"/>
      <c r="K86" s="28"/>
      <c r="L86" s="27"/>
      <c r="M86" s="19"/>
      <c r="N86" s="20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8.0" customHeight="1">
      <c r="A87" s="21"/>
      <c r="B87" s="21"/>
      <c r="C87" s="30" t="s">
        <v>140</v>
      </c>
      <c r="D87" s="31"/>
      <c r="E87" s="38">
        <v>2736.0</v>
      </c>
      <c r="F87" s="39">
        <f>E87*E215</f>
        <v>662248.8</v>
      </c>
      <c r="G87" s="25">
        <f>+F87*G2</f>
        <v>66224.88</v>
      </c>
      <c r="H87" s="40">
        <f t="shared" si="14"/>
        <v>728473.68</v>
      </c>
      <c r="I87" s="40">
        <f t="shared" si="15"/>
        <v>655626.312</v>
      </c>
      <c r="J87" s="41"/>
      <c r="K87" s="28"/>
      <c r="L87" s="27"/>
      <c r="M87" s="19"/>
      <c r="N87" s="20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27.0" customHeight="1">
      <c r="A88" s="21"/>
      <c r="B88" s="21"/>
      <c r="C88" s="30" t="s">
        <v>141</v>
      </c>
      <c r="D88" s="31"/>
      <c r="E88" s="38">
        <v>41503.0</v>
      </c>
      <c r="F88" s="39">
        <f>E88*E215</f>
        <v>10045801.15</v>
      </c>
      <c r="G88" s="25">
        <f>+F88*G2</f>
        <v>1004580.115</v>
      </c>
      <c r="H88" s="40">
        <f t="shared" si="14"/>
        <v>11050381.27</v>
      </c>
      <c r="I88" s="40">
        <f t="shared" si="15"/>
        <v>9945343.139</v>
      </c>
      <c r="J88" s="41"/>
      <c r="K88" s="28"/>
      <c r="L88" s="27"/>
      <c r="M88" s="19"/>
      <c r="N88" s="20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30.75" customHeight="1">
      <c r="A89" s="21" t="s">
        <v>142</v>
      </c>
      <c r="B89" s="21" t="s">
        <v>13</v>
      </c>
      <c r="C89" s="30" t="s">
        <v>143</v>
      </c>
      <c r="D89" s="31"/>
      <c r="E89" s="72">
        <v>125000.0</v>
      </c>
      <c r="F89" s="39">
        <f>E89*E215</f>
        <v>30256250</v>
      </c>
      <c r="G89" s="25">
        <f>+F89*G2</f>
        <v>3025625</v>
      </c>
      <c r="H89" s="40">
        <f t="shared" si="14"/>
        <v>33281875</v>
      </c>
      <c r="I89" s="40">
        <f t="shared" si="15"/>
        <v>29953687.5</v>
      </c>
      <c r="J89" s="60">
        <f>H90*0.9</f>
        <v>37075236.61</v>
      </c>
      <c r="K89" s="28"/>
      <c r="L89" s="27">
        <v>733899.0</v>
      </c>
      <c r="M89" s="19"/>
      <c r="N89" s="20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0" customHeight="1">
      <c r="A90" s="29"/>
      <c r="B90" s="29"/>
      <c r="C90" s="43" t="s">
        <v>89</v>
      </c>
      <c r="D90" s="23"/>
      <c r="E90" s="44">
        <f t="shared" ref="E90:G90" si="16">SUM(E82:E89)</f>
        <v>279719</v>
      </c>
      <c r="F90" s="61">
        <f t="shared" si="16"/>
        <v>67705983.95</v>
      </c>
      <c r="G90" s="61">
        <f t="shared" si="16"/>
        <v>6770598.395</v>
      </c>
      <c r="H90" s="62">
        <f>SUM(H82:H88)</f>
        <v>41194707.35</v>
      </c>
      <c r="I90" s="62">
        <f>SUM(I82:I89)</f>
        <v>67028924.11</v>
      </c>
      <c r="J90" s="28"/>
      <c r="K90" s="28"/>
      <c r="L90" s="27"/>
      <c r="M90" s="45"/>
      <c r="N90" s="20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0" customHeight="1">
      <c r="A91" s="29"/>
      <c r="B91" s="29"/>
      <c r="C91" s="43"/>
      <c r="D91" s="23"/>
      <c r="E91" s="44"/>
      <c r="F91" s="61"/>
      <c r="G91" s="61"/>
      <c r="H91" s="62"/>
      <c r="I91" s="62"/>
      <c r="J91" s="28"/>
      <c r="K91" s="28"/>
      <c r="L91" s="27"/>
      <c r="M91" s="45"/>
      <c r="N91" s="20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21.0" customHeight="1">
      <c r="A92" s="46"/>
      <c r="B92" s="5"/>
      <c r="C92" s="5" t="s">
        <v>144</v>
      </c>
      <c r="D92" s="6"/>
      <c r="E92" s="47">
        <f>+E217</f>
        <v>222.39</v>
      </c>
      <c r="F92" s="48" t="str">
        <f t="shared" ref="F92:G92" si="17">+F2</f>
        <v>per sq foot</v>
      </c>
      <c r="G92" s="49">
        <f t="shared" si="17"/>
        <v>0.1</v>
      </c>
      <c r="H92" s="50"/>
      <c r="I92" s="50"/>
      <c r="J92" s="42"/>
      <c r="K92" s="35"/>
      <c r="L92" s="42"/>
      <c r="M92" s="19"/>
      <c r="N92" s="20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22.5" customHeight="1">
      <c r="A93" s="14" t="s">
        <v>3</v>
      </c>
      <c r="B93" s="14" t="s">
        <v>4</v>
      </c>
      <c r="C93" s="14" t="s">
        <v>5</v>
      </c>
      <c r="D93" s="15" t="s">
        <v>6</v>
      </c>
      <c r="E93" s="14" t="s">
        <v>7</v>
      </c>
      <c r="F93" s="16" t="s">
        <v>8</v>
      </c>
      <c r="G93" s="16" t="s">
        <v>9</v>
      </c>
      <c r="H93" s="16" t="s">
        <v>10</v>
      </c>
      <c r="I93" s="16" t="s">
        <v>11</v>
      </c>
      <c r="J93" s="17"/>
      <c r="K93" s="18"/>
      <c r="L93" s="51"/>
      <c r="M93" s="52"/>
      <c r="N93" s="53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 ht="25.5" customHeight="1">
      <c r="A94" s="21" t="s">
        <v>145</v>
      </c>
      <c r="B94" s="21" t="s">
        <v>13</v>
      </c>
      <c r="C94" s="36" t="s">
        <v>146</v>
      </c>
      <c r="D94" s="37"/>
      <c r="E94" s="24">
        <v>112283.0</v>
      </c>
      <c r="F94" s="25">
        <f>E94*E217</f>
        <v>24970616.37</v>
      </c>
      <c r="G94" s="25">
        <f>+F94*G2</f>
        <v>2497061.637</v>
      </c>
      <c r="H94" s="26">
        <f t="shared" ref="H94:H101" si="18">SUM(F94+G94)</f>
        <v>27467678.01</v>
      </c>
      <c r="I94" s="26">
        <f t="shared" ref="I94:I101" si="19">H94*0.9</f>
        <v>24720910.21</v>
      </c>
      <c r="J94" s="27"/>
      <c r="K94" s="28"/>
      <c r="L94" s="27">
        <v>1902701.0</v>
      </c>
      <c r="M94" s="19"/>
      <c r="N94" s="20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25.5" customHeight="1">
      <c r="A95" s="21" t="s">
        <v>145</v>
      </c>
      <c r="B95" s="21" t="s">
        <v>15</v>
      </c>
      <c r="C95" s="36" t="s">
        <v>147</v>
      </c>
      <c r="D95" s="37"/>
      <c r="E95" s="24">
        <v>20739.0</v>
      </c>
      <c r="F95" s="25">
        <f>E95*E217</f>
        <v>4612146.21</v>
      </c>
      <c r="G95" s="25">
        <f>+F95*G2</f>
        <v>461214.621</v>
      </c>
      <c r="H95" s="26">
        <f t="shared" si="18"/>
        <v>5073360.831</v>
      </c>
      <c r="I95" s="26">
        <f t="shared" si="19"/>
        <v>4566024.748</v>
      </c>
      <c r="J95" s="35"/>
      <c r="K95" s="28"/>
      <c r="L95" s="27"/>
      <c r="M95" s="19"/>
      <c r="N95" s="20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30.0" customHeight="1">
      <c r="A96" s="21" t="s">
        <v>148</v>
      </c>
      <c r="B96" s="21" t="s">
        <v>13</v>
      </c>
      <c r="C96" s="36" t="s">
        <v>149</v>
      </c>
      <c r="D96" s="37"/>
      <c r="E96" s="24">
        <v>22172.0</v>
      </c>
      <c r="F96" s="25">
        <f>E96*E217</f>
        <v>4930831.08</v>
      </c>
      <c r="G96" s="25">
        <f>+F96*G2</f>
        <v>493083.108</v>
      </c>
      <c r="H96" s="26">
        <f t="shared" si="18"/>
        <v>5423914.188</v>
      </c>
      <c r="I96" s="26">
        <f t="shared" si="19"/>
        <v>4881522.769</v>
      </c>
      <c r="J96" s="59" t="s">
        <v>112</v>
      </c>
      <c r="K96" s="28"/>
      <c r="L96" s="27">
        <v>395366.0</v>
      </c>
      <c r="M96" s="19"/>
      <c r="N96" s="20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30.0" customHeight="1">
      <c r="A97" s="21" t="s">
        <v>150</v>
      </c>
      <c r="B97" s="21" t="s">
        <v>13</v>
      </c>
      <c r="C97" s="36" t="s">
        <v>151</v>
      </c>
      <c r="D97" s="37"/>
      <c r="E97" s="24">
        <v>9360.0</v>
      </c>
      <c r="F97" s="25">
        <f>E97*E217</f>
        <v>2081570.4</v>
      </c>
      <c r="G97" s="25">
        <f>+F97*G2</f>
        <v>208157.04</v>
      </c>
      <c r="H97" s="26">
        <f t="shared" si="18"/>
        <v>2289727.44</v>
      </c>
      <c r="I97" s="26">
        <f t="shared" si="19"/>
        <v>2060754.696</v>
      </c>
      <c r="J97" s="41">
        <f>E102*E217</f>
        <v>122167722.6</v>
      </c>
      <c r="K97" s="28"/>
      <c r="L97" s="27">
        <v>135907.0</v>
      </c>
      <c r="M97" s="19"/>
      <c r="N97" s="20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30.0" customHeight="1">
      <c r="A98" s="21" t="s">
        <v>152</v>
      </c>
      <c r="B98" s="21" t="s">
        <v>13</v>
      </c>
      <c r="C98" s="73" t="s">
        <v>153</v>
      </c>
      <c r="D98" s="74"/>
      <c r="E98" s="24">
        <v>3150.0</v>
      </c>
      <c r="F98" s="25">
        <f>E98*E217</f>
        <v>700528.5</v>
      </c>
      <c r="G98" s="25">
        <f>+F98*G2</f>
        <v>70052.85</v>
      </c>
      <c r="H98" s="26">
        <f t="shared" si="18"/>
        <v>770581.35</v>
      </c>
      <c r="I98" s="26">
        <f t="shared" si="19"/>
        <v>693523.215</v>
      </c>
      <c r="J98" s="41">
        <f>F102+G102</f>
        <v>134384494.9</v>
      </c>
      <c r="K98" s="28"/>
      <c r="L98" s="27"/>
      <c r="M98" s="19"/>
      <c r="N98" s="20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29.25" customHeight="1">
      <c r="A99" s="21" t="s">
        <v>154</v>
      </c>
      <c r="B99" s="21" t="s">
        <v>13</v>
      </c>
      <c r="C99" s="36" t="s">
        <v>155</v>
      </c>
      <c r="D99" s="37"/>
      <c r="E99" s="24">
        <v>32548.0</v>
      </c>
      <c r="F99" s="25">
        <f>E99*E217</f>
        <v>7238349.72</v>
      </c>
      <c r="G99" s="25">
        <f>+F99*G2</f>
        <v>723834.972</v>
      </c>
      <c r="H99" s="26">
        <f t="shared" si="18"/>
        <v>7962184.692</v>
      </c>
      <c r="I99" s="26">
        <f t="shared" si="19"/>
        <v>7165966.223</v>
      </c>
      <c r="J99" s="60">
        <f>H102*0.9</f>
        <v>120946045.4</v>
      </c>
      <c r="K99" s="28"/>
      <c r="L99" s="27">
        <v>864864.0</v>
      </c>
      <c r="M99" s="19"/>
      <c r="N99" s="20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29.25" customHeight="1">
      <c r="A100" s="21"/>
      <c r="B100" s="21"/>
      <c r="C100" s="36" t="s">
        <v>156</v>
      </c>
      <c r="D100" s="37"/>
      <c r="E100" s="75">
        <v>162476.0</v>
      </c>
      <c r="F100" s="25">
        <f>E100*E217</f>
        <v>36133037.64</v>
      </c>
      <c r="G100" s="25">
        <f>+F100*G2</f>
        <v>3613303.764</v>
      </c>
      <c r="H100" s="26">
        <f t="shared" si="18"/>
        <v>39746341.4</v>
      </c>
      <c r="I100" s="26">
        <f t="shared" si="19"/>
        <v>35771707.26</v>
      </c>
      <c r="J100" s="60"/>
      <c r="K100" s="28"/>
      <c r="L100" s="27"/>
      <c r="M100" s="19"/>
      <c r="N100" s="20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29.25" customHeight="1">
      <c r="A101" s="21"/>
      <c r="B101" s="21"/>
      <c r="C101" s="36" t="s">
        <v>157</v>
      </c>
      <c r="D101" s="37"/>
      <c r="E101" s="76">
        <v>186612.0</v>
      </c>
      <c r="F101" s="25">
        <f>E101*E217</f>
        <v>41500642.68</v>
      </c>
      <c r="G101" s="25">
        <f>+F101*G2</f>
        <v>4150064.268</v>
      </c>
      <c r="H101" s="26">
        <f t="shared" si="18"/>
        <v>45650706.95</v>
      </c>
      <c r="I101" s="26">
        <f t="shared" si="19"/>
        <v>41085636.25</v>
      </c>
      <c r="J101" s="60"/>
      <c r="K101" s="28"/>
      <c r="L101" s="27"/>
      <c r="M101" s="19"/>
      <c r="N101" s="20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0" customHeight="1">
      <c r="A102" s="29"/>
      <c r="B102" s="29"/>
      <c r="C102" s="43" t="s">
        <v>89</v>
      </c>
      <c r="D102" s="23"/>
      <c r="E102" s="44">
        <f t="shared" ref="E102:I102" si="20">SUM(E94:E101)</f>
        <v>549340</v>
      </c>
      <c r="F102" s="61">
        <f t="shared" si="20"/>
        <v>122167722.6</v>
      </c>
      <c r="G102" s="61">
        <f t="shared" si="20"/>
        <v>12216772.26</v>
      </c>
      <c r="H102" s="62">
        <f t="shared" si="20"/>
        <v>134384494.9</v>
      </c>
      <c r="I102" s="62">
        <f t="shared" si="20"/>
        <v>120946045.4</v>
      </c>
      <c r="J102" s="41"/>
      <c r="K102" s="28"/>
      <c r="L102" s="27"/>
      <c r="M102" s="45"/>
      <c r="N102" s="20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0" customHeight="1">
      <c r="A103" s="29"/>
      <c r="B103" s="29"/>
      <c r="C103" s="43"/>
      <c r="D103" s="23"/>
      <c r="E103" s="44"/>
      <c r="F103" s="61"/>
      <c r="G103" s="61"/>
      <c r="H103" s="62"/>
      <c r="I103" s="62"/>
      <c r="J103" s="41"/>
      <c r="K103" s="28"/>
      <c r="L103" s="27"/>
      <c r="M103" s="45"/>
      <c r="N103" s="20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21.0" customHeight="1">
      <c r="A104" s="46"/>
      <c r="B104" s="5"/>
      <c r="C104" s="5" t="s">
        <v>158</v>
      </c>
      <c r="D104" s="6"/>
      <c r="E104" s="47">
        <f>+E218</f>
        <v>203.13</v>
      </c>
      <c r="F104" s="48" t="str">
        <f t="shared" ref="F104:G104" si="21">+F2</f>
        <v>per sq foot</v>
      </c>
      <c r="G104" s="49">
        <f t="shared" si="21"/>
        <v>0.1</v>
      </c>
      <c r="H104" s="50"/>
      <c r="I104" s="50"/>
      <c r="J104" s="42"/>
      <c r="K104" s="35"/>
      <c r="L104" s="42"/>
      <c r="M104" s="19"/>
      <c r="N104" s="20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22.5" customHeight="1">
      <c r="A105" s="14" t="s">
        <v>3</v>
      </c>
      <c r="B105" s="14" t="s">
        <v>4</v>
      </c>
      <c r="C105" s="14" t="s">
        <v>5</v>
      </c>
      <c r="D105" s="15" t="s">
        <v>6</v>
      </c>
      <c r="E105" s="14" t="s">
        <v>7</v>
      </c>
      <c r="F105" s="16" t="s">
        <v>8</v>
      </c>
      <c r="G105" s="16" t="s">
        <v>9</v>
      </c>
      <c r="H105" s="16" t="s">
        <v>10</v>
      </c>
      <c r="I105" s="16" t="s">
        <v>11</v>
      </c>
      <c r="J105" s="17"/>
      <c r="K105" s="18"/>
      <c r="L105" s="51"/>
      <c r="M105" s="52"/>
      <c r="N105" s="53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</row>
    <row r="106" ht="25.5" customHeight="1">
      <c r="A106" s="21" t="s">
        <v>159</v>
      </c>
      <c r="B106" s="21" t="s">
        <v>13</v>
      </c>
      <c r="C106" s="36" t="s">
        <v>160</v>
      </c>
      <c r="D106" s="37"/>
      <c r="E106" s="24">
        <v>13572.0</v>
      </c>
      <c r="F106" s="25">
        <f>E106*E218</f>
        <v>2756880.36</v>
      </c>
      <c r="G106" s="25">
        <f>+F106*G2</f>
        <v>275688.036</v>
      </c>
      <c r="H106" s="26">
        <f t="shared" ref="H106:H109" si="22">SUM(F106+G106)</f>
        <v>3032568.396</v>
      </c>
      <c r="I106" s="26">
        <f t="shared" ref="I106:I110" si="23">H106*0.9</f>
        <v>2729311.556</v>
      </c>
      <c r="J106" s="18"/>
      <c r="K106" s="18"/>
      <c r="L106" s="27">
        <v>271814.0</v>
      </c>
      <c r="M106" s="52"/>
      <c r="N106" s="53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</row>
    <row r="107" ht="16.5" customHeight="1">
      <c r="A107" s="21" t="s">
        <v>159</v>
      </c>
      <c r="B107" s="21" t="s">
        <v>15</v>
      </c>
      <c r="C107" s="55" t="s">
        <v>161</v>
      </c>
      <c r="D107" s="56"/>
      <c r="E107" s="38">
        <v>36960.0</v>
      </c>
      <c r="F107" s="39">
        <f>E107*E218</f>
        <v>7507684.8</v>
      </c>
      <c r="G107" s="25">
        <f>+F107*G2</f>
        <v>750768.48</v>
      </c>
      <c r="H107" s="40">
        <f t="shared" si="22"/>
        <v>8258453.28</v>
      </c>
      <c r="I107" s="40">
        <f t="shared" si="23"/>
        <v>7432607.952</v>
      </c>
      <c r="J107" s="59" t="s">
        <v>112</v>
      </c>
      <c r="K107" s="28"/>
      <c r="L107" s="27">
        <v>216000.0</v>
      </c>
      <c r="M107" s="19"/>
      <c r="N107" s="20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6.5" customHeight="1">
      <c r="A108" s="21" t="s">
        <v>159</v>
      </c>
      <c r="B108" s="21" t="s">
        <v>17</v>
      </c>
      <c r="C108" s="55" t="s">
        <v>162</v>
      </c>
      <c r="D108" s="56"/>
      <c r="E108" s="38">
        <v>2015.0</v>
      </c>
      <c r="F108" s="39">
        <f>E108*E218</f>
        <v>409306.95</v>
      </c>
      <c r="G108" s="25">
        <f>+F108*G2</f>
        <v>40930.695</v>
      </c>
      <c r="H108" s="40">
        <f t="shared" si="22"/>
        <v>450237.645</v>
      </c>
      <c r="I108" s="40">
        <f t="shared" si="23"/>
        <v>405213.8805</v>
      </c>
      <c r="J108" s="41">
        <f>E111*E218</f>
        <v>16284728.97</v>
      </c>
      <c r="K108" s="28"/>
      <c r="L108" s="27">
        <v>75600.0</v>
      </c>
      <c r="M108" s="19"/>
      <c r="N108" s="20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6.5" customHeight="1">
      <c r="A109" s="21" t="s">
        <v>159</v>
      </c>
      <c r="B109" s="21" t="s">
        <v>19</v>
      </c>
      <c r="C109" s="55" t="s">
        <v>163</v>
      </c>
      <c r="D109" s="56"/>
      <c r="E109" s="38"/>
      <c r="F109" s="39">
        <f>E109*E218</f>
        <v>0</v>
      </c>
      <c r="G109" s="25">
        <f>+F109*G2</f>
        <v>0</v>
      </c>
      <c r="H109" s="40">
        <f t="shared" si="22"/>
        <v>0</v>
      </c>
      <c r="I109" s="40">
        <f t="shared" si="23"/>
        <v>0</v>
      </c>
      <c r="J109" s="41">
        <f>F111+G111</f>
        <v>17913201.87</v>
      </c>
      <c r="K109" s="28"/>
      <c r="L109" s="27">
        <v>356400.0</v>
      </c>
      <c r="M109" s="19"/>
      <c r="N109" s="20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32.25" customHeight="1">
      <c r="A110" s="21"/>
      <c r="B110" s="21"/>
      <c r="C110" s="36" t="s">
        <v>164</v>
      </c>
      <c r="D110" s="37"/>
      <c r="E110" s="24">
        <v>27622.0</v>
      </c>
      <c r="F110" s="25">
        <f>E110*E218</f>
        <v>5610856.86</v>
      </c>
      <c r="G110" s="25">
        <f>+F110*G2</f>
        <v>561085.686</v>
      </c>
      <c r="H110" s="26">
        <f>+F110+G110</f>
        <v>6171942.546</v>
      </c>
      <c r="I110" s="26">
        <f t="shared" si="23"/>
        <v>5554748.291</v>
      </c>
      <c r="J110" s="60"/>
      <c r="K110" s="28"/>
      <c r="L110" s="27"/>
      <c r="M110" s="19"/>
      <c r="N110" s="20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0" customHeight="1">
      <c r="A111" s="29"/>
      <c r="B111" s="29"/>
      <c r="C111" s="43" t="s">
        <v>89</v>
      </c>
      <c r="D111" s="23"/>
      <c r="E111" s="44">
        <f t="shared" ref="E111:I111" si="24">SUM(E106:E110)</f>
        <v>80169</v>
      </c>
      <c r="F111" s="61">
        <f t="shared" si="24"/>
        <v>16284728.97</v>
      </c>
      <c r="G111" s="61">
        <f t="shared" si="24"/>
        <v>1628472.897</v>
      </c>
      <c r="H111" s="62">
        <f t="shared" si="24"/>
        <v>17913201.87</v>
      </c>
      <c r="I111" s="62">
        <f t="shared" si="24"/>
        <v>16121881.68</v>
      </c>
      <c r="J111" s="41"/>
      <c r="K111" s="28"/>
      <c r="L111" s="27"/>
      <c r="M111" s="45"/>
      <c r="N111" s="20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0" customHeight="1">
      <c r="A112" s="29"/>
      <c r="B112" s="29"/>
      <c r="C112" s="43"/>
      <c r="D112" s="23"/>
      <c r="E112" s="44"/>
      <c r="F112" s="61"/>
      <c r="G112" s="61"/>
      <c r="H112" s="62"/>
      <c r="I112" s="62"/>
      <c r="J112" s="41"/>
      <c r="K112" s="28"/>
      <c r="L112" s="27"/>
      <c r="M112" s="45"/>
      <c r="N112" s="20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22.5" customHeight="1">
      <c r="A113" s="46"/>
      <c r="B113" s="5"/>
      <c r="C113" s="5" t="s">
        <v>165</v>
      </c>
      <c r="D113" s="6"/>
      <c r="E113" s="47">
        <f>+E219</f>
        <v>147.21</v>
      </c>
      <c r="F113" s="48" t="str">
        <f t="shared" ref="F113:G113" si="25">+F2</f>
        <v>per sq foot</v>
      </c>
      <c r="G113" s="49">
        <f t="shared" si="25"/>
        <v>0.1</v>
      </c>
      <c r="H113" s="50"/>
      <c r="I113" s="50"/>
      <c r="J113" s="59" t="s">
        <v>112</v>
      </c>
      <c r="K113" s="35"/>
      <c r="L113" s="42"/>
      <c r="M113" s="19"/>
      <c r="N113" s="20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22.5" customHeight="1">
      <c r="A114" s="14" t="s">
        <v>3</v>
      </c>
      <c r="B114" s="14" t="s">
        <v>4</v>
      </c>
      <c r="C114" s="14" t="s">
        <v>5</v>
      </c>
      <c r="D114" s="15" t="s">
        <v>6</v>
      </c>
      <c r="E114" s="14" t="s">
        <v>7</v>
      </c>
      <c r="F114" s="16" t="s">
        <v>8</v>
      </c>
      <c r="G114" s="16" t="s">
        <v>9</v>
      </c>
      <c r="H114" s="16" t="s">
        <v>10</v>
      </c>
      <c r="I114" s="16" t="s">
        <v>11</v>
      </c>
      <c r="J114" s="77">
        <f>E117*E219</f>
        <v>22308497.82</v>
      </c>
      <c r="K114" s="18"/>
      <c r="L114" s="51"/>
      <c r="M114" s="52"/>
      <c r="N114" s="53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 ht="22.5" customHeight="1">
      <c r="A115" s="14"/>
      <c r="B115" s="14"/>
      <c r="C115" s="36" t="s">
        <v>166</v>
      </c>
      <c r="D115" s="37"/>
      <c r="E115" s="24">
        <v>99968.0</v>
      </c>
      <c r="F115" s="25">
        <f>E115*E219</f>
        <v>14716289.28</v>
      </c>
      <c r="G115" s="25">
        <f>+F115*G2</f>
        <v>1471628.928</v>
      </c>
      <c r="H115" s="26">
        <f t="shared" ref="H115:H116" si="26">SUM(F115+G115)</f>
        <v>16187918.21</v>
      </c>
      <c r="I115" s="26">
        <f t="shared" ref="I115:I116" si="27">H115*0.9</f>
        <v>14569126.39</v>
      </c>
      <c r="J115" s="77"/>
      <c r="K115" s="18"/>
      <c r="L115" s="51"/>
      <c r="M115" s="52"/>
      <c r="N115" s="53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 ht="25.5" customHeight="1">
      <c r="A116" s="21" t="s">
        <v>167</v>
      </c>
      <c r="B116" s="21" t="s">
        <v>13</v>
      </c>
      <c r="C116" s="36" t="s">
        <v>168</v>
      </c>
      <c r="D116" s="37"/>
      <c r="E116" s="24">
        <v>51574.0</v>
      </c>
      <c r="F116" s="25">
        <f>E116*E219</f>
        <v>7592208.54</v>
      </c>
      <c r="G116" s="25">
        <f>+F116*G2</f>
        <v>759220.854</v>
      </c>
      <c r="H116" s="26">
        <f t="shared" si="26"/>
        <v>8351429.394</v>
      </c>
      <c r="I116" s="26">
        <f t="shared" si="27"/>
        <v>7516286.455</v>
      </c>
      <c r="J116" s="41">
        <f>F117+G117</f>
        <v>24539347.6</v>
      </c>
      <c r="K116" s="28"/>
      <c r="L116" s="27">
        <v>3088800.0</v>
      </c>
      <c r="M116" s="19"/>
      <c r="N116" s="20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0" customHeight="1">
      <c r="A117" s="29"/>
      <c r="B117" s="29"/>
      <c r="C117" s="43" t="s">
        <v>89</v>
      </c>
      <c r="D117" s="23"/>
      <c r="E117" s="44">
        <f t="shared" ref="E117:I117" si="28">SUM(E115:E116)</f>
        <v>151542</v>
      </c>
      <c r="F117" s="61">
        <f t="shared" si="28"/>
        <v>22308497.82</v>
      </c>
      <c r="G117" s="61">
        <f t="shared" si="28"/>
        <v>2230849.782</v>
      </c>
      <c r="H117" s="61">
        <f t="shared" si="28"/>
        <v>24539347.6</v>
      </c>
      <c r="I117" s="62">
        <f t="shared" si="28"/>
        <v>22085412.84</v>
      </c>
      <c r="J117" s="28"/>
      <c r="K117" s="28"/>
      <c r="L117" s="27"/>
      <c r="M117" s="45"/>
      <c r="N117" s="20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0" customHeight="1">
      <c r="A118" s="29"/>
      <c r="B118" s="29"/>
      <c r="C118" s="43"/>
      <c r="D118" s="23"/>
      <c r="E118" s="44"/>
      <c r="F118" s="61"/>
      <c r="G118" s="61"/>
      <c r="H118" s="62"/>
      <c r="I118" s="62"/>
      <c r="J118" s="28"/>
      <c r="K118" s="28"/>
      <c r="L118" s="27"/>
      <c r="M118" s="45"/>
      <c r="N118" s="20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21.0" customHeight="1">
      <c r="A119" s="46"/>
      <c r="B119" s="5"/>
      <c r="C119" s="5" t="s">
        <v>169</v>
      </c>
      <c r="D119" s="6"/>
      <c r="E119" s="78"/>
      <c r="F119" s="48"/>
      <c r="G119" s="49">
        <f>+G2</f>
        <v>0.1</v>
      </c>
      <c r="H119" s="50"/>
      <c r="I119" s="50"/>
      <c r="J119" s="42"/>
      <c r="K119" s="35"/>
      <c r="L119" s="42"/>
      <c r="M119" s="19"/>
      <c r="N119" s="20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27.75" customHeight="1">
      <c r="A120" s="21" t="s">
        <v>119</v>
      </c>
      <c r="B120" s="21" t="s">
        <v>19</v>
      </c>
      <c r="C120" s="22" t="s">
        <v>170</v>
      </c>
      <c r="D120" s="23"/>
      <c r="E120" s="24">
        <v>522720.0</v>
      </c>
      <c r="F120" s="25">
        <v>4197441.0</v>
      </c>
      <c r="G120" s="25">
        <f>+F120*G2</f>
        <v>419744.1</v>
      </c>
      <c r="H120" s="26">
        <f t="shared" ref="H120:H132" si="29">SUM(F120+G120)</f>
        <v>4617185.1</v>
      </c>
      <c r="I120" s="26">
        <f t="shared" ref="I120:I132" si="30">H120*0.9</f>
        <v>4155466.59</v>
      </c>
      <c r="J120" s="27"/>
      <c r="K120" s="28"/>
      <c r="L120" s="27">
        <v>2527874.0</v>
      </c>
      <c r="M120" s="19"/>
      <c r="N120" s="20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6.5" customHeight="1">
      <c r="A121" s="21" t="s">
        <v>119</v>
      </c>
      <c r="B121" s="21" t="s">
        <v>19</v>
      </c>
      <c r="C121" s="22" t="s">
        <v>171</v>
      </c>
      <c r="D121" s="23"/>
      <c r="E121" s="24">
        <v>6368.0</v>
      </c>
      <c r="F121" s="25">
        <f>+E121*E220</f>
        <v>358900.48</v>
      </c>
      <c r="G121" s="25">
        <f>+F121*G2</f>
        <v>35890.048</v>
      </c>
      <c r="H121" s="26">
        <f t="shared" si="29"/>
        <v>394790.528</v>
      </c>
      <c r="I121" s="26">
        <f t="shared" si="30"/>
        <v>355311.4752</v>
      </c>
      <c r="J121" s="27"/>
      <c r="K121" s="28"/>
      <c r="L121" s="27">
        <v>2527874.0</v>
      </c>
      <c r="M121" s="19"/>
      <c r="N121" s="20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27.75" customHeight="1">
      <c r="A122" s="21"/>
      <c r="B122" s="21"/>
      <c r="C122" s="22" t="s">
        <v>172</v>
      </c>
      <c r="D122" s="23"/>
      <c r="E122" s="24">
        <v>522720.0</v>
      </c>
      <c r="F122" s="25">
        <v>4197441.0</v>
      </c>
      <c r="G122" s="25">
        <f>+F122*G2</f>
        <v>419744.1</v>
      </c>
      <c r="H122" s="26">
        <f t="shared" si="29"/>
        <v>4617185.1</v>
      </c>
      <c r="I122" s="26">
        <f t="shared" si="30"/>
        <v>4155466.59</v>
      </c>
      <c r="J122" s="27"/>
      <c r="K122" s="28"/>
      <c r="L122" s="27"/>
      <c r="M122" s="19"/>
      <c r="N122" s="20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6.5" customHeight="1">
      <c r="A123" s="21"/>
      <c r="B123" s="21"/>
      <c r="C123" s="22" t="s">
        <v>171</v>
      </c>
      <c r="D123" s="23"/>
      <c r="E123" s="24">
        <v>6368.0</v>
      </c>
      <c r="F123" s="25">
        <f>+E123*E220</f>
        <v>358900.48</v>
      </c>
      <c r="G123" s="25">
        <f>+F123*G2</f>
        <v>35890.048</v>
      </c>
      <c r="H123" s="26">
        <f t="shared" si="29"/>
        <v>394790.528</v>
      </c>
      <c r="I123" s="26">
        <f t="shared" si="30"/>
        <v>355311.4752</v>
      </c>
      <c r="J123" s="27"/>
      <c r="K123" s="28"/>
      <c r="L123" s="27"/>
      <c r="M123" s="19"/>
      <c r="N123" s="20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27.0" customHeight="1">
      <c r="A124" s="21"/>
      <c r="B124" s="21"/>
      <c r="C124" s="22" t="s">
        <v>173</v>
      </c>
      <c r="D124" s="23"/>
      <c r="E124" s="24">
        <v>522720.0</v>
      </c>
      <c r="F124" s="25">
        <v>3497450.0</v>
      </c>
      <c r="G124" s="25">
        <f>+F124*G2</f>
        <v>349745</v>
      </c>
      <c r="H124" s="26">
        <f t="shared" si="29"/>
        <v>3847195</v>
      </c>
      <c r="I124" s="26">
        <f t="shared" si="30"/>
        <v>3462475.5</v>
      </c>
      <c r="J124" s="27"/>
      <c r="K124" s="28"/>
      <c r="L124" s="27"/>
      <c r="M124" s="19"/>
      <c r="N124" s="20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0" customHeight="1">
      <c r="A125" s="21"/>
      <c r="B125" s="21"/>
      <c r="C125" s="29" t="s">
        <v>174</v>
      </c>
      <c r="D125" s="6"/>
      <c r="E125" s="24">
        <v>5120.0</v>
      </c>
      <c r="F125" s="25">
        <f>+E125*E220</f>
        <v>288563.2</v>
      </c>
      <c r="G125" s="25">
        <f>+F125*G2</f>
        <v>28856.32</v>
      </c>
      <c r="H125" s="26">
        <f t="shared" si="29"/>
        <v>317419.52</v>
      </c>
      <c r="I125" s="26">
        <f t="shared" si="30"/>
        <v>285677.568</v>
      </c>
      <c r="J125" s="27"/>
      <c r="K125" s="28"/>
      <c r="L125" s="27"/>
      <c r="M125" s="19"/>
      <c r="N125" s="20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27.75" customHeight="1">
      <c r="A126" s="21" t="s">
        <v>122</v>
      </c>
      <c r="B126" s="21" t="s">
        <v>17</v>
      </c>
      <c r="C126" s="22" t="s">
        <v>175</v>
      </c>
      <c r="D126" s="23"/>
      <c r="E126" s="24">
        <v>522720.0</v>
      </c>
      <c r="F126" s="25">
        <v>3497450.0</v>
      </c>
      <c r="G126" s="25">
        <f>+F126*G2</f>
        <v>349745</v>
      </c>
      <c r="H126" s="26">
        <f t="shared" si="29"/>
        <v>3847195</v>
      </c>
      <c r="I126" s="26">
        <f t="shared" si="30"/>
        <v>3462475.5</v>
      </c>
      <c r="J126" s="27"/>
      <c r="K126" s="28"/>
      <c r="L126" s="27">
        <v>3155765.0</v>
      </c>
      <c r="M126" s="19"/>
      <c r="N126" s="20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0" customHeight="1">
      <c r="A127" s="21" t="s">
        <v>122</v>
      </c>
      <c r="B127" s="21" t="s">
        <v>19</v>
      </c>
      <c r="C127" s="29" t="s">
        <v>174</v>
      </c>
      <c r="D127" s="6"/>
      <c r="E127" s="24">
        <v>5120.0</v>
      </c>
      <c r="F127" s="25">
        <f>+E127*E220</f>
        <v>288563.2</v>
      </c>
      <c r="G127" s="25">
        <f>+F127*G2</f>
        <v>28856.32</v>
      </c>
      <c r="H127" s="26">
        <f t="shared" si="29"/>
        <v>317419.52</v>
      </c>
      <c r="I127" s="26">
        <f t="shared" si="30"/>
        <v>285677.568</v>
      </c>
      <c r="J127" s="27"/>
      <c r="K127" s="28"/>
      <c r="L127" s="27">
        <v>132000.0</v>
      </c>
      <c r="M127" s="19"/>
      <c r="N127" s="20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0" customHeight="1">
      <c r="A128" s="21" t="s">
        <v>122</v>
      </c>
      <c r="B128" s="21" t="s">
        <v>21</v>
      </c>
      <c r="C128" s="29" t="s">
        <v>176</v>
      </c>
      <c r="D128" s="6"/>
      <c r="E128" s="24">
        <v>4000.0</v>
      </c>
      <c r="F128" s="25">
        <f>+E128*E220</f>
        <v>225440</v>
      </c>
      <c r="G128" s="25">
        <f>+F128*G2</f>
        <v>22544</v>
      </c>
      <c r="H128" s="26">
        <f t="shared" si="29"/>
        <v>247984</v>
      </c>
      <c r="I128" s="26">
        <f t="shared" si="30"/>
        <v>223185.6</v>
      </c>
      <c r="J128" s="27"/>
      <c r="K128" s="28"/>
      <c r="L128" s="27">
        <v>100000.0</v>
      </c>
      <c r="M128" s="19"/>
      <c r="N128" s="20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27.75" customHeight="1">
      <c r="A129" s="21" t="s">
        <v>124</v>
      </c>
      <c r="B129" s="21" t="s">
        <v>15</v>
      </c>
      <c r="C129" s="22" t="s">
        <v>177</v>
      </c>
      <c r="D129" s="23"/>
      <c r="E129" s="24">
        <v>522720.0</v>
      </c>
      <c r="F129" s="25">
        <v>4197441.0</v>
      </c>
      <c r="G129" s="25">
        <f>+F129*G2</f>
        <v>419744.1</v>
      </c>
      <c r="H129" s="26">
        <f t="shared" si="29"/>
        <v>4617185.1</v>
      </c>
      <c r="I129" s="26">
        <f t="shared" si="30"/>
        <v>4155466.59</v>
      </c>
      <c r="J129" s="27"/>
      <c r="K129" s="28"/>
      <c r="L129" s="27">
        <v>3332445.0</v>
      </c>
      <c r="M129" s="19"/>
      <c r="N129" s="20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0" customHeight="1">
      <c r="A130" s="21" t="s">
        <v>124</v>
      </c>
      <c r="B130" s="21" t="s">
        <v>15</v>
      </c>
      <c r="C130" s="22" t="s">
        <v>171</v>
      </c>
      <c r="D130" s="23"/>
      <c r="E130" s="24">
        <v>6800.0</v>
      </c>
      <c r="F130" s="25">
        <f>+E130*E220</f>
        <v>383248</v>
      </c>
      <c r="G130" s="25">
        <f>+F130*G2</f>
        <v>38324.8</v>
      </c>
      <c r="H130" s="26">
        <f t="shared" si="29"/>
        <v>421572.8</v>
      </c>
      <c r="I130" s="26">
        <f t="shared" si="30"/>
        <v>379415.52</v>
      </c>
      <c r="J130" s="27"/>
      <c r="K130" s="28"/>
      <c r="L130" s="27">
        <v>3332445.0</v>
      </c>
      <c r="M130" s="19"/>
      <c r="N130" s="20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30.75" customHeight="1">
      <c r="A131" s="21" t="s">
        <v>128</v>
      </c>
      <c r="B131" s="21" t="s">
        <v>15</v>
      </c>
      <c r="C131" s="22" t="s">
        <v>178</v>
      </c>
      <c r="D131" s="23"/>
      <c r="E131" s="24">
        <v>435600.0</v>
      </c>
      <c r="F131" s="25">
        <v>3497868.0</v>
      </c>
      <c r="G131" s="25">
        <f>+F131*G2</f>
        <v>349786.8</v>
      </c>
      <c r="H131" s="26">
        <f t="shared" si="29"/>
        <v>3847654.8</v>
      </c>
      <c r="I131" s="26">
        <f t="shared" si="30"/>
        <v>3462889.32</v>
      </c>
      <c r="J131" s="41">
        <f>F133+G133</f>
        <v>27797557</v>
      </c>
      <c r="K131" s="28"/>
      <c r="L131" s="69">
        <v>2300355.2</v>
      </c>
      <c r="M131" s="19"/>
      <c r="N131" s="20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6.5" customHeight="1">
      <c r="A132" s="21" t="s">
        <v>128</v>
      </c>
      <c r="B132" s="21" t="s">
        <v>17</v>
      </c>
      <c r="C132" s="29" t="s">
        <v>174</v>
      </c>
      <c r="D132" s="6"/>
      <c r="E132" s="24">
        <v>5000.0</v>
      </c>
      <c r="F132" s="25">
        <f>+E132*E220</f>
        <v>281800</v>
      </c>
      <c r="G132" s="25">
        <f>+F132*G2</f>
        <v>28180</v>
      </c>
      <c r="H132" s="26">
        <f t="shared" si="29"/>
        <v>309980</v>
      </c>
      <c r="I132" s="26">
        <f t="shared" si="30"/>
        <v>278982</v>
      </c>
      <c r="J132" s="60">
        <f>H133*0.9</f>
        <v>25017801.3</v>
      </c>
      <c r="K132" s="28"/>
      <c r="L132" s="27">
        <v>25000.0</v>
      </c>
      <c r="M132" s="19"/>
      <c r="N132" s="20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0" customHeight="1">
      <c r="A133" s="29"/>
      <c r="B133" s="29"/>
      <c r="C133" s="43" t="s">
        <v>89</v>
      </c>
      <c r="D133" s="23"/>
      <c r="E133" s="44">
        <f t="shared" ref="E133:I133" si="31">SUM(E120:E132)</f>
        <v>3087976</v>
      </c>
      <c r="F133" s="61">
        <f t="shared" si="31"/>
        <v>25270506.36</v>
      </c>
      <c r="G133" s="61">
        <f t="shared" si="31"/>
        <v>2527050.636</v>
      </c>
      <c r="H133" s="62">
        <f t="shared" si="31"/>
        <v>27797557</v>
      </c>
      <c r="I133" s="62">
        <f t="shared" si="31"/>
        <v>25017801.3</v>
      </c>
      <c r="J133" s="28"/>
      <c r="K133" s="28"/>
      <c r="L133" s="27"/>
      <c r="M133" s="45"/>
      <c r="N133" s="20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0" customHeight="1">
      <c r="A134" s="29"/>
      <c r="B134" s="29"/>
      <c r="C134" s="43"/>
      <c r="D134" s="23"/>
      <c r="E134" s="44"/>
      <c r="F134" s="61"/>
      <c r="G134" s="61"/>
      <c r="H134" s="62"/>
      <c r="I134" s="62"/>
      <c r="J134" s="28"/>
      <c r="K134" s="28"/>
      <c r="L134" s="27"/>
      <c r="M134" s="45"/>
      <c r="N134" s="20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21.0" customHeight="1">
      <c r="A135" s="46"/>
      <c r="B135" s="5"/>
      <c r="C135" s="5" t="s">
        <v>179</v>
      </c>
      <c r="D135" s="6"/>
      <c r="E135" s="78"/>
      <c r="F135" s="79"/>
      <c r="G135" s="79"/>
      <c r="H135" s="50"/>
      <c r="I135" s="50"/>
      <c r="J135" s="42"/>
      <c r="K135" s="35"/>
      <c r="L135" s="42"/>
      <c r="M135" s="19"/>
      <c r="N135" s="20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22.5" customHeight="1">
      <c r="A136" s="14" t="s">
        <v>3</v>
      </c>
      <c r="B136" s="14" t="s">
        <v>4</v>
      </c>
      <c r="C136" s="14"/>
      <c r="D136" s="15" t="s">
        <v>6</v>
      </c>
      <c r="E136" s="14" t="s">
        <v>7</v>
      </c>
      <c r="F136" s="16" t="s">
        <v>8</v>
      </c>
      <c r="G136" s="16" t="s">
        <v>9</v>
      </c>
      <c r="H136" s="16" t="s">
        <v>10</v>
      </c>
      <c r="I136" s="16" t="s">
        <v>11</v>
      </c>
      <c r="J136" s="17"/>
      <c r="K136" s="35"/>
      <c r="L136" s="42"/>
      <c r="M136" s="35"/>
      <c r="N136" s="80" t="s">
        <v>180</v>
      </c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</row>
    <row r="137" ht="15.75" customHeight="1">
      <c r="A137" s="82" t="s">
        <v>91</v>
      </c>
      <c r="B137" s="82" t="s">
        <v>15</v>
      </c>
      <c r="C137" s="83" t="s">
        <v>181</v>
      </c>
      <c r="D137" s="84"/>
      <c r="E137" s="85"/>
      <c r="F137" s="86"/>
      <c r="G137" s="86"/>
      <c r="H137" s="86"/>
      <c r="I137" s="86"/>
      <c r="J137" s="87"/>
      <c r="K137" s="88"/>
      <c r="L137" s="87">
        <v>8986.0</v>
      </c>
      <c r="M137" s="89"/>
      <c r="N137" s="90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customHeight="1">
      <c r="A138" s="21"/>
      <c r="B138" s="21"/>
      <c r="C138" s="29" t="s">
        <v>182</v>
      </c>
      <c r="D138" s="91" t="s">
        <v>183</v>
      </c>
      <c r="E138" s="24">
        <v>1632.0</v>
      </c>
      <c r="F138" s="25">
        <v>64540.0</v>
      </c>
      <c r="G138" s="25">
        <v>9165.72</v>
      </c>
      <c r="H138" s="26">
        <f t="shared" ref="H138:H141" si="32">+F138+G138</f>
        <v>73705.72</v>
      </c>
      <c r="I138" s="26">
        <f t="shared" ref="I138:I141" si="33">+H138*0.9</f>
        <v>66335.148</v>
      </c>
      <c r="J138" s="27"/>
      <c r="K138" s="28"/>
      <c r="L138" s="27"/>
      <c r="M138" s="35"/>
      <c r="N138" s="92">
        <v>2.0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0" customHeight="1">
      <c r="A139" s="21"/>
      <c r="B139" s="21"/>
      <c r="C139" s="29" t="s">
        <v>182</v>
      </c>
      <c r="D139" s="91" t="s">
        <v>184</v>
      </c>
      <c r="E139" s="24">
        <v>1632.0</v>
      </c>
      <c r="F139" s="25">
        <v>64540.0</v>
      </c>
      <c r="G139" s="25">
        <v>9165.72</v>
      </c>
      <c r="H139" s="26">
        <f t="shared" si="32"/>
        <v>73705.72</v>
      </c>
      <c r="I139" s="26">
        <f t="shared" si="33"/>
        <v>66335.148</v>
      </c>
      <c r="J139" s="27"/>
      <c r="K139" s="28"/>
      <c r="L139" s="27">
        <v>8986.0</v>
      </c>
      <c r="M139" s="35"/>
      <c r="N139" s="92">
        <v>2.0</v>
      </c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0" customHeight="1">
      <c r="A140" s="21" t="s">
        <v>91</v>
      </c>
      <c r="B140" s="21" t="s">
        <v>15</v>
      </c>
      <c r="C140" s="29" t="s">
        <v>182</v>
      </c>
      <c r="D140" s="91" t="s">
        <v>185</v>
      </c>
      <c r="E140" s="24">
        <v>1632.0</v>
      </c>
      <c r="F140" s="25">
        <v>64540.0</v>
      </c>
      <c r="G140" s="25">
        <v>9165.72</v>
      </c>
      <c r="H140" s="26">
        <f t="shared" si="32"/>
        <v>73705.72</v>
      </c>
      <c r="I140" s="26">
        <f t="shared" si="33"/>
        <v>66335.148</v>
      </c>
      <c r="J140" s="27"/>
      <c r="K140" s="28"/>
      <c r="L140" s="27">
        <v>8986.0</v>
      </c>
      <c r="M140" s="35"/>
      <c r="N140" s="92">
        <v>2.0</v>
      </c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0" customHeight="1">
      <c r="A141" s="21"/>
      <c r="B141" s="21"/>
      <c r="C141" s="29" t="s">
        <v>186</v>
      </c>
      <c r="D141" s="93" t="s">
        <v>187</v>
      </c>
      <c r="E141" s="24">
        <v>720.0</v>
      </c>
      <c r="F141" s="25">
        <v>42000.0</v>
      </c>
      <c r="G141" s="25">
        <v>500.0</v>
      </c>
      <c r="H141" s="26">
        <f t="shared" si="32"/>
        <v>42500</v>
      </c>
      <c r="I141" s="26">
        <f t="shared" si="33"/>
        <v>38250</v>
      </c>
      <c r="J141" s="27"/>
      <c r="K141" s="28"/>
      <c r="L141" s="27"/>
      <c r="M141" s="35"/>
      <c r="N141" s="92">
        <v>0.0</v>
      </c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82"/>
      <c r="B142" s="82"/>
      <c r="C142" s="94" t="s">
        <v>188</v>
      </c>
      <c r="D142" s="84"/>
      <c r="E142" s="95"/>
      <c r="F142" s="96"/>
      <c r="G142" s="96"/>
      <c r="H142" s="97"/>
      <c r="I142" s="97"/>
      <c r="J142" s="87"/>
      <c r="K142" s="88"/>
      <c r="L142" s="87"/>
      <c r="M142" s="89"/>
      <c r="N142" s="90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6.5" customHeight="1">
      <c r="A143" s="21" t="s">
        <v>91</v>
      </c>
      <c r="B143" s="21" t="s">
        <v>17</v>
      </c>
      <c r="C143" s="29" t="s">
        <v>189</v>
      </c>
      <c r="D143" s="56" t="s">
        <v>190</v>
      </c>
      <c r="E143" s="24">
        <v>1904.0</v>
      </c>
      <c r="F143" s="25">
        <v>20000.0</v>
      </c>
      <c r="G143" s="25">
        <v>9165.72</v>
      </c>
      <c r="H143" s="26">
        <f t="shared" ref="H143:H148" si="34">+F143+G143</f>
        <v>29165.72</v>
      </c>
      <c r="I143" s="26">
        <f t="shared" ref="I143:I148" si="35">+H143*0.9</f>
        <v>26249.148</v>
      </c>
      <c r="J143" s="27"/>
      <c r="K143" s="28"/>
      <c r="L143" s="27">
        <v>8986.0</v>
      </c>
      <c r="M143" s="35"/>
      <c r="N143" s="92">
        <v>2.0</v>
      </c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0" customHeight="1">
      <c r="A144" s="21"/>
      <c r="B144" s="21"/>
      <c r="C144" s="29" t="s">
        <v>189</v>
      </c>
      <c r="D144" s="56" t="s">
        <v>190</v>
      </c>
      <c r="E144" s="24">
        <v>1904.0</v>
      </c>
      <c r="F144" s="25">
        <v>20000.0</v>
      </c>
      <c r="G144" s="25">
        <v>9165.72</v>
      </c>
      <c r="H144" s="26">
        <f t="shared" si="34"/>
        <v>29165.72</v>
      </c>
      <c r="I144" s="26">
        <f t="shared" si="35"/>
        <v>26249.148</v>
      </c>
      <c r="J144" s="27"/>
      <c r="K144" s="28"/>
      <c r="L144" s="27">
        <v>8986.0</v>
      </c>
      <c r="M144" s="35"/>
      <c r="N144" s="92">
        <v>2.0</v>
      </c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0" customHeight="1">
      <c r="A145" s="21"/>
      <c r="B145" s="21"/>
      <c r="C145" s="29" t="s">
        <v>189</v>
      </c>
      <c r="D145" s="56" t="s">
        <v>190</v>
      </c>
      <c r="E145" s="24">
        <v>1904.0</v>
      </c>
      <c r="F145" s="25">
        <v>20000.0</v>
      </c>
      <c r="G145" s="25">
        <v>9165.72</v>
      </c>
      <c r="H145" s="26">
        <f t="shared" si="34"/>
        <v>29165.72</v>
      </c>
      <c r="I145" s="26">
        <f t="shared" si="35"/>
        <v>26249.148</v>
      </c>
      <c r="J145" s="27"/>
      <c r="K145" s="28"/>
      <c r="L145" s="27"/>
      <c r="M145" s="35"/>
      <c r="N145" s="92">
        <v>2.0</v>
      </c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0" customHeight="1">
      <c r="A146" s="21"/>
      <c r="B146" s="21"/>
      <c r="C146" s="98" t="s">
        <v>191</v>
      </c>
      <c r="D146" s="91" t="s">
        <v>192</v>
      </c>
      <c r="E146" s="24">
        <v>1632.0</v>
      </c>
      <c r="F146" s="25">
        <v>64540.0</v>
      </c>
      <c r="G146" s="25">
        <v>9165.72</v>
      </c>
      <c r="H146" s="26">
        <f t="shared" si="34"/>
        <v>73705.72</v>
      </c>
      <c r="I146" s="26">
        <f t="shared" si="35"/>
        <v>66335.148</v>
      </c>
      <c r="J146" s="27"/>
      <c r="K146" s="28"/>
      <c r="L146" s="27"/>
      <c r="M146" s="35"/>
      <c r="N146" s="92">
        <v>2.0</v>
      </c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0" customHeight="1">
      <c r="A147" s="21"/>
      <c r="B147" s="21"/>
      <c r="C147" s="29" t="s">
        <v>191</v>
      </c>
      <c r="D147" s="91" t="s">
        <v>193</v>
      </c>
      <c r="E147" s="24">
        <v>1632.0</v>
      </c>
      <c r="F147" s="25">
        <v>56329.0</v>
      </c>
      <c r="G147" s="25">
        <v>9165.72</v>
      </c>
      <c r="H147" s="26">
        <f t="shared" si="34"/>
        <v>65494.72</v>
      </c>
      <c r="I147" s="26">
        <f t="shared" si="35"/>
        <v>58945.248</v>
      </c>
      <c r="J147" s="27"/>
      <c r="K147" s="28"/>
      <c r="L147" s="27"/>
      <c r="M147" s="35"/>
      <c r="N147" s="92">
        <v>2.0</v>
      </c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21"/>
      <c r="B148" s="21"/>
      <c r="C148" s="29" t="s">
        <v>191</v>
      </c>
      <c r="D148" s="91" t="s">
        <v>194</v>
      </c>
      <c r="E148" s="24">
        <v>1904.0</v>
      </c>
      <c r="F148" s="25">
        <v>56329.0</v>
      </c>
      <c r="G148" s="25">
        <v>9165.72</v>
      </c>
      <c r="H148" s="26">
        <f t="shared" si="34"/>
        <v>65494.72</v>
      </c>
      <c r="I148" s="26">
        <f t="shared" si="35"/>
        <v>58945.248</v>
      </c>
      <c r="J148" s="27"/>
      <c r="K148" s="28"/>
      <c r="L148" s="27"/>
      <c r="M148" s="35"/>
      <c r="N148" s="92">
        <v>2.0</v>
      </c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82"/>
      <c r="B149" s="82"/>
      <c r="C149" s="83" t="s">
        <v>195</v>
      </c>
      <c r="D149" s="84"/>
      <c r="E149" s="95"/>
      <c r="F149" s="96"/>
      <c r="G149" s="96"/>
      <c r="H149" s="97"/>
      <c r="I149" s="97"/>
      <c r="J149" s="87"/>
      <c r="K149" s="88"/>
      <c r="L149" s="87"/>
      <c r="M149" s="89"/>
      <c r="N149" s="90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7.25" customHeight="1">
      <c r="A150" s="21"/>
      <c r="B150" s="21"/>
      <c r="C150" s="29" t="s">
        <v>182</v>
      </c>
      <c r="D150" s="91" t="s">
        <v>196</v>
      </c>
      <c r="E150" s="24">
        <v>1792.0</v>
      </c>
      <c r="F150" s="25">
        <v>56329.0</v>
      </c>
      <c r="G150" s="25">
        <v>9156.0</v>
      </c>
      <c r="H150" s="26">
        <f>+F150+G150</f>
        <v>65485</v>
      </c>
      <c r="I150" s="26">
        <f>+H150*0.9</f>
        <v>58936.5</v>
      </c>
      <c r="J150" s="27"/>
      <c r="K150" s="28"/>
      <c r="L150" s="27"/>
      <c r="M150" s="35"/>
      <c r="N150" s="92">
        <v>2.0</v>
      </c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82"/>
      <c r="B151" s="82"/>
      <c r="C151" s="83" t="s">
        <v>197</v>
      </c>
      <c r="D151" s="84"/>
      <c r="E151" s="99"/>
      <c r="F151" s="96"/>
      <c r="G151" s="96"/>
      <c r="H151" s="97"/>
      <c r="I151" s="97"/>
      <c r="J151" s="87"/>
      <c r="K151" s="88"/>
      <c r="L151" s="87"/>
      <c r="M151" s="89"/>
      <c r="N151" s="90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21"/>
      <c r="B152" s="21"/>
      <c r="C152" s="29" t="s">
        <v>198</v>
      </c>
      <c r="D152" s="91" t="s">
        <v>199</v>
      </c>
      <c r="E152" s="24">
        <v>1904.0</v>
      </c>
      <c r="F152" s="25">
        <v>64540.0</v>
      </c>
      <c r="G152" s="25">
        <v>9166.0</v>
      </c>
      <c r="H152" s="26">
        <f t="shared" ref="H152:H155" si="36">+F152+G152</f>
        <v>73706</v>
      </c>
      <c r="I152" s="26">
        <f t="shared" ref="I152:I155" si="37">+H152*0.9</f>
        <v>66335.4</v>
      </c>
      <c r="J152" s="27"/>
      <c r="K152" s="28"/>
      <c r="L152" s="27"/>
      <c r="M152" s="35"/>
      <c r="N152" s="92">
        <v>2.0</v>
      </c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0" customHeight="1">
      <c r="A153" s="21"/>
      <c r="B153" s="21"/>
      <c r="C153" s="29" t="s">
        <v>182</v>
      </c>
      <c r="D153" s="91" t="s">
        <v>200</v>
      </c>
      <c r="E153" s="24">
        <v>1632.0</v>
      </c>
      <c r="F153" s="25">
        <v>56329.0</v>
      </c>
      <c r="G153" s="25">
        <v>9166.0</v>
      </c>
      <c r="H153" s="26">
        <f t="shared" si="36"/>
        <v>65495</v>
      </c>
      <c r="I153" s="26">
        <f t="shared" si="37"/>
        <v>58945.5</v>
      </c>
      <c r="J153" s="27"/>
      <c r="K153" s="28"/>
      <c r="L153" s="27"/>
      <c r="M153" s="35"/>
      <c r="N153" s="92">
        <v>2.0</v>
      </c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0" customHeight="1">
      <c r="A154" s="21"/>
      <c r="B154" s="21"/>
      <c r="C154" s="29" t="s">
        <v>182</v>
      </c>
      <c r="D154" s="91" t="s">
        <v>201</v>
      </c>
      <c r="E154" s="24">
        <v>1904.0</v>
      </c>
      <c r="F154" s="25">
        <v>64540.0</v>
      </c>
      <c r="G154" s="25">
        <v>9166.0</v>
      </c>
      <c r="H154" s="26">
        <f t="shared" si="36"/>
        <v>73706</v>
      </c>
      <c r="I154" s="26">
        <f t="shared" si="37"/>
        <v>66335.4</v>
      </c>
      <c r="J154" s="27"/>
      <c r="K154" s="28"/>
      <c r="L154" s="27"/>
      <c r="M154" s="35"/>
      <c r="N154" s="92">
        <v>2.0</v>
      </c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0" customHeight="1">
      <c r="A155" s="21"/>
      <c r="B155" s="21"/>
      <c r="C155" s="29" t="s">
        <v>182</v>
      </c>
      <c r="D155" s="91" t="s">
        <v>202</v>
      </c>
      <c r="E155" s="24">
        <v>1632.0</v>
      </c>
      <c r="F155" s="25">
        <v>56329.0</v>
      </c>
      <c r="G155" s="25">
        <v>9166.0</v>
      </c>
      <c r="H155" s="26">
        <f t="shared" si="36"/>
        <v>65495</v>
      </c>
      <c r="I155" s="26">
        <f t="shared" si="37"/>
        <v>58945.5</v>
      </c>
      <c r="J155" s="27"/>
      <c r="K155" s="28"/>
      <c r="L155" s="27"/>
      <c r="M155" s="35"/>
      <c r="N155" s="92">
        <v>2.0</v>
      </c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82"/>
      <c r="B156" s="82"/>
      <c r="C156" s="83" t="s">
        <v>203</v>
      </c>
      <c r="D156" s="100"/>
      <c r="E156" s="95"/>
      <c r="F156" s="96"/>
      <c r="G156" s="96"/>
      <c r="H156" s="97"/>
      <c r="I156" s="97"/>
      <c r="J156" s="87"/>
      <c r="K156" s="88"/>
      <c r="L156" s="87"/>
      <c r="M156" s="89"/>
      <c r="N156" s="90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21"/>
      <c r="B157" s="21"/>
      <c r="C157" s="29" t="s">
        <v>204</v>
      </c>
      <c r="D157" s="6" t="s">
        <v>205</v>
      </c>
      <c r="E157" s="24">
        <v>1960.0</v>
      </c>
      <c r="F157" s="25">
        <v>90000.0</v>
      </c>
      <c r="G157" s="25">
        <v>9166.0</v>
      </c>
      <c r="H157" s="26">
        <f t="shared" ref="H157:H158" si="38">+F157+G157</f>
        <v>99166</v>
      </c>
      <c r="I157" s="26">
        <f t="shared" ref="I157:I158" si="39">+H157*0.9</f>
        <v>89249.4</v>
      </c>
      <c r="J157" s="27"/>
      <c r="K157" s="28"/>
      <c r="L157" s="27"/>
      <c r="M157" s="35"/>
      <c r="N157" s="92">
        <v>2.0</v>
      </c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0" customHeight="1">
      <c r="A158" s="21"/>
      <c r="B158" s="21"/>
      <c r="C158" s="29" t="s">
        <v>206</v>
      </c>
      <c r="D158" s="6" t="s">
        <v>207</v>
      </c>
      <c r="E158" s="24">
        <v>1960.0</v>
      </c>
      <c r="F158" s="25">
        <v>90000.0</v>
      </c>
      <c r="G158" s="25">
        <v>9166.0</v>
      </c>
      <c r="H158" s="26">
        <f t="shared" si="38"/>
        <v>99166</v>
      </c>
      <c r="I158" s="26">
        <f t="shared" si="39"/>
        <v>89249.4</v>
      </c>
      <c r="J158" s="27"/>
      <c r="K158" s="28"/>
      <c r="L158" s="27"/>
      <c r="M158" s="35"/>
      <c r="N158" s="92">
        <v>2.0</v>
      </c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82"/>
      <c r="B159" s="82"/>
      <c r="C159" s="83" t="s">
        <v>208</v>
      </c>
      <c r="D159" s="84"/>
      <c r="E159" s="85"/>
      <c r="F159" s="86"/>
      <c r="G159" s="86"/>
      <c r="H159" s="86"/>
      <c r="I159" s="86"/>
      <c r="J159" s="87"/>
      <c r="K159" s="88"/>
      <c r="L159" s="87"/>
      <c r="M159" s="89"/>
      <c r="N159" s="90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21"/>
      <c r="B160" s="21"/>
      <c r="C160" s="29" t="s">
        <v>206</v>
      </c>
      <c r="D160" s="93" t="s">
        <v>209</v>
      </c>
      <c r="E160" s="24">
        <v>1632.0</v>
      </c>
      <c r="F160" s="25">
        <v>64540.0</v>
      </c>
      <c r="G160" s="25">
        <v>9166.0</v>
      </c>
      <c r="H160" s="26">
        <f t="shared" ref="H160:H162" si="40">+F160+G160</f>
        <v>73706</v>
      </c>
      <c r="I160" s="40">
        <f t="shared" ref="I160:I162" si="41">+H160*0.9</f>
        <v>66335.4</v>
      </c>
      <c r="J160" s="27"/>
      <c r="K160" s="28"/>
      <c r="L160" s="27"/>
      <c r="M160" s="35"/>
      <c r="N160" s="92">
        <v>2.0</v>
      </c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0" customHeight="1">
      <c r="A161" s="21"/>
      <c r="B161" s="21"/>
      <c r="C161" s="29" t="s">
        <v>206</v>
      </c>
      <c r="D161" s="93" t="s">
        <v>210</v>
      </c>
      <c r="E161" s="24">
        <v>1632.0</v>
      </c>
      <c r="F161" s="25">
        <v>64540.0</v>
      </c>
      <c r="G161" s="25">
        <v>9166.0</v>
      </c>
      <c r="H161" s="26">
        <f t="shared" si="40"/>
        <v>73706</v>
      </c>
      <c r="I161" s="40">
        <f t="shared" si="41"/>
        <v>66335.4</v>
      </c>
      <c r="J161" s="27"/>
      <c r="K161" s="28"/>
      <c r="L161" s="27"/>
      <c r="M161" s="35"/>
      <c r="N161" s="92">
        <v>2.0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3.5" customHeight="1">
      <c r="A162" s="21"/>
      <c r="B162" s="21"/>
      <c r="C162" s="101" t="s">
        <v>211</v>
      </c>
      <c r="D162" s="102" t="s">
        <v>212</v>
      </c>
      <c r="E162" s="24">
        <v>12288.0</v>
      </c>
      <c r="F162" s="25">
        <v>516320.0</v>
      </c>
      <c r="G162" s="25">
        <v>64162.0</v>
      </c>
      <c r="H162" s="26">
        <f t="shared" si="40"/>
        <v>580482</v>
      </c>
      <c r="I162" s="26">
        <f t="shared" si="41"/>
        <v>522433.8</v>
      </c>
      <c r="J162" s="35"/>
      <c r="K162" s="28"/>
      <c r="L162" s="27"/>
      <c r="M162" s="35"/>
      <c r="N162" s="92">
        <v>14.0</v>
      </c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82"/>
      <c r="B163" s="82"/>
      <c r="C163" s="83" t="s">
        <v>213</v>
      </c>
      <c r="D163" s="100"/>
      <c r="E163" s="85"/>
      <c r="F163" s="86"/>
      <c r="G163" s="86"/>
      <c r="H163" s="86"/>
      <c r="I163" s="86"/>
      <c r="J163" s="87"/>
      <c r="K163" s="88"/>
      <c r="L163" s="87"/>
      <c r="M163" s="89"/>
      <c r="N163" s="90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21"/>
      <c r="B164" s="21"/>
      <c r="C164" s="101" t="s">
        <v>182</v>
      </c>
      <c r="D164" s="91" t="s">
        <v>214</v>
      </c>
      <c r="E164" s="24">
        <v>1632.0</v>
      </c>
      <c r="F164" s="25">
        <v>64540.0</v>
      </c>
      <c r="G164" s="25">
        <v>9166.0</v>
      </c>
      <c r="H164" s="26">
        <f>+F164+G164</f>
        <v>73706</v>
      </c>
      <c r="I164" s="26">
        <f>+H164*0.9</f>
        <v>66335.4</v>
      </c>
      <c r="J164" s="27"/>
      <c r="K164" s="28"/>
      <c r="L164" s="27"/>
      <c r="M164" s="35"/>
      <c r="N164" s="92">
        <v>2.0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82"/>
      <c r="B165" s="82"/>
      <c r="C165" s="83" t="s">
        <v>215</v>
      </c>
      <c r="D165" s="103"/>
      <c r="E165" s="86"/>
      <c r="F165" s="86"/>
      <c r="G165" s="86"/>
      <c r="H165" s="86"/>
      <c r="I165" s="86"/>
      <c r="J165" s="87"/>
      <c r="K165" s="88"/>
      <c r="L165" s="87"/>
      <c r="M165" s="89"/>
      <c r="N165" s="90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6.5" customHeight="1">
      <c r="A166" s="21"/>
      <c r="B166" s="21"/>
      <c r="C166" s="101" t="s">
        <v>211</v>
      </c>
      <c r="D166" s="91" t="s">
        <v>216</v>
      </c>
      <c r="E166" s="24">
        <v>7168.0</v>
      </c>
      <c r="F166" s="25">
        <v>287795.2</v>
      </c>
      <c r="G166" s="25">
        <v>36664.0</v>
      </c>
      <c r="H166" s="26">
        <f>+F166+G166</f>
        <v>324459.2</v>
      </c>
      <c r="I166" s="26">
        <f>+H166*0.9</f>
        <v>292013.28</v>
      </c>
      <c r="J166" s="27"/>
      <c r="K166" s="28"/>
      <c r="L166" s="27"/>
      <c r="M166" s="35"/>
      <c r="N166" s="92">
        <v>8.0</v>
      </c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82"/>
      <c r="B167" s="82"/>
      <c r="C167" s="83" t="s">
        <v>217</v>
      </c>
      <c r="D167" s="100"/>
      <c r="E167" s="99"/>
      <c r="F167" s="96"/>
      <c r="G167" s="96"/>
      <c r="H167" s="97"/>
      <c r="I167" s="97"/>
      <c r="J167" s="87"/>
      <c r="K167" s="88"/>
      <c r="L167" s="87"/>
      <c r="M167" s="89"/>
      <c r="N167" s="90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8.0" customHeight="1">
      <c r="A168" s="21"/>
      <c r="B168" s="21"/>
      <c r="C168" s="29" t="s">
        <v>186</v>
      </c>
      <c r="D168" s="91" t="s">
        <v>218</v>
      </c>
      <c r="E168" s="24">
        <v>768.0</v>
      </c>
      <c r="F168" s="25">
        <v>42000.0</v>
      </c>
      <c r="G168" s="25">
        <v>500.0</v>
      </c>
      <c r="H168" s="26">
        <f t="shared" ref="H168:H170" si="42">+F168+G168</f>
        <v>42500</v>
      </c>
      <c r="I168" s="26">
        <f t="shared" ref="I168:I170" si="43">+H168*0.9</f>
        <v>38250</v>
      </c>
      <c r="J168" s="27"/>
      <c r="K168" s="28"/>
      <c r="L168" s="27"/>
      <c r="M168" s="35"/>
      <c r="N168" s="92">
        <v>0.0</v>
      </c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0" customHeight="1">
      <c r="A169" s="21"/>
      <c r="B169" s="21"/>
      <c r="C169" s="104" t="s">
        <v>182</v>
      </c>
      <c r="D169" s="91" t="s">
        <v>219</v>
      </c>
      <c r="E169" s="24">
        <v>1904.0</v>
      </c>
      <c r="F169" s="25">
        <v>81200.0</v>
      </c>
      <c r="G169" s="25">
        <v>9166.0</v>
      </c>
      <c r="H169" s="26">
        <f t="shared" si="42"/>
        <v>90366</v>
      </c>
      <c r="I169" s="26">
        <f t="shared" si="43"/>
        <v>81329.4</v>
      </c>
      <c r="J169" s="27"/>
      <c r="K169" s="28"/>
      <c r="L169" s="27"/>
      <c r="M169" s="35"/>
      <c r="N169" s="92">
        <v>2.0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0" customHeight="1">
      <c r="A170" s="21"/>
      <c r="B170" s="21"/>
      <c r="C170" s="29" t="s">
        <v>220</v>
      </c>
      <c r="D170" s="91" t="s">
        <v>221</v>
      </c>
      <c r="E170" s="24">
        <v>1904.0</v>
      </c>
      <c r="F170" s="25">
        <v>81600.0</v>
      </c>
      <c r="G170" s="25">
        <v>9166.0</v>
      </c>
      <c r="H170" s="26">
        <f t="shared" si="42"/>
        <v>90766</v>
      </c>
      <c r="I170" s="26">
        <f t="shared" si="43"/>
        <v>81689.4</v>
      </c>
      <c r="J170" s="27"/>
      <c r="K170" s="28"/>
      <c r="L170" s="27"/>
      <c r="M170" s="35"/>
      <c r="N170" s="92">
        <v>2.0</v>
      </c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8.75" customHeight="1">
      <c r="A171" s="82"/>
      <c r="B171" s="82"/>
      <c r="C171" s="83" t="s">
        <v>222</v>
      </c>
      <c r="D171" s="84"/>
      <c r="E171" s="85"/>
      <c r="F171" s="86"/>
      <c r="G171" s="86"/>
      <c r="H171" s="86"/>
      <c r="I171" s="86"/>
      <c r="J171" s="87"/>
      <c r="K171" s="88"/>
      <c r="L171" s="87"/>
      <c r="M171" s="89"/>
      <c r="N171" s="90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8.0" customHeight="1">
      <c r="A172" s="21"/>
      <c r="B172" s="21"/>
      <c r="C172" s="105" t="s">
        <v>182</v>
      </c>
      <c r="D172" s="91" t="s">
        <v>223</v>
      </c>
      <c r="E172" s="24">
        <v>1632.0</v>
      </c>
      <c r="F172" s="25">
        <v>64540.0</v>
      </c>
      <c r="G172" s="25">
        <v>9166.0</v>
      </c>
      <c r="H172" s="26">
        <f>+F172+G172</f>
        <v>73706</v>
      </c>
      <c r="I172" s="26">
        <f>+H172*0.9</f>
        <v>66335.4</v>
      </c>
      <c r="J172" s="27"/>
      <c r="K172" s="28"/>
      <c r="L172" s="27"/>
      <c r="M172" s="35"/>
      <c r="N172" s="92">
        <v>2.0</v>
      </c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21"/>
      <c r="B173" s="21"/>
      <c r="C173" s="83" t="s">
        <v>224</v>
      </c>
      <c r="D173" s="106"/>
      <c r="E173" s="86"/>
      <c r="F173" s="86"/>
      <c r="G173" s="86"/>
      <c r="H173" s="86"/>
      <c r="I173" s="86"/>
      <c r="J173" s="87"/>
      <c r="K173" s="88"/>
      <c r="L173" s="87"/>
      <c r="M173" s="89"/>
      <c r="N173" s="90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6.5" customHeight="1">
      <c r="A174" s="21"/>
      <c r="B174" s="21"/>
      <c r="C174" s="105" t="s">
        <v>182</v>
      </c>
      <c r="D174" s="6" t="s">
        <v>225</v>
      </c>
      <c r="E174" s="24">
        <v>1960.0</v>
      </c>
      <c r="F174" s="25">
        <v>90000.0</v>
      </c>
      <c r="G174" s="25">
        <v>9166.0</v>
      </c>
      <c r="H174" s="26">
        <f t="shared" ref="H174:H175" si="44">+F174+G174</f>
        <v>99166</v>
      </c>
      <c r="I174" s="26">
        <f t="shared" ref="I174:I176" si="45">+H174*0.9</f>
        <v>89249.4</v>
      </c>
      <c r="J174" s="27"/>
      <c r="K174" s="28"/>
      <c r="L174" s="27"/>
      <c r="M174" s="35"/>
      <c r="N174" s="92">
        <v>2.0</v>
      </c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0" customHeight="1">
      <c r="A175" s="21"/>
      <c r="B175" s="21"/>
      <c r="C175" s="29" t="s">
        <v>182</v>
      </c>
      <c r="D175" s="6" t="s">
        <v>226</v>
      </c>
      <c r="E175" s="24">
        <v>1960.0</v>
      </c>
      <c r="F175" s="25">
        <v>90000.0</v>
      </c>
      <c r="G175" s="25">
        <v>9166.0</v>
      </c>
      <c r="H175" s="26">
        <f t="shared" si="44"/>
        <v>99166</v>
      </c>
      <c r="I175" s="26">
        <f t="shared" si="45"/>
        <v>89249.4</v>
      </c>
      <c r="J175" s="27"/>
      <c r="K175" s="28"/>
      <c r="L175" s="27"/>
      <c r="M175" s="35"/>
      <c r="N175" s="92">
        <v>2.0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7.25" customHeight="1">
      <c r="A176" s="21"/>
      <c r="B176" s="21"/>
      <c r="C176" s="101" t="s">
        <v>227</v>
      </c>
      <c r="D176" s="107" t="s">
        <v>228</v>
      </c>
      <c r="E176" s="108">
        <v>9728.0</v>
      </c>
      <c r="F176" s="109">
        <v>446612.0</v>
      </c>
      <c r="G176" s="109">
        <v>45830.0</v>
      </c>
      <c r="H176" s="109">
        <f>F176+G176</f>
        <v>492442</v>
      </c>
      <c r="I176" s="109">
        <f t="shared" si="45"/>
        <v>443197.8</v>
      </c>
      <c r="J176" s="27"/>
      <c r="K176" s="28"/>
      <c r="L176" s="27"/>
      <c r="M176" s="35"/>
      <c r="N176" s="92">
        <v>10.0</v>
      </c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0" customHeight="1">
      <c r="A177" s="21"/>
      <c r="B177" s="21"/>
      <c r="C177" s="110" t="s">
        <v>229</v>
      </c>
      <c r="D177" s="84"/>
      <c r="E177" s="95"/>
      <c r="F177" s="96"/>
      <c r="G177" s="96"/>
      <c r="H177" s="97"/>
      <c r="I177" s="97"/>
      <c r="J177" s="87"/>
      <c r="K177" s="88"/>
      <c r="L177" s="87"/>
      <c r="M177" s="89"/>
      <c r="N177" s="90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7.25" customHeight="1">
      <c r="A178" s="21"/>
      <c r="B178" s="21"/>
      <c r="C178" s="29" t="s">
        <v>230</v>
      </c>
      <c r="D178" s="91" t="s">
        <v>231</v>
      </c>
      <c r="E178" s="24">
        <v>1632.0</v>
      </c>
      <c r="F178" s="25">
        <v>64540.0</v>
      </c>
      <c r="G178" s="25">
        <v>9165.72</v>
      </c>
      <c r="H178" s="26">
        <f t="shared" ref="H178:H179" si="46">+F178+G178</f>
        <v>73705.72</v>
      </c>
      <c r="I178" s="26">
        <f t="shared" ref="I178:I179" si="47">+H178*0.9</f>
        <v>66335.148</v>
      </c>
      <c r="J178" s="27"/>
      <c r="K178" s="28"/>
      <c r="L178" s="27"/>
      <c r="M178" s="35"/>
      <c r="N178" s="92">
        <v>2.0</v>
      </c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0" customHeight="1">
      <c r="A179" s="21"/>
      <c r="B179" s="21"/>
      <c r="C179" s="29" t="s">
        <v>182</v>
      </c>
      <c r="D179" s="91" t="s">
        <v>232</v>
      </c>
      <c r="E179" s="24">
        <v>1632.0</v>
      </c>
      <c r="F179" s="25">
        <v>64540.0</v>
      </c>
      <c r="G179" s="25">
        <v>9166.0</v>
      </c>
      <c r="H179" s="26">
        <f t="shared" si="46"/>
        <v>73706</v>
      </c>
      <c r="I179" s="26">
        <f t="shared" si="47"/>
        <v>66335.4</v>
      </c>
      <c r="J179" s="27"/>
      <c r="K179" s="28"/>
      <c r="L179" s="27"/>
      <c r="M179" s="35"/>
      <c r="N179" s="92">
        <v>2.0</v>
      </c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21"/>
      <c r="B180" s="21"/>
      <c r="C180" s="83" t="s">
        <v>233</v>
      </c>
      <c r="D180" s="84"/>
      <c r="E180" s="85"/>
      <c r="F180" s="86"/>
      <c r="G180" s="86"/>
      <c r="H180" s="86"/>
      <c r="I180" s="86"/>
      <c r="J180" s="87"/>
      <c r="K180" s="88"/>
      <c r="L180" s="87"/>
      <c r="M180" s="89"/>
      <c r="N180" s="90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8.0" customHeight="1">
      <c r="A181" s="21"/>
      <c r="B181" s="21"/>
      <c r="C181" s="105" t="s">
        <v>182</v>
      </c>
      <c r="D181" s="91" t="s">
        <v>234</v>
      </c>
      <c r="E181" s="24">
        <v>1904.0</v>
      </c>
      <c r="F181" s="25">
        <v>81200.0</v>
      </c>
      <c r="G181" s="25">
        <v>9166.0</v>
      </c>
      <c r="H181" s="26">
        <f t="shared" ref="H181:H182" si="48">+F181+G181</f>
        <v>90366</v>
      </c>
      <c r="I181" s="26">
        <f t="shared" ref="I181:I182" si="49">+H181*0.9</f>
        <v>81329.4</v>
      </c>
      <c r="J181" s="27"/>
      <c r="K181" s="28"/>
      <c r="L181" s="27"/>
      <c r="M181" s="35"/>
      <c r="N181" s="92">
        <v>2.0</v>
      </c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0" customHeight="1">
      <c r="A182" s="21"/>
      <c r="B182" s="21"/>
      <c r="C182" s="29" t="s">
        <v>182</v>
      </c>
      <c r="D182" s="91" t="s">
        <v>235</v>
      </c>
      <c r="E182" s="24">
        <v>1632.0</v>
      </c>
      <c r="F182" s="25">
        <v>64540.0</v>
      </c>
      <c r="G182" s="25">
        <v>9166.0</v>
      </c>
      <c r="H182" s="26">
        <f t="shared" si="48"/>
        <v>73706</v>
      </c>
      <c r="I182" s="26">
        <f t="shared" si="49"/>
        <v>66335.4</v>
      </c>
      <c r="J182" s="27"/>
      <c r="K182" s="28"/>
      <c r="L182" s="27"/>
      <c r="M182" s="35"/>
      <c r="N182" s="92">
        <v>2.0</v>
      </c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0" customHeight="1">
      <c r="A183" s="21"/>
      <c r="B183" s="21"/>
      <c r="C183" s="111" t="s">
        <v>236</v>
      </c>
      <c r="D183" s="84"/>
      <c r="E183" s="85"/>
      <c r="F183" s="86"/>
      <c r="G183" s="86"/>
      <c r="H183" s="86"/>
      <c r="I183" s="86"/>
      <c r="J183" s="87"/>
      <c r="K183" s="88"/>
      <c r="L183" s="87"/>
      <c r="M183" s="89"/>
      <c r="N183" s="90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8.75" customHeight="1">
      <c r="A184" s="21"/>
      <c r="B184" s="21"/>
      <c r="C184" s="101" t="s">
        <v>182</v>
      </c>
      <c r="D184" s="91" t="s">
        <v>237</v>
      </c>
      <c r="E184" s="24">
        <v>1904.0</v>
      </c>
      <c r="F184" s="25">
        <v>56329.0</v>
      </c>
      <c r="G184" s="25">
        <v>9166.0</v>
      </c>
      <c r="H184" s="26">
        <f>+F184+G184</f>
        <v>65495</v>
      </c>
      <c r="I184" s="26">
        <f>+H184*0.9</f>
        <v>58945.5</v>
      </c>
      <c r="J184" s="27"/>
      <c r="K184" s="28"/>
      <c r="L184" s="27"/>
      <c r="M184" s="35"/>
      <c r="N184" s="92">
        <v>2.0</v>
      </c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>
      <c r="A185" s="21"/>
      <c r="B185" s="21"/>
      <c r="C185" s="112" t="s">
        <v>238</v>
      </c>
      <c r="D185" s="113"/>
      <c r="E185" s="86"/>
      <c r="F185" s="86"/>
      <c r="G185" s="86"/>
      <c r="H185" s="86"/>
      <c r="I185" s="86"/>
      <c r="J185" s="87"/>
      <c r="K185" s="88"/>
      <c r="L185" s="87"/>
      <c r="M185" s="89"/>
      <c r="N185" s="90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7.25" customHeight="1">
      <c r="A186" s="21"/>
      <c r="B186" s="21"/>
      <c r="C186" s="105" t="s">
        <v>239</v>
      </c>
      <c r="D186" s="56" t="s">
        <v>190</v>
      </c>
      <c r="E186" s="24">
        <v>1500.0</v>
      </c>
      <c r="F186" s="25">
        <v>20000.0</v>
      </c>
      <c r="G186" s="25">
        <v>9166.0</v>
      </c>
      <c r="H186" s="26">
        <f>+F186+G186</f>
        <v>29166</v>
      </c>
      <c r="I186" s="26">
        <f>+H186*0.9</f>
        <v>26249.4</v>
      </c>
      <c r="J186" s="27"/>
      <c r="K186" s="28"/>
      <c r="L186" s="27"/>
      <c r="M186" s="35"/>
      <c r="N186" s="92">
        <v>2.0</v>
      </c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3.5" customHeight="1">
      <c r="A187" s="22"/>
      <c r="B187" s="21"/>
      <c r="C187" s="112" t="s">
        <v>240</v>
      </c>
      <c r="D187" s="113"/>
      <c r="E187" s="86"/>
      <c r="F187" s="86"/>
      <c r="G187" s="86"/>
      <c r="H187" s="86"/>
      <c r="I187" s="86"/>
      <c r="J187" s="87"/>
      <c r="K187" s="88"/>
      <c r="L187" s="87"/>
      <c r="M187" s="89"/>
      <c r="N187" s="90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8.0" customHeight="1">
      <c r="A188" s="22"/>
      <c r="B188" s="21"/>
      <c r="C188" s="105" t="s">
        <v>182</v>
      </c>
      <c r="D188" s="91" t="s">
        <v>241</v>
      </c>
      <c r="E188" s="24">
        <v>1904.0</v>
      </c>
      <c r="F188" s="25">
        <v>64540.0</v>
      </c>
      <c r="G188" s="25">
        <v>9166.0</v>
      </c>
      <c r="H188" s="26">
        <f t="shared" ref="H188:H189" si="50">+F188+G188</f>
        <v>73706</v>
      </c>
      <c r="I188" s="26">
        <f t="shared" ref="I188:I189" si="51">+H188*0.9</f>
        <v>66335.4</v>
      </c>
      <c r="J188" s="27"/>
      <c r="K188" s="28"/>
      <c r="L188" s="27"/>
      <c r="M188" s="35"/>
      <c r="N188" s="92">
        <v>2.0</v>
      </c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0" customHeight="1">
      <c r="A189" s="22"/>
      <c r="B189" s="21"/>
      <c r="C189" s="29" t="s">
        <v>182</v>
      </c>
      <c r="D189" s="91" t="s">
        <v>241</v>
      </c>
      <c r="E189" s="24">
        <v>1904.0</v>
      </c>
      <c r="F189" s="25">
        <v>64540.0</v>
      </c>
      <c r="G189" s="25">
        <v>9166.0</v>
      </c>
      <c r="H189" s="26">
        <f t="shared" si="50"/>
        <v>73706</v>
      </c>
      <c r="I189" s="26">
        <f t="shared" si="51"/>
        <v>66335.4</v>
      </c>
      <c r="J189" s="27"/>
      <c r="K189" s="28"/>
      <c r="L189" s="27"/>
      <c r="M189" s="35"/>
      <c r="N189" s="92">
        <v>2.0</v>
      </c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3.5" customHeight="1">
      <c r="A190" s="22"/>
      <c r="B190" s="21"/>
      <c r="C190" s="83" t="s">
        <v>242</v>
      </c>
      <c r="D190" s="100"/>
      <c r="E190" s="85"/>
      <c r="F190" s="86"/>
      <c r="G190" s="86"/>
      <c r="H190" s="86"/>
      <c r="I190" s="86"/>
      <c r="J190" s="87"/>
      <c r="K190" s="88"/>
      <c r="L190" s="87"/>
      <c r="M190" s="89"/>
      <c r="N190" s="90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3.5" customHeight="1">
      <c r="A191" s="22"/>
      <c r="B191" s="21"/>
      <c r="C191" s="105" t="s">
        <v>182</v>
      </c>
      <c r="D191" s="91" t="s">
        <v>243</v>
      </c>
      <c r="E191" s="24">
        <v>1776.0</v>
      </c>
      <c r="F191" s="25">
        <v>84000.0</v>
      </c>
      <c r="G191" s="25">
        <v>9166.0</v>
      </c>
      <c r="H191" s="26">
        <f t="shared" ref="H191:H193" si="52">+F191+G191</f>
        <v>93166</v>
      </c>
      <c r="I191" s="26">
        <f t="shared" ref="I191:I193" si="53">+H191*0.9</f>
        <v>83849.4</v>
      </c>
      <c r="J191" s="27"/>
      <c r="K191" s="28"/>
      <c r="L191" s="27"/>
      <c r="M191" s="35"/>
      <c r="N191" s="92">
        <v>2.0</v>
      </c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0" customHeight="1">
      <c r="A192" s="22"/>
      <c r="B192" s="21"/>
      <c r="C192" s="29" t="s">
        <v>220</v>
      </c>
      <c r="D192" s="91" t="s">
        <v>244</v>
      </c>
      <c r="E192" s="24">
        <v>1632.0</v>
      </c>
      <c r="F192" s="25">
        <v>81600.0</v>
      </c>
      <c r="G192" s="25">
        <v>9166.0</v>
      </c>
      <c r="H192" s="26">
        <f t="shared" si="52"/>
        <v>90766</v>
      </c>
      <c r="I192" s="26">
        <f t="shared" si="53"/>
        <v>81689.4</v>
      </c>
      <c r="J192" s="27"/>
      <c r="K192" s="28"/>
      <c r="L192" s="27"/>
      <c r="M192" s="35"/>
      <c r="N192" s="92">
        <v>2.0</v>
      </c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0" customHeight="1">
      <c r="A193" s="22"/>
      <c r="B193" s="21"/>
      <c r="C193" s="29" t="s">
        <v>186</v>
      </c>
      <c r="D193" s="91" t="s">
        <v>245</v>
      </c>
      <c r="E193" s="24">
        <v>768.0</v>
      </c>
      <c r="F193" s="25">
        <v>42000.0</v>
      </c>
      <c r="G193" s="25">
        <v>500.0</v>
      </c>
      <c r="H193" s="26">
        <f t="shared" si="52"/>
        <v>42500</v>
      </c>
      <c r="I193" s="26">
        <f t="shared" si="53"/>
        <v>38250</v>
      </c>
      <c r="J193" s="27"/>
      <c r="K193" s="28"/>
      <c r="L193" s="27"/>
      <c r="M193" s="35"/>
      <c r="N193" s="92">
        <v>0.0</v>
      </c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6.5" customHeight="1">
      <c r="A194" s="21"/>
      <c r="B194" s="21"/>
      <c r="C194" s="94" t="s">
        <v>246</v>
      </c>
      <c r="D194" s="114"/>
      <c r="E194" s="86"/>
      <c r="F194" s="86"/>
      <c r="G194" s="86"/>
      <c r="H194" s="86"/>
      <c r="I194" s="86"/>
      <c r="J194" s="87"/>
      <c r="K194" s="88"/>
      <c r="L194" s="87"/>
      <c r="M194" s="89"/>
      <c r="N194" s="90">
        <v>6.0</v>
      </c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6.5" customHeight="1">
      <c r="A195" s="21"/>
      <c r="B195" s="21"/>
      <c r="C195" s="115" t="s">
        <v>211</v>
      </c>
      <c r="D195" s="107" t="s">
        <v>247</v>
      </c>
      <c r="E195" s="108">
        <v>5376.0</v>
      </c>
      <c r="F195" s="109">
        <v>215846.0</v>
      </c>
      <c r="G195" s="109">
        <v>27498.0</v>
      </c>
      <c r="H195" s="109">
        <f>+F195+G195</f>
        <v>243344</v>
      </c>
      <c r="I195" s="109">
        <f>+H195*0.9</f>
        <v>219009.6</v>
      </c>
      <c r="J195" s="27"/>
      <c r="K195" s="28"/>
      <c r="L195" s="27"/>
      <c r="M195" s="35"/>
      <c r="N195" s="92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6.5" customHeight="1">
      <c r="A196" s="21"/>
      <c r="B196" s="21"/>
      <c r="C196" s="94" t="s">
        <v>248</v>
      </c>
      <c r="D196" s="113"/>
      <c r="E196" s="86"/>
      <c r="F196" s="86"/>
      <c r="G196" s="86"/>
      <c r="H196" s="86"/>
      <c r="I196" s="86"/>
      <c r="J196" s="87"/>
      <c r="K196" s="88"/>
      <c r="L196" s="87"/>
      <c r="M196" s="89"/>
      <c r="N196" s="90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6.5" customHeight="1">
      <c r="A197" s="21"/>
      <c r="B197" s="21"/>
      <c r="C197" s="115" t="s">
        <v>249</v>
      </c>
      <c r="D197" s="56" t="s">
        <v>190</v>
      </c>
      <c r="E197" s="24">
        <v>1500.0</v>
      </c>
      <c r="F197" s="25">
        <v>45000.0</v>
      </c>
      <c r="G197" s="25">
        <v>15000.0</v>
      </c>
      <c r="H197" s="26">
        <f t="shared" ref="H197:H198" si="54">+F197+G197</f>
        <v>60000</v>
      </c>
      <c r="I197" s="26">
        <f t="shared" ref="I197:I200" si="55">+H197*0.9</f>
        <v>54000</v>
      </c>
      <c r="J197" s="27"/>
      <c r="K197" s="28"/>
      <c r="L197" s="27"/>
      <c r="M197" s="35"/>
      <c r="N197" s="92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21"/>
      <c r="B198" s="21"/>
      <c r="C198" s="55" t="s">
        <v>249</v>
      </c>
      <c r="D198" s="56" t="s">
        <v>190</v>
      </c>
      <c r="E198" s="38">
        <v>1500.0</v>
      </c>
      <c r="F198" s="39">
        <v>45000.0</v>
      </c>
      <c r="G198" s="39">
        <v>15000.0</v>
      </c>
      <c r="H198" s="26">
        <f t="shared" si="54"/>
        <v>60000</v>
      </c>
      <c r="I198" s="26">
        <f t="shared" si="55"/>
        <v>54000</v>
      </c>
      <c r="J198" s="27"/>
      <c r="K198" s="28"/>
      <c r="L198" s="27"/>
      <c r="M198" s="35"/>
      <c r="N198" s="92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116"/>
      <c r="B199" s="116"/>
      <c r="C199" s="55" t="s">
        <v>250</v>
      </c>
      <c r="D199" s="91" t="s">
        <v>251</v>
      </c>
      <c r="E199" s="38">
        <v>320.0</v>
      </c>
      <c r="F199" s="39">
        <v>12848.0</v>
      </c>
      <c r="G199" s="39">
        <v>500.0</v>
      </c>
      <c r="H199" s="26">
        <f t="shared" ref="H199:H200" si="56">F199+G199</f>
        <v>13348</v>
      </c>
      <c r="I199" s="26">
        <f t="shared" si="55"/>
        <v>12013.2</v>
      </c>
      <c r="J199" s="117"/>
      <c r="K199" s="118"/>
      <c r="L199" s="117"/>
      <c r="M199" s="119"/>
      <c r="N199" s="120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</row>
    <row r="200" ht="15.75" customHeight="1">
      <c r="A200" s="116"/>
      <c r="B200" s="116"/>
      <c r="C200" s="55" t="s">
        <v>250</v>
      </c>
      <c r="D200" s="91" t="s">
        <v>251</v>
      </c>
      <c r="E200" s="38">
        <v>320.0</v>
      </c>
      <c r="F200" s="39">
        <v>12848.0</v>
      </c>
      <c r="G200" s="39">
        <v>500.0</v>
      </c>
      <c r="H200" s="26">
        <f t="shared" si="56"/>
        <v>13348</v>
      </c>
      <c r="I200" s="26">
        <f t="shared" si="55"/>
        <v>12013.2</v>
      </c>
      <c r="J200" s="117"/>
      <c r="K200" s="118"/>
      <c r="L200" s="117"/>
      <c r="M200" s="119"/>
      <c r="N200" s="120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</row>
    <row r="201" ht="15.0" customHeight="1">
      <c r="A201" s="29"/>
      <c r="B201" s="29"/>
      <c r="C201" s="43" t="s">
        <v>252</v>
      </c>
      <c r="D201" s="23"/>
      <c r="E201" s="44">
        <f>SUM(E138:E200)</f>
        <v>100692</v>
      </c>
      <c r="F201" s="61">
        <f t="shared" ref="F201:I201" si="57">SUM(F138:F198)</f>
        <v>3838247.2</v>
      </c>
      <c r="G201" s="61">
        <f t="shared" si="57"/>
        <v>517285.2</v>
      </c>
      <c r="H201" s="62">
        <f t="shared" si="57"/>
        <v>4355532.4</v>
      </c>
      <c r="I201" s="122">
        <f t="shared" si="57"/>
        <v>3919979.16</v>
      </c>
      <c r="J201" s="28"/>
      <c r="K201" s="28"/>
      <c r="L201" s="27"/>
      <c r="M201" s="28"/>
      <c r="N201" s="92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0" customHeight="1">
      <c r="A202" s="29"/>
      <c r="B202" s="29"/>
      <c r="C202" s="43"/>
      <c r="D202" s="23"/>
      <c r="E202" s="44"/>
      <c r="F202" s="61"/>
      <c r="G202" s="61"/>
      <c r="H202" s="62"/>
      <c r="I202" s="40"/>
      <c r="J202" s="28"/>
      <c r="K202" s="28"/>
      <c r="L202" s="27"/>
      <c r="M202" s="28"/>
      <c r="N202" s="92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8.75" customHeight="1">
      <c r="A203" s="46"/>
      <c r="B203" s="5"/>
      <c r="C203" s="123" t="s">
        <v>253</v>
      </c>
      <c r="D203" s="23"/>
      <c r="E203" s="78"/>
      <c r="F203" s="79"/>
      <c r="G203" s="124"/>
      <c r="H203" s="50"/>
      <c r="I203" s="50"/>
      <c r="J203" s="42"/>
      <c r="K203" s="35"/>
      <c r="L203" s="42"/>
      <c r="M203" s="35"/>
      <c r="N203" s="92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22.5" customHeight="1">
      <c r="A204" s="14" t="s">
        <v>3</v>
      </c>
      <c r="B204" s="14" t="s">
        <v>4</v>
      </c>
      <c r="C204" s="14" t="s">
        <v>5</v>
      </c>
      <c r="D204" s="15"/>
      <c r="E204" s="14" t="s">
        <v>7</v>
      </c>
      <c r="F204" s="16" t="s">
        <v>8</v>
      </c>
      <c r="G204" s="16" t="s">
        <v>9</v>
      </c>
      <c r="H204" s="16" t="s">
        <v>10</v>
      </c>
      <c r="I204" s="16" t="s">
        <v>11</v>
      </c>
      <c r="J204" s="17"/>
      <c r="K204" s="18"/>
      <c r="L204" s="51"/>
      <c r="M204" s="18"/>
      <c r="N204" s="125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 ht="38.25" customHeight="1">
      <c r="A205" s="21"/>
      <c r="B205" s="21"/>
      <c r="C205" s="55" t="s">
        <v>254</v>
      </c>
      <c r="D205" s="56"/>
      <c r="E205" s="24"/>
      <c r="F205" s="25"/>
      <c r="G205" s="29"/>
      <c r="H205" s="26"/>
      <c r="I205" s="26"/>
      <c r="J205" s="59" t="s">
        <v>112</v>
      </c>
      <c r="K205" s="28"/>
      <c r="L205" s="27"/>
      <c r="M205" s="35"/>
      <c r="N205" s="92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24.75" customHeight="1">
      <c r="A206" s="21"/>
      <c r="B206" s="21"/>
      <c r="C206" s="55" t="s">
        <v>255</v>
      </c>
      <c r="D206" s="56"/>
      <c r="E206" s="24"/>
      <c r="F206" s="25"/>
      <c r="G206" s="29"/>
      <c r="H206" s="26"/>
      <c r="I206" s="26"/>
      <c r="J206" s="59"/>
      <c r="K206" s="28"/>
      <c r="L206" s="27"/>
      <c r="M206" s="35"/>
      <c r="N206" s="92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6.5" customHeight="1">
      <c r="A207" s="21"/>
      <c r="B207" s="21"/>
      <c r="C207" s="55" t="s">
        <v>256</v>
      </c>
      <c r="D207" s="56"/>
      <c r="E207" s="24"/>
      <c r="F207" s="25"/>
      <c r="G207" s="25">
        <f>+F207*G2</f>
        <v>0</v>
      </c>
      <c r="H207" s="26">
        <f>SUM(F207+G207)</f>
        <v>0</v>
      </c>
      <c r="I207" s="26">
        <f>H207*0.9</f>
        <v>0</v>
      </c>
      <c r="J207" s="59"/>
      <c r="K207" s="28"/>
      <c r="L207" s="27"/>
      <c r="M207" s="35"/>
      <c r="N207" s="92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0" customHeight="1">
      <c r="A208" s="29"/>
      <c r="B208" s="29"/>
      <c r="C208" s="126" t="s">
        <v>89</v>
      </c>
      <c r="D208" s="6"/>
      <c r="E208" s="127">
        <f t="shared" ref="E208:I208" si="58">SUM(E205:E207)</f>
        <v>0</v>
      </c>
      <c r="F208" s="127">
        <f t="shared" si="58"/>
        <v>0</v>
      </c>
      <c r="G208" s="127">
        <f t="shared" si="58"/>
        <v>0</v>
      </c>
      <c r="H208" s="127">
        <f t="shared" si="58"/>
        <v>0</v>
      </c>
      <c r="I208" s="127">
        <f t="shared" si="58"/>
        <v>0</v>
      </c>
      <c r="J208" s="28"/>
      <c r="K208" s="28"/>
      <c r="L208" s="27"/>
      <c r="M208" s="28"/>
      <c r="N208" s="92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21.0" customHeight="1">
      <c r="A209" s="46"/>
      <c r="B209" s="5"/>
      <c r="C209" s="123" t="s">
        <v>257</v>
      </c>
      <c r="D209" s="23"/>
      <c r="E209" s="128">
        <f t="shared" ref="E209:I209" si="59">SUM(E48+E66+E78+E90+E102+E111+E117+E133+E201+E208)</f>
        <v>9787094</v>
      </c>
      <c r="F209" s="61">
        <f t="shared" si="59"/>
        <v>1735236964</v>
      </c>
      <c r="G209" s="61">
        <f t="shared" si="59"/>
        <v>173657156.9</v>
      </c>
      <c r="H209" s="61">
        <f t="shared" si="59"/>
        <v>1875612246</v>
      </c>
      <c r="I209" s="61">
        <f t="shared" si="59"/>
        <v>1714591488</v>
      </c>
      <c r="J209" s="129"/>
      <c r="K209" s="129"/>
      <c r="L209" s="129">
        <f>SUM(L4:L198)</f>
        <v>86646018.4</v>
      </c>
      <c r="M209" s="35"/>
      <c r="N209" s="92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30.75" customHeight="1">
      <c r="A210" s="46"/>
      <c r="B210" s="46"/>
      <c r="C210" s="130"/>
      <c r="D210" s="23"/>
      <c r="E210" s="131"/>
      <c r="F210" s="132"/>
      <c r="G210" s="46"/>
      <c r="H210" s="133"/>
      <c r="I210" s="133"/>
      <c r="J210" s="134"/>
      <c r="K210" s="134"/>
      <c r="L210" s="134"/>
      <c r="M210" s="35"/>
      <c r="N210" s="92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28.5" customHeight="1">
      <c r="A211" s="46"/>
      <c r="B211" s="46"/>
      <c r="C211" s="135" t="s">
        <v>258</v>
      </c>
      <c r="D211" s="136"/>
      <c r="E211" s="137"/>
      <c r="F211" s="138"/>
      <c r="G211" s="133"/>
      <c r="H211" s="46"/>
      <c r="I211" s="46"/>
      <c r="J211" s="35"/>
      <c r="K211" s="134"/>
      <c r="L211" s="139"/>
      <c r="M211" s="35"/>
      <c r="N211" s="92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0" customHeight="1">
      <c r="A212" s="46"/>
      <c r="B212" s="46"/>
      <c r="C212" s="140" t="s">
        <v>259</v>
      </c>
      <c r="D212" s="140"/>
      <c r="E212" s="141">
        <v>262.7</v>
      </c>
      <c r="F212" s="138"/>
      <c r="G212" s="142"/>
      <c r="H212" s="142"/>
      <c r="I212" s="46"/>
      <c r="J212" s="35"/>
      <c r="K212" s="143"/>
      <c r="L212" s="139"/>
      <c r="M212" s="35"/>
      <c r="N212" s="92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0" customHeight="1">
      <c r="A213" s="46"/>
      <c r="B213" s="46"/>
      <c r="C213" s="140" t="s">
        <v>260</v>
      </c>
      <c r="D213" s="140"/>
      <c r="E213" s="141">
        <v>265.78</v>
      </c>
      <c r="F213" s="138"/>
      <c r="G213" s="142"/>
      <c r="H213" s="142"/>
      <c r="I213" s="46"/>
      <c r="J213" s="35"/>
      <c r="K213" s="35"/>
      <c r="L213" s="139"/>
      <c r="M213" s="35"/>
      <c r="N213" s="92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0" customHeight="1">
      <c r="A214" s="46"/>
      <c r="B214" s="46"/>
      <c r="C214" s="140" t="s">
        <v>261</v>
      </c>
      <c r="D214" s="140"/>
      <c r="E214" s="141">
        <v>274.69</v>
      </c>
      <c r="F214" s="138"/>
      <c r="G214" s="142"/>
      <c r="H214" s="142"/>
      <c r="I214" s="46"/>
      <c r="J214" s="35"/>
      <c r="K214" s="35"/>
      <c r="L214" s="139"/>
      <c r="M214" s="35"/>
      <c r="N214" s="92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0" customHeight="1">
      <c r="A215" s="46"/>
      <c r="B215" s="46"/>
      <c r="C215" s="140" t="s">
        <v>262</v>
      </c>
      <c r="D215" s="140"/>
      <c r="E215" s="141">
        <v>242.05</v>
      </c>
      <c r="F215" s="138"/>
      <c r="G215" s="142"/>
      <c r="H215" s="142"/>
      <c r="I215" s="46"/>
      <c r="J215" s="35"/>
      <c r="K215" s="35"/>
      <c r="L215" s="139"/>
      <c r="M215" s="35"/>
      <c r="N215" s="92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0" customHeight="1">
      <c r="A216" s="46"/>
      <c r="B216" s="46"/>
      <c r="C216" s="140"/>
      <c r="D216" s="140"/>
      <c r="E216" s="144"/>
      <c r="F216" s="138"/>
      <c r="G216" s="142"/>
      <c r="H216" s="142"/>
      <c r="I216" s="46"/>
      <c r="J216" s="35"/>
      <c r="K216" s="35"/>
      <c r="L216" s="139"/>
      <c r="M216" s="35"/>
      <c r="N216" s="92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0" customHeight="1">
      <c r="A217" s="46"/>
      <c r="B217" s="46"/>
      <c r="C217" s="140" t="s">
        <v>263</v>
      </c>
      <c r="D217" s="140"/>
      <c r="E217" s="141">
        <v>222.39</v>
      </c>
      <c r="F217" s="138"/>
      <c r="G217" s="142"/>
      <c r="H217" s="142"/>
      <c r="I217" s="46"/>
      <c r="J217" s="35"/>
      <c r="K217" s="35"/>
      <c r="L217" s="139"/>
      <c r="M217" s="35"/>
      <c r="N217" s="92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0" customHeight="1">
      <c r="A218" s="46"/>
      <c r="B218" s="46"/>
      <c r="C218" s="140" t="s">
        <v>264</v>
      </c>
      <c r="D218" s="140"/>
      <c r="E218" s="141">
        <v>203.13</v>
      </c>
      <c r="F218" s="138"/>
      <c r="G218" s="142"/>
      <c r="H218" s="142"/>
      <c r="I218" s="46"/>
      <c r="J218" s="35"/>
      <c r="K218" s="35"/>
      <c r="L218" s="139"/>
      <c r="M218" s="35"/>
      <c r="N218" s="92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0" customHeight="1">
      <c r="A219" s="46"/>
      <c r="B219" s="46"/>
      <c r="C219" s="145" t="s">
        <v>265</v>
      </c>
      <c r="D219" s="145"/>
      <c r="E219" s="141">
        <v>147.21</v>
      </c>
      <c r="F219" s="138"/>
      <c r="G219" s="142"/>
      <c r="H219" s="142"/>
      <c r="I219" s="46"/>
      <c r="J219" s="35"/>
      <c r="K219" s="35"/>
      <c r="L219" s="139"/>
      <c r="M219" s="35"/>
      <c r="N219" s="92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26.25" customHeight="1">
      <c r="A220" s="46"/>
      <c r="B220" s="46"/>
      <c r="C220" s="140" t="s">
        <v>266</v>
      </c>
      <c r="D220" s="140"/>
      <c r="E220" s="141">
        <v>56.36</v>
      </c>
      <c r="F220" s="138"/>
      <c r="G220" s="142"/>
      <c r="H220" s="142"/>
      <c r="I220" s="46"/>
      <c r="J220" s="35"/>
      <c r="K220" s="35"/>
      <c r="L220" s="139"/>
      <c r="M220" s="35"/>
      <c r="N220" s="92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0" customHeight="1">
      <c r="A221" s="35"/>
      <c r="B221" s="35"/>
      <c r="C221" s="46"/>
      <c r="D221" s="6"/>
      <c r="E221" s="35"/>
      <c r="F221" s="146"/>
      <c r="G221" s="146"/>
      <c r="H221" s="146"/>
      <c r="I221" s="35"/>
      <c r="J221" s="35"/>
      <c r="K221" s="35"/>
      <c r="L221" s="35"/>
      <c r="M221" s="35"/>
      <c r="N221" s="92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0" customHeight="1">
      <c r="A222" s="34"/>
      <c r="B222" s="34"/>
      <c r="C222" s="147"/>
      <c r="D222" s="148"/>
      <c r="E222" s="34"/>
      <c r="F222" s="149"/>
      <c r="G222" s="149"/>
      <c r="H222" s="149"/>
      <c r="I222" s="34"/>
      <c r="J222" s="34"/>
      <c r="K222" s="34"/>
      <c r="L222" s="34"/>
      <c r="M222" s="3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D223" s="150"/>
      <c r="N223" s="151"/>
      <c r="O223" s="151"/>
      <c r="P223" s="151"/>
      <c r="Q223" s="151"/>
      <c r="R223" s="151"/>
      <c r="S223" s="151"/>
      <c r="T223" s="151"/>
      <c r="U223" s="151"/>
      <c r="V223" s="151"/>
      <c r="W223" s="151"/>
      <c r="X223" s="151"/>
      <c r="Y223" s="151"/>
      <c r="Z223" s="151"/>
    </row>
    <row r="224" ht="12.75" customHeight="1">
      <c r="D224" s="150"/>
      <c r="N224" s="151"/>
      <c r="O224" s="151"/>
      <c r="P224" s="151"/>
      <c r="Q224" s="151"/>
      <c r="R224" s="151"/>
      <c r="S224" s="151"/>
      <c r="T224" s="151"/>
      <c r="U224" s="151"/>
      <c r="V224" s="151"/>
      <c r="W224" s="151"/>
      <c r="X224" s="151"/>
      <c r="Y224" s="151"/>
      <c r="Z224" s="151"/>
    </row>
    <row r="225" ht="12.75" customHeight="1">
      <c r="D225" s="150"/>
      <c r="N225" s="151"/>
      <c r="O225" s="151"/>
      <c r="P225" s="151"/>
      <c r="Q225" s="151"/>
      <c r="R225" s="151"/>
      <c r="S225" s="151"/>
      <c r="T225" s="151"/>
      <c r="U225" s="151"/>
      <c r="V225" s="151"/>
      <c r="W225" s="151"/>
      <c r="X225" s="151"/>
      <c r="Y225" s="151"/>
      <c r="Z225" s="151"/>
    </row>
    <row r="226" ht="12.75" customHeight="1">
      <c r="D226" s="150"/>
      <c r="N226" s="151"/>
      <c r="O226" s="151"/>
      <c r="P226" s="151"/>
      <c r="Q226" s="151"/>
      <c r="R226" s="151"/>
      <c r="S226" s="151"/>
      <c r="T226" s="151"/>
      <c r="U226" s="151"/>
      <c r="V226" s="151"/>
      <c r="W226" s="151"/>
      <c r="X226" s="151"/>
      <c r="Y226" s="151"/>
      <c r="Z226" s="151"/>
    </row>
    <row r="227" ht="12.75" customHeight="1">
      <c r="D227" s="150"/>
      <c r="N227" s="151"/>
      <c r="O227" s="151"/>
      <c r="P227" s="151"/>
      <c r="Q227" s="151"/>
      <c r="R227" s="151"/>
      <c r="S227" s="151"/>
      <c r="T227" s="151"/>
      <c r="U227" s="151"/>
      <c r="V227" s="151"/>
      <c r="W227" s="151"/>
      <c r="X227" s="151"/>
      <c r="Y227" s="151"/>
      <c r="Z227" s="151"/>
    </row>
    <row r="228" ht="12.75" customHeight="1">
      <c r="D228" s="150"/>
      <c r="N228" s="151"/>
      <c r="O228" s="151"/>
      <c r="P228" s="151"/>
      <c r="Q228" s="151"/>
      <c r="R228" s="151"/>
      <c r="S228" s="151"/>
      <c r="T228" s="151"/>
      <c r="U228" s="151"/>
      <c r="V228" s="151"/>
      <c r="W228" s="151"/>
      <c r="X228" s="151"/>
      <c r="Y228" s="151"/>
      <c r="Z228" s="151"/>
    </row>
    <row r="229" ht="12.75" customHeight="1">
      <c r="D229" s="150"/>
      <c r="N229" s="151"/>
      <c r="O229" s="151"/>
      <c r="P229" s="151"/>
      <c r="Q229" s="151"/>
      <c r="R229" s="151"/>
      <c r="S229" s="151"/>
      <c r="T229" s="151"/>
      <c r="U229" s="151"/>
      <c r="V229" s="151"/>
      <c r="W229" s="151"/>
      <c r="X229" s="151"/>
      <c r="Y229" s="151"/>
      <c r="Z229" s="151"/>
    </row>
    <row r="230" ht="12.75" customHeight="1">
      <c r="D230" s="150"/>
      <c r="N230" s="151"/>
      <c r="O230" s="151"/>
      <c r="P230" s="151"/>
      <c r="Q230" s="151"/>
      <c r="R230" s="151"/>
      <c r="S230" s="151"/>
      <c r="T230" s="151"/>
      <c r="U230" s="151"/>
      <c r="V230" s="151"/>
      <c r="W230" s="151"/>
      <c r="X230" s="151"/>
      <c r="Y230" s="151"/>
      <c r="Z230" s="151"/>
    </row>
    <row r="231" ht="12.75" customHeight="1">
      <c r="D231" s="150"/>
      <c r="N231" s="151"/>
      <c r="O231" s="151"/>
      <c r="P231" s="151"/>
      <c r="Q231" s="151"/>
      <c r="R231" s="151"/>
      <c r="S231" s="151"/>
      <c r="T231" s="151"/>
      <c r="U231" s="151"/>
      <c r="V231" s="151"/>
      <c r="W231" s="151"/>
      <c r="X231" s="151"/>
      <c r="Y231" s="151"/>
      <c r="Z231" s="151"/>
    </row>
    <row r="232" ht="12.75" customHeight="1">
      <c r="D232" s="150"/>
      <c r="N232" s="151"/>
      <c r="O232" s="151"/>
      <c r="P232" s="151"/>
      <c r="Q232" s="151"/>
      <c r="R232" s="151"/>
      <c r="S232" s="151"/>
      <c r="T232" s="151"/>
      <c r="U232" s="151"/>
      <c r="V232" s="151"/>
      <c r="W232" s="151"/>
      <c r="X232" s="151"/>
      <c r="Y232" s="151"/>
      <c r="Z232" s="151"/>
    </row>
    <row r="233" ht="12.75" customHeight="1">
      <c r="D233" s="150"/>
      <c r="N233" s="151"/>
      <c r="O233" s="151"/>
      <c r="P233" s="151"/>
      <c r="Q233" s="151"/>
      <c r="R233" s="151"/>
      <c r="S233" s="151"/>
      <c r="T233" s="151"/>
      <c r="U233" s="151"/>
      <c r="V233" s="151"/>
      <c r="W233" s="151"/>
      <c r="X233" s="151"/>
      <c r="Y233" s="151"/>
      <c r="Z233" s="151"/>
    </row>
    <row r="234" ht="12.75" customHeight="1">
      <c r="D234" s="150"/>
      <c r="N234" s="151"/>
      <c r="O234" s="151"/>
      <c r="P234" s="151"/>
      <c r="Q234" s="151"/>
      <c r="R234" s="151"/>
      <c r="S234" s="151"/>
      <c r="T234" s="151"/>
      <c r="U234" s="151"/>
      <c r="V234" s="151"/>
      <c r="W234" s="151"/>
      <c r="X234" s="151"/>
      <c r="Y234" s="151"/>
      <c r="Z234" s="151"/>
    </row>
    <row r="235" ht="12.75" customHeight="1">
      <c r="D235" s="150"/>
      <c r="N235" s="151"/>
      <c r="O235" s="151"/>
      <c r="P235" s="151"/>
      <c r="Q235" s="151"/>
      <c r="R235" s="151"/>
      <c r="S235" s="151"/>
      <c r="T235" s="151"/>
      <c r="U235" s="151"/>
      <c r="V235" s="151"/>
      <c r="W235" s="151"/>
      <c r="X235" s="151"/>
      <c r="Y235" s="151"/>
      <c r="Z235" s="151"/>
    </row>
    <row r="236" ht="12.75" customHeight="1">
      <c r="D236" s="150"/>
      <c r="N236" s="151"/>
      <c r="O236" s="151"/>
      <c r="P236" s="151"/>
      <c r="Q236" s="151"/>
      <c r="R236" s="151"/>
      <c r="S236" s="151"/>
      <c r="T236" s="151"/>
      <c r="U236" s="151"/>
      <c r="V236" s="151"/>
      <c r="W236" s="151"/>
      <c r="X236" s="151"/>
      <c r="Y236" s="151"/>
      <c r="Z236" s="151"/>
    </row>
    <row r="237" ht="12.75" customHeight="1">
      <c r="D237" s="150"/>
      <c r="N237" s="151"/>
      <c r="O237" s="151"/>
      <c r="P237" s="151"/>
      <c r="Q237" s="151"/>
      <c r="R237" s="151"/>
      <c r="S237" s="151"/>
      <c r="T237" s="151"/>
      <c r="U237" s="151"/>
      <c r="V237" s="151"/>
      <c r="W237" s="151"/>
      <c r="X237" s="151"/>
      <c r="Y237" s="151"/>
      <c r="Z237" s="151"/>
    </row>
    <row r="238" ht="12.75" customHeight="1">
      <c r="D238" s="150"/>
      <c r="N238" s="151"/>
      <c r="O238" s="151"/>
      <c r="P238" s="151"/>
      <c r="Q238" s="151"/>
      <c r="R238" s="151"/>
      <c r="S238" s="151"/>
      <c r="T238" s="151"/>
      <c r="U238" s="151"/>
      <c r="V238" s="151"/>
      <c r="W238" s="151"/>
      <c r="X238" s="151"/>
      <c r="Y238" s="151"/>
      <c r="Z238" s="151"/>
    </row>
    <row r="239" ht="12.75" customHeight="1">
      <c r="D239" s="150"/>
      <c r="N239" s="151"/>
      <c r="O239" s="151"/>
      <c r="P239" s="151"/>
      <c r="Q239" s="151"/>
      <c r="R239" s="151"/>
      <c r="S239" s="151"/>
      <c r="T239" s="151"/>
      <c r="U239" s="151"/>
      <c r="V239" s="151"/>
      <c r="W239" s="151"/>
      <c r="X239" s="151"/>
      <c r="Y239" s="151"/>
      <c r="Z239" s="151"/>
    </row>
    <row r="240" ht="12.75" customHeight="1">
      <c r="D240" s="150"/>
      <c r="N240" s="151"/>
      <c r="O240" s="151"/>
      <c r="P240" s="151"/>
      <c r="Q240" s="151"/>
      <c r="R240" s="151"/>
      <c r="S240" s="151"/>
      <c r="T240" s="151"/>
      <c r="U240" s="151"/>
      <c r="V240" s="151"/>
      <c r="W240" s="151"/>
      <c r="X240" s="151"/>
      <c r="Y240" s="151"/>
      <c r="Z240" s="151"/>
    </row>
    <row r="241" ht="12.75" customHeight="1">
      <c r="D241" s="150"/>
      <c r="N241" s="151"/>
      <c r="O241" s="151"/>
      <c r="P241" s="151"/>
      <c r="Q241" s="151"/>
      <c r="R241" s="151"/>
      <c r="S241" s="151"/>
      <c r="T241" s="151"/>
      <c r="U241" s="151"/>
      <c r="V241" s="151"/>
      <c r="W241" s="151"/>
      <c r="X241" s="151"/>
      <c r="Y241" s="151"/>
      <c r="Z241" s="151"/>
    </row>
    <row r="242" ht="12.75" customHeight="1">
      <c r="D242" s="150"/>
      <c r="N242" s="151"/>
      <c r="O242" s="151"/>
      <c r="P242" s="151"/>
      <c r="Q242" s="151"/>
      <c r="R242" s="151"/>
      <c r="S242" s="151"/>
      <c r="T242" s="151"/>
      <c r="U242" s="151"/>
      <c r="V242" s="151"/>
      <c r="W242" s="151"/>
      <c r="X242" s="151"/>
      <c r="Y242" s="151"/>
      <c r="Z242" s="151"/>
    </row>
    <row r="243" ht="12.75" customHeight="1">
      <c r="D243" s="150"/>
      <c r="N243" s="151"/>
      <c r="O243" s="151"/>
      <c r="P243" s="151"/>
      <c r="Q243" s="151"/>
      <c r="R243" s="151"/>
      <c r="S243" s="151"/>
      <c r="T243" s="151"/>
      <c r="U243" s="151"/>
      <c r="V243" s="151"/>
      <c r="W243" s="151"/>
      <c r="X243" s="151"/>
      <c r="Y243" s="151"/>
      <c r="Z243" s="151"/>
    </row>
    <row r="244" ht="12.75" customHeight="1">
      <c r="D244" s="150"/>
      <c r="N244" s="151"/>
      <c r="O244" s="151"/>
      <c r="P244" s="151"/>
      <c r="Q244" s="151"/>
      <c r="R244" s="151"/>
      <c r="S244" s="151"/>
      <c r="T244" s="151"/>
      <c r="U244" s="151"/>
      <c r="V244" s="151"/>
      <c r="W244" s="151"/>
      <c r="X244" s="151"/>
      <c r="Y244" s="151"/>
      <c r="Z244" s="151"/>
    </row>
    <row r="245" ht="12.75" customHeight="1">
      <c r="D245" s="150"/>
      <c r="N245" s="151"/>
      <c r="O245" s="151"/>
      <c r="P245" s="151"/>
      <c r="Q245" s="151"/>
      <c r="R245" s="151"/>
      <c r="S245" s="151"/>
      <c r="T245" s="151"/>
      <c r="U245" s="151"/>
      <c r="V245" s="151"/>
      <c r="W245" s="151"/>
      <c r="X245" s="151"/>
      <c r="Y245" s="151"/>
      <c r="Z245" s="151"/>
    </row>
    <row r="246" ht="12.75" customHeight="1">
      <c r="D246" s="150"/>
      <c r="N246" s="151"/>
      <c r="O246" s="151"/>
      <c r="P246" s="151"/>
      <c r="Q246" s="151"/>
      <c r="R246" s="151"/>
      <c r="S246" s="151"/>
      <c r="T246" s="151"/>
      <c r="U246" s="151"/>
      <c r="V246" s="151"/>
      <c r="W246" s="151"/>
      <c r="X246" s="151"/>
      <c r="Y246" s="151"/>
      <c r="Z246" s="151"/>
    </row>
    <row r="247" ht="12.75" customHeight="1">
      <c r="D247" s="150"/>
      <c r="N247" s="151"/>
      <c r="O247" s="151"/>
      <c r="P247" s="151"/>
      <c r="Q247" s="151"/>
      <c r="R247" s="151"/>
      <c r="S247" s="151"/>
      <c r="T247" s="151"/>
      <c r="U247" s="151"/>
      <c r="V247" s="151"/>
      <c r="W247" s="151"/>
      <c r="X247" s="151"/>
      <c r="Y247" s="151"/>
      <c r="Z247" s="151"/>
    </row>
    <row r="248" ht="12.75" customHeight="1">
      <c r="D248" s="150"/>
      <c r="N248" s="151"/>
      <c r="O248" s="151"/>
      <c r="P248" s="151"/>
      <c r="Q248" s="151"/>
      <c r="R248" s="151"/>
      <c r="S248" s="151"/>
      <c r="T248" s="151"/>
      <c r="U248" s="151"/>
      <c r="V248" s="151"/>
      <c r="W248" s="151"/>
      <c r="X248" s="151"/>
      <c r="Y248" s="151"/>
      <c r="Z248" s="151"/>
    </row>
    <row r="249" ht="12.75" customHeight="1">
      <c r="D249" s="150"/>
      <c r="N249" s="151"/>
      <c r="O249" s="151"/>
      <c r="P249" s="151"/>
      <c r="Q249" s="151"/>
      <c r="R249" s="151"/>
      <c r="S249" s="151"/>
      <c r="T249" s="151"/>
      <c r="U249" s="151"/>
      <c r="V249" s="151"/>
      <c r="W249" s="151"/>
      <c r="X249" s="151"/>
      <c r="Y249" s="151"/>
      <c r="Z249" s="151"/>
    </row>
    <row r="250" ht="12.75" customHeight="1">
      <c r="D250" s="150"/>
      <c r="N250" s="151"/>
      <c r="O250" s="151"/>
      <c r="P250" s="151"/>
      <c r="Q250" s="151"/>
      <c r="R250" s="151"/>
      <c r="S250" s="151"/>
      <c r="T250" s="151"/>
      <c r="U250" s="151"/>
      <c r="V250" s="151"/>
      <c r="W250" s="151"/>
      <c r="X250" s="151"/>
      <c r="Y250" s="151"/>
      <c r="Z250" s="151"/>
    </row>
    <row r="251" ht="12.75" customHeight="1">
      <c r="D251" s="150"/>
      <c r="N251" s="151"/>
      <c r="O251" s="151"/>
      <c r="P251" s="151"/>
      <c r="Q251" s="151"/>
      <c r="R251" s="151"/>
      <c r="S251" s="151"/>
      <c r="T251" s="151"/>
      <c r="U251" s="151"/>
      <c r="V251" s="151"/>
      <c r="W251" s="151"/>
      <c r="X251" s="151"/>
      <c r="Y251" s="151"/>
      <c r="Z251" s="151"/>
    </row>
    <row r="252" ht="12.75" customHeight="1">
      <c r="D252" s="150"/>
      <c r="N252" s="151"/>
      <c r="O252" s="151"/>
      <c r="P252" s="151"/>
      <c r="Q252" s="151"/>
      <c r="R252" s="151"/>
      <c r="S252" s="151"/>
      <c r="T252" s="151"/>
      <c r="U252" s="151"/>
      <c r="V252" s="151"/>
      <c r="W252" s="151"/>
      <c r="X252" s="151"/>
      <c r="Y252" s="151"/>
      <c r="Z252" s="151"/>
    </row>
    <row r="253" ht="12.75" customHeight="1">
      <c r="D253" s="150"/>
      <c r="N253" s="151"/>
      <c r="O253" s="151"/>
      <c r="P253" s="151"/>
      <c r="Q253" s="151"/>
      <c r="R253" s="151"/>
      <c r="S253" s="151"/>
      <c r="T253" s="151"/>
      <c r="U253" s="151"/>
      <c r="V253" s="151"/>
      <c r="W253" s="151"/>
      <c r="X253" s="151"/>
      <c r="Y253" s="151"/>
      <c r="Z253" s="151"/>
    </row>
    <row r="254" ht="12.75" customHeight="1">
      <c r="D254" s="150"/>
      <c r="N254" s="151"/>
      <c r="O254" s="151"/>
      <c r="P254" s="151"/>
      <c r="Q254" s="151"/>
      <c r="R254" s="151"/>
      <c r="S254" s="151"/>
      <c r="T254" s="151"/>
      <c r="U254" s="151"/>
      <c r="V254" s="151"/>
      <c r="W254" s="151"/>
      <c r="X254" s="151"/>
      <c r="Y254" s="151"/>
      <c r="Z254" s="151"/>
    </row>
    <row r="255" ht="12.75" customHeight="1">
      <c r="D255" s="150"/>
      <c r="N255" s="151"/>
      <c r="O255" s="151"/>
      <c r="P255" s="151"/>
      <c r="Q255" s="151"/>
      <c r="R255" s="151"/>
      <c r="S255" s="151"/>
      <c r="T255" s="151"/>
      <c r="U255" s="151"/>
      <c r="V255" s="151"/>
      <c r="W255" s="151"/>
      <c r="X255" s="151"/>
      <c r="Y255" s="151"/>
      <c r="Z255" s="151"/>
    </row>
    <row r="256" ht="12.75" customHeight="1">
      <c r="D256" s="150"/>
      <c r="N256" s="151"/>
      <c r="O256" s="151"/>
      <c r="P256" s="151"/>
      <c r="Q256" s="151"/>
      <c r="R256" s="151"/>
      <c r="S256" s="151"/>
      <c r="T256" s="151"/>
      <c r="U256" s="151"/>
      <c r="V256" s="151"/>
      <c r="W256" s="151"/>
      <c r="X256" s="151"/>
      <c r="Y256" s="151"/>
      <c r="Z256" s="151"/>
    </row>
    <row r="257" ht="12.75" customHeight="1">
      <c r="D257" s="150"/>
      <c r="N257" s="151"/>
      <c r="O257" s="151"/>
      <c r="P257" s="151"/>
      <c r="Q257" s="151"/>
      <c r="R257" s="151"/>
      <c r="S257" s="151"/>
      <c r="T257" s="151"/>
      <c r="U257" s="151"/>
      <c r="V257" s="151"/>
      <c r="W257" s="151"/>
      <c r="X257" s="151"/>
      <c r="Y257" s="151"/>
      <c r="Z257" s="151"/>
    </row>
    <row r="258" ht="12.75" customHeight="1">
      <c r="D258" s="150"/>
      <c r="N258" s="151"/>
      <c r="O258" s="151"/>
      <c r="P258" s="151"/>
      <c r="Q258" s="151"/>
      <c r="R258" s="151"/>
      <c r="S258" s="151"/>
      <c r="T258" s="151"/>
      <c r="U258" s="151"/>
      <c r="V258" s="151"/>
      <c r="W258" s="151"/>
      <c r="X258" s="151"/>
      <c r="Y258" s="151"/>
      <c r="Z258" s="151"/>
    </row>
    <row r="259" ht="12.75" customHeight="1">
      <c r="D259" s="150"/>
      <c r="N259" s="151"/>
      <c r="O259" s="151"/>
      <c r="P259" s="151"/>
      <c r="Q259" s="151"/>
      <c r="R259" s="151"/>
      <c r="S259" s="151"/>
      <c r="T259" s="151"/>
      <c r="U259" s="151"/>
      <c r="V259" s="151"/>
      <c r="W259" s="151"/>
      <c r="X259" s="151"/>
      <c r="Y259" s="151"/>
      <c r="Z259" s="151"/>
    </row>
    <row r="260" ht="12.75" customHeight="1">
      <c r="D260" s="150"/>
      <c r="N260" s="151"/>
      <c r="O260" s="151"/>
      <c r="P260" s="151"/>
      <c r="Q260" s="151"/>
      <c r="R260" s="151"/>
      <c r="S260" s="151"/>
      <c r="T260" s="151"/>
      <c r="U260" s="151"/>
      <c r="V260" s="151"/>
      <c r="W260" s="151"/>
      <c r="X260" s="151"/>
      <c r="Y260" s="151"/>
      <c r="Z260" s="151"/>
    </row>
    <row r="261" ht="12.75" customHeight="1">
      <c r="D261" s="150"/>
      <c r="N261" s="151"/>
      <c r="O261" s="151"/>
      <c r="P261" s="151"/>
      <c r="Q261" s="151"/>
      <c r="R261" s="151"/>
      <c r="S261" s="151"/>
      <c r="T261" s="151"/>
      <c r="U261" s="151"/>
      <c r="V261" s="151"/>
      <c r="W261" s="151"/>
      <c r="X261" s="151"/>
      <c r="Y261" s="151"/>
      <c r="Z261" s="151"/>
    </row>
    <row r="262" ht="12.75" customHeight="1">
      <c r="D262" s="150"/>
      <c r="N262" s="151"/>
      <c r="O262" s="151"/>
      <c r="P262" s="151"/>
      <c r="Q262" s="151"/>
      <c r="R262" s="151"/>
      <c r="S262" s="151"/>
      <c r="T262" s="151"/>
      <c r="U262" s="151"/>
      <c r="V262" s="151"/>
      <c r="W262" s="151"/>
      <c r="X262" s="151"/>
      <c r="Y262" s="151"/>
      <c r="Z262" s="151"/>
    </row>
    <row r="263" ht="12.75" customHeight="1">
      <c r="D263" s="150"/>
      <c r="N263" s="151"/>
      <c r="O263" s="151"/>
      <c r="P263" s="151"/>
      <c r="Q263" s="151"/>
      <c r="R263" s="151"/>
      <c r="S263" s="151"/>
      <c r="T263" s="151"/>
      <c r="U263" s="151"/>
      <c r="V263" s="151"/>
      <c r="W263" s="151"/>
      <c r="X263" s="151"/>
      <c r="Y263" s="151"/>
      <c r="Z263" s="151"/>
    </row>
    <row r="264" ht="12.75" customHeight="1">
      <c r="D264" s="150"/>
      <c r="N264" s="151"/>
      <c r="O264" s="151"/>
      <c r="P264" s="151"/>
      <c r="Q264" s="151"/>
      <c r="R264" s="151"/>
      <c r="S264" s="151"/>
      <c r="T264" s="151"/>
      <c r="U264" s="151"/>
      <c r="V264" s="151"/>
      <c r="W264" s="151"/>
      <c r="X264" s="151"/>
      <c r="Y264" s="151"/>
      <c r="Z264" s="151"/>
    </row>
    <row r="265" ht="12.75" customHeight="1">
      <c r="D265" s="150"/>
      <c r="N265" s="151"/>
      <c r="O265" s="151"/>
      <c r="P265" s="151"/>
      <c r="Q265" s="151"/>
      <c r="R265" s="151"/>
      <c r="S265" s="151"/>
      <c r="T265" s="151"/>
      <c r="U265" s="151"/>
      <c r="V265" s="151"/>
      <c r="W265" s="151"/>
      <c r="X265" s="151"/>
      <c r="Y265" s="151"/>
      <c r="Z265" s="151"/>
    </row>
    <row r="266" ht="12.75" customHeight="1">
      <c r="D266" s="150"/>
      <c r="N266" s="151"/>
      <c r="O266" s="151"/>
      <c r="P266" s="151"/>
      <c r="Q266" s="151"/>
      <c r="R266" s="151"/>
      <c r="S266" s="151"/>
      <c r="T266" s="151"/>
      <c r="U266" s="151"/>
      <c r="V266" s="151"/>
      <c r="W266" s="151"/>
      <c r="X266" s="151"/>
      <c r="Y266" s="151"/>
      <c r="Z266" s="151"/>
    </row>
    <row r="267" ht="12.75" customHeight="1">
      <c r="D267" s="150"/>
      <c r="N267" s="151"/>
      <c r="O267" s="151"/>
      <c r="P267" s="151"/>
      <c r="Q267" s="151"/>
      <c r="R267" s="151"/>
      <c r="S267" s="151"/>
      <c r="T267" s="151"/>
      <c r="U267" s="151"/>
      <c r="V267" s="151"/>
      <c r="W267" s="151"/>
      <c r="X267" s="151"/>
      <c r="Y267" s="151"/>
      <c r="Z267" s="151"/>
    </row>
    <row r="268" ht="12.75" customHeight="1">
      <c r="D268" s="150"/>
      <c r="N268" s="151"/>
      <c r="O268" s="151"/>
      <c r="P268" s="151"/>
      <c r="Q268" s="151"/>
      <c r="R268" s="151"/>
      <c r="S268" s="151"/>
      <c r="T268" s="151"/>
      <c r="U268" s="151"/>
      <c r="V268" s="151"/>
      <c r="W268" s="151"/>
      <c r="X268" s="151"/>
      <c r="Y268" s="151"/>
      <c r="Z268" s="151"/>
    </row>
    <row r="269" ht="12.75" customHeight="1">
      <c r="D269" s="150"/>
      <c r="N269" s="151"/>
      <c r="O269" s="151"/>
      <c r="P269" s="151"/>
      <c r="Q269" s="151"/>
      <c r="R269" s="151"/>
      <c r="S269" s="151"/>
      <c r="T269" s="151"/>
      <c r="U269" s="151"/>
      <c r="V269" s="151"/>
      <c r="W269" s="151"/>
      <c r="X269" s="151"/>
      <c r="Y269" s="151"/>
      <c r="Z269" s="151"/>
    </row>
    <row r="270" ht="12.75" customHeight="1">
      <c r="D270" s="150"/>
      <c r="N270" s="151"/>
      <c r="O270" s="151"/>
      <c r="P270" s="151"/>
      <c r="Q270" s="151"/>
      <c r="R270" s="151"/>
      <c r="S270" s="151"/>
      <c r="T270" s="151"/>
      <c r="U270" s="151"/>
      <c r="V270" s="151"/>
      <c r="W270" s="151"/>
      <c r="X270" s="151"/>
      <c r="Y270" s="151"/>
      <c r="Z270" s="151"/>
    </row>
    <row r="271" ht="12.75" customHeight="1">
      <c r="D271" s="150"/>
      <c r="N271" s="151"/>
      <c r="O271" s="151"/>
      <c r="P271" s="151"/>
      <c r="Q271" s="151"/>
      <c r="R271" s="151"/>
      <c r="S271" s="151"/>
      <c r="T271" s="151"/>
      <c r="U271" s="151"/>
      <c r="V271" s="151"/>
      <c r="W271" s="151"/>
      <c r="X271" s="151"/>
      <c r="Y271" s="151"/>
      <c r="Z271" s="151"/>
    </row>
    <row r="272" ht="12.75" customHeight="1">
      <c r="D272" s="150"/>
      <c r="N272" s="151"/>
      <c r="O272" s="151"/>
      <c r="P272" s="151"/>
      <c r="Q272" s="151"/>
      <c r="R272" s="151"/>
      <c r="S272" s="151"/>
      <c r="T272" s="151"/>
      <c r="U272" s="151"/>
      <c r="V272" s="151"/>
      <c r="W272" s="151"/>
      <c r="X272" s="151"/>
      <c r="Y272" s="151"/>
      <c r="Z272" s="151"/>
    </row>
    <row r="273" ht="12.75" customHeight="1">
      <c r="D273" s="150"/>
      <c r="N273" s="151"/>
      <c r="O273" s="151"/>
      <c r="P273" s="151"/>
      <c r="Q273" s="151"/>
      <c r="R273" s="151"/>
      <c r="S273" s="151"/>
      <c r="T273" s="151"/>
      <c r="U273" s="151"/>
      <c r="V273" s="151"/>
      <c r="W273" s="151"/>
      <c r="X273" s="151"/>
      <c r="Y273" s="151"/>
      <c r="Z273" s="151"/>
    </row>
    <row r="274" ht="12.75" customHeight="1">
      <c r="D274" s="150"/>
      <c r="N274" s="151"/>
      <c r="O274" s="151"/>
      <c r="P274" s="151"/>
      <c r="Q274" s="151"/>
      <c r="R274" s="151"/>
      <c r="S274" s="151"/>
      <c r="T274" s="151"/>
      <c r="U274" s="151"/>
      <c r="V274" s="151"/>
      <c r="W274" s="151"/>
      <c r="X274" s="151"/>
      <c r="Y274" s="151"/>
      <c r="Z274" s="151"/>
    </row>
    <row r="275" ht="12.75" customHeight="1">
      <c r="D275" s="150"/>
      <c r="N275" s="151"/>
      <c r="O275" s="151"/>
      <c r="P275" s="151"/>
      <c r="Q275" s="151"/>
      <c r="R275" s="151"/>
      <c r="S275" s="151"/>
      <c r="T275" s="151"/>
      <c r="U275" s="151"/>
      <c r="V275" s="151"/>
      <c r="W275" s="151"/>
      <c r="X275" s="151"/>
      <c r="Y275" s="151"/>
      <c r="Z275" s="151"/>
    </row>
    <row r="276" ht="12.75" customHeight="1">
      <c r="D276" s="150"/>
      <c r="N276" s="151"/>
      <c r="O276" s="151"/>
      <c r="P276" s="151"/>
      <c r="Q276" s="151"/>
      <c r="R276" s="151"/>
      <c r="S276" s="151"/>
      <c r="T276" s="151"/>
      <c r="U276" s="151"/>
      <c r="V276" s="151"/>
      <c r="W276" s="151"/>
      <c r="X276" s="151"/>
      <c r="Y276" s="151"/>
      <c r="Z276" s="151"/>
    </row>
    <row r="277" ht="12.75" customHeight="1">
      <c r="D277" s="150"/>
      <c r="N277" s="151"/>
      <c r="O277" s="151"/>
      <c r="P277" s="151"/>
      <c r="Q277" s="151"/>
      <c r="R277" s="151"/>
      <c r="S277" s="151"/>
      <c r="T277" s="151"/>
      <c r="U277" s="151"/>
      <c r="V277" s="151"/>
      <c r="W277" s="151"/>
      <c r="X277" s="151"/>
      <c r="Y277" s="151"/>
      <c r="Z277" s="151"/>
    </row>
    <row r="278" ht="12.75" customHeight="1">
      <c r="D278" s="150"/>
      <c r="N278" s="151"/>
      <c r="O278" s="151"/>
      <c r="P278" s="151"/>
      <c r="Q278" s="151"/>
      <c r="R278" s="151"/>
      <c r="S278" s="151"/>
      <c r="T278" s="151"/>
      <c r="U278" s="151"/>
      <c r="V278" s="151"/>
      <c r="W278" s="151"/>
      <c r="X278" s="151"/>
      <c r="Y278" s="151"/>
      <c r="Z278" s="151"/>
    </row>
    <row r="279" ht="12.75" customHeight="1">
      <c r="D279" s="150"/>
      <c r="N279" s="151"/>
      <c r="O279" s="151"/>
      <c r="P279" s="151"/>
      <c r="Q279" s="151"/>
      <c r="R279" s="151"/>
      <c r="S279" s="151"/>
      <c r="T279" s="151"/>
      <c r="U279" s="151"/>
      <c r="V279" s="151"/>
      <c r="W279" s="151"/>
      <c r="X279" s="151"/>
      <c r="Y279" s="151"/>
      <c r="Z279" s="151"/>
    </row>
    <row r="280" ht="12.75" customHeight="1">
      <c r="D280" s="150"/>
      <c r="N280" s="151"/>
      <c r="O280" s="151"/>
      <c r="P280" s="151"/>
      <c r="Q280" s="151"/>
      <c r="R280" s="151"/>
      <c r="S280" s="151"/>
      <c r="T280" s="151"/>
      <c r="U280" s="151"/>
      <c r="V280" s="151"/>
      <c r="W280" s="151"/>
      <c r="X280" s="151"/>
      <c r="Y280" s="151"/>
      <c r="Z280" s="151"/>
    </row>
    <row r="281" ht="12.75" customHeight="1">
      <c r="D281" s="150"/>
      <c r="N281" s="151"/>
      <c r="O281" s="151"/>
      <c r="P281" s="151"/>
      <c r="Q281" s="151"/>
      <c r="R281" s="151"/>
      <c r="S281" s="151"/>
      <c r="T281" s="151"/>
      <c r="U281" s="151"/>
      <c r="V281" s="151"/>
      <c r="W281" s="151"/>
      <c r="X281" s="151"/>
      <c r="Y281" s="151"/>
      <c r="Z281" s="151"/>
    </row>
    <row r="282" ht="12.75" customHeight="1">
      <c r="D282" s="150"/>
      <c r="N282" s="151"/>
      <c r="O282" s="151"/>
      <c r="P282" s="151"/>
      <c r="Q282" s="151"/>
      <c r="R282" s="151"/>
      <c r="S282" s="151"/>
      <c r="T282" s="151"/>
      <c r="U282" s="151"/>
      <c r="V282" s="151"/>
      <c r="W282" s="151"/>
      <c r="X282" s="151"/>
      <c r="Y282" s="151"/>
      <c r="Z282" s="151"/>
    </row>
    <row r="283" ht="12.75" customHeight="1">
      <c r="D283" s="150"/>
      <c r="N283" s="151"/>
      <c r="O283" s="151"/>
      <c r="P283" s="151"/>
      <c r="Q283" s="151"/>
      <c r="R283" s="151"/>
      <c r="S283" s="151"/>
      <c r="T283" s="151"/>
      <c r="U283" s="151"/>
      <c r="V283" s="151"/>
      <c r="W283" s="151"/>
      <c r="X283" s="151"/>
      <c r="Y283" s="151"/>
      <c r="Z283" s="151"/>
    </row>
    <row r="284" ht="12.75" customHeight="1">
      <c r="D284" s="150"/>
      <c r="N284" s="151"/>
      <c r="O284" s="151"/>
      <c r="P284" s="151"/>
      <c r="Q284" s="151"/>
      <c r="R284" s="151"/>
      <c r="S284" s="151"/>
      <c r="T284" s="151"/>
      <c r="U284" s="151"/>
      <c r="V284" s="151"/>
      <c r="W284" s="151"/>
      <c r="X284" s="151"/>
      <c r="Y284" s="151"/>
      <c r="Z284" s="151"/>
    </row>
    <row r="285" ht="12.75" customHeight="1">
      <c r="D285" s="150"/>
      <c r="N285" s="151"/>
      <c r="O285" s="151"/>
      <c r="P285" s="151"/>
      <c r="Q285" s="151"/>
      <c r="R285" s="151"/>
      <c r="S285" s="151"/>
      <c r="T285" s="151"/>
      <c r="U285" s="151"/>
      <c r="V285" s="151"/>
      <c r="W285" s="151"/>
      <c r="X285" s="151"/>
      <c r="Y285" s="151"/>
      <c r="Z285" s="151"/>
    </row>
    <row r="286" ht="12.75" customHeight="1">
      <c r="D286" s="150"/>
      <c r="N286" s="151"/>
      <c r="O286" s="151"/>
      <c r="P286" s="151"/>
      <c r="Q286" s="151"/>
      <c r="R286" s="151"/>
      <c r="S286" s="151"/>
      <c r="T286" s="151"/>
      <c r="U286" s="151"/>
      <c r="V286" s="151"/>
      <c r="W286" s="151"/>
      <c r="X286" s="151"/>
      <c r="Y286" s="151"/>
      <c r="Z286" s="151"/>
    </row>
    <row r="287" ht="12.75" customHeight="1">
      <c r="D287" s="150"/>
      <c r="N287" s="151"/>
      <c r="O287" s="151"/>
      <c r="P287" s="151"/>
      <c r="Q287" s="151"/>
      <c r="R287" s="151"/>
      <c r="S287" s="151"/>
      <c r="T287" s="151"/>
      <c r="U287" s="151"/>
      <c r="V287" s="151"/>
      <c r="W287" s="151"/>
      <c r="X287" s="151"/>
      <c r="Y287" s="151"/>
      <c r="Z287" s="151"/>
    </row>
    <row r="288" ht="12.75" customHeight="1">
      <c r="D288" s="150"/>
      <c r="N288" s="151"/>
      <c r="O288" s="151"/>
      <c r="P288" s="151"/>
      <c r="Q288" s="151"/>
      <c r="R288" s="151"/>
      <c r="S288" s="151"/>
      <c r="T288" s="151"/>
      <c r="U288" s="151"/>
      <c r="V288" s="151"/>
      <c r="W288" s="151"/>
      <c r="X288" s="151"/>
      <c r="Y288" s="151"/>
      <c r="Z288" s="151"/>
    </row>
    <row r="289" ht="12.75" customHeight="1">
      <c r="D289" s="150"/>
      <c r="N289" s="151"/>
      <c r="O289" s="151"/>
      <c r="P289" s="151"/>
      <c r="Q289" s="151"/>
      <c r="R289" s="151"/>
      <c r="S289" s="151"/>
      <c r="T289" s="151"/>
      <c r="U289" s="151"/>
      <c r="V289" s="151"/>
      <c r="W289" s="151"/>
      <c r="X289" s="151"/>
      <c r="Y289" s="151"/>
      <c r="Z289" s="151"/>
    </row>
    <row r="290" ht="12.75" customHeight="1">
      <c r="D290" s="150"/>
      <c r="N290" s="151"/>
      <c r="O290" s="151"/>
      <c r="P290" s="151"/>
      <c r="Q290" s="151"/>
      <c r="R290" s="151"/>
      <c r="S290" s="151"/>
      <c r="T290" s="151"/>
      <c r="U290" s="151"/>
      <c r="V290" s="151"/>
      <c r="W290" s="151"/>
      <c r="X290" s="151"/>
      <c r="Y290" s="151"/>
      <c r="Z290" s="151"/>
    </row>
    <row r="291" ht="12.75" customHeight="1">
      <c r="D291" s="150"/>
      <c r="N291" s="151"/>
      <c r="O291" s="151"/>
      <c r="P291" s="151"/>
      <c r="Q291" s="151"/>
      <c r="R291" s="151"/>
      <c r="S291" s="151"/>
      <c r="T291" s="151"/>
      <c r="U291" s="151"/>
      <c r="V291" s="151"/>
      <c r="W291" s="151"/>
      <c r="X291" s="151"/>
      <c r="Y291" s="151"/>
      <c r="Z291" s="151"/>
    </row>
    <row r="292" ht="12.75" customHeight="1">
      <c r="D292" s="150"/>
      <c r="N292" s="151"/>
      <c r="O292" s="151"/>
      <c r="P292" s="151"/>
      <c r="Q292" s="151"/>
      <c r="R292" s="151"/>
      <c r="S292" s="151"/>
      <c r="T292" s="151"/>
      <c r="U292" s="151"/>
      <c r="V292" s="151"/>
      <c r="W292" s="151"/>
      <c r="X292" s="151"/>
      <c r="Y292" s="151"/>
      <c r="Z292" s="151"/>
    </row>
    <row r="293" ht="12.75" customHeight="1">
      <c r="D293" s="150"/>
      <c r="N293" s="151"/>
      <c r="O293" s="151"/>
      <c r="P293" s="151"/>
      <c r="Q293" s="151"/>
      <c r="R293" s="151"/>
      <c r="S293" s="151"/>
      <c r="T293" s="151"/>
      <c r="U293" s="151"/>
      <c r="V293" s="151"/>
      <c r="W293" s="151"/>
      <c r="X293" s="151"/>
      <c r="Y293" s="151"/>
      <c r="Z293" s="151"/>
    </row>
    <row r="294" ht="12.75" customHeight="1">
      <c r="D294" s="150"/>
      <c r="N294" s="151"/>
      <c r="O294" s="151"/>
      <c r="P294" s="151"/>
      <c r="Q294" s="151"/>
      <c r="R294" s="151"/>
      <c r="S294" s="151"/>
      <c r="T294" s="151"/>
      <c r="U294" s="151"/>
      <c r="V294" s="151"/>
      <c r="W294" s="151"/>
      <c r="X294" s="151"/>
      <c r="Y294" s="151"/>
      <c r="Z294" s="151"/>
    </row>
    <row r="295" ht="12.75" customHeight="1">
      <c r="D295" s="150"/>
      <c r="N295" s="151"/>
      <c r="O295" s="151"/>
      <c r="P295" s="151"/>
      <c r="Q295" s="151"/>
      <c r="R295" s="151"/>
      <c r="S295" s="151"/>
      <c r="T295" s="151"/>
      <c r="U295" s="151"/>
      <c r="V295" s="151"/>
      <c r="W295" s="151"/>
      <c r="X295" s="151"/>
      <c r="Y295" s="151"/>
      <c r="Z295" s="151"/>
    </row>
    <row r="296" ht="12.75" customHeight="1">
      <c r="D296" s="150"/>
      <c r="N296" s="151"/>
      <c r="O296" s="151"/>
      <c r="P296" s="151"/>
      <c r="Q296" s="151"/>
      <c r="R296" s="151"/>
      <c r="S296" s="151"/>
      <c r="T296" s="151"/>
      <c r="U296" s="151"/>
      <c r="V296" s="151"/>
      <c r="W296" s="151"/>
      <c r="X296" s="151"/>
      <c r="Y296" s="151"/>
      <c r="Z296" s="151"/>
    </row>
    <row r="297" ht="12.75" customHeight="1">
      <c r="D297" s="150"/>
      <c r="N297" s="151"/>
      <c r="O297" s="151"/>
      <c r="P297" s="151"/>
      <c r="Q297" s="151"/>
      <c r="R297" s="151"/>
      <c r="S297" s="151"/>
      <c r="T297" s="151"/>
      <c r="U297" s="151"/>
      <c r="V297" s="151"/>
      <c r="W297" s="151"/>
      <c r="X297" s="151"/>
      <c r="Y297" s="151"/>
      <c r="Z297" s="151"/>
    </row>
    <row r="298" ht="12.75" customHeight="1">
      <c r="D298" s="150"/>
      <c r="N298" s="151"/>
      <c r="O298" s="151"/>
      <c r="P298" s="151"/>
      <c r="Q298" s="151"/>
      <c r="R298" s="151"/>
      <c r="S298" s="151"/>
      <c r="T298" s="151"/>
      <c r="U298" s="151"/>
      <c r="V298" s="151"/>
      <c r="W298" s="151"/>
      <c r="X298" s="151"/>
      <c r="Y298" s="151"/>
      <c r="Z298" s="151"/>
    </row>
    <row r="299" ht="12.75" customHeight="1">
      <c r="D299" s="150"/>
      <c r="N299" s="151"/>
      <c r="O299" s="151"/>
      <c r="P299" s="151"/>
      <c r="Q299" s="151"/>
      <c r="R299" s="151"/>
      <c r="S299" s="151"/>
      <c r="T299" s="151"/>
      <c r="U299" s="151"/>
      <c r="V299" s="151"/>
      <c r="W299" s="151"/>
      <c r="X299" s="151"/>
      <c r="Y299" s="151"/>
      <c r="Z299" s="151"/>
    </row>
    <row r="300" ht="12.75" customHeight="1">
      <c r="D300" s="150"/>
      <c r="N300" s="151"/>
      <c r="O300" s="151"/>
      <c r="P300" s="151"/>
      <c r="Q300" s="151"/>
      <c r="R300" s="151"/>
      <c r="S300" s="151"/>
      <c r="T300" s="151"/>
      <c r="U300" s="151"/>
      <c r="V300" s="151"/>
      <c r="W300" s="151"/>
      <c r="X300" s="151"/>
      <c r="Y300" s="151"/>
      <c r="Z300" s="151"/>
    </row>
    <row r="301" ht="12.75" customHeight="1">
      <c r="D301" s="150"/>
      <c r="N301" s="151"/>
      <c r="O301" s="151"/>
      <c r="P301" s="151"/>
      <c r="Q301" s="151"/>
      <c r="R301" s="151"/>
      <c r="S301" s="151"/>
      <c r="T301" s="151"/>
      <c r="U301" s="151"/>
      <c r="V301" s="151"/>
      <c r="W301" s="151"/>
      <c r="X301" s="151"/>
      <c r="Y301" s="151"/>
      <c r="Z301" s="151"/>
    </row>
    <row r="302" ht="12.75" customHeight="1">
      <c r="D302" s="150"/>
      <c r="N302" s="151"/>
      <c r="O302" s="151"/>
      <c r="P302" s="151"/>
      <c r="Q302" s="151"/>
      <c r="R302" s="151"/>
      <c r="S302" s="151"/>
      <c r="T302" s="151"/>
      <c r="U302" s="151"/>
      <c r="V302" s="151"/>
      <c r="W302" s="151"/>
      <c r="X302" s="151"/>
      <c r="Y302" s="151"/>
      <c r="Z302" s="151"/>
    </row>
    <row r="303" ht="12.75" customHeight="1">
      <c r="D303" s="150"/>
      <c r="N303" s="151"/>
      <c r="O303" s="151"/>
      <c r="P303" s="151"/>
      <c r="Q303" s="151"/>
      <c r="R303" s="151"/>
      <c r="S303" s="151"/>
      <c r="T303" s="151"/>
      <c r="U303" s="151"/>
      <c r="V303" s="151"/>
      <c r="W303" s="151"/>
      <c r="X303" s="151"/>
      <c r="Y303" s="151"/>
      <c r="Z303" s="151"/>
    </row>
    <row r="304" ht="12.75" customHeight="1">
      <c r="D304" s="150"/>
      <c r="N304" s="151"/>
      <c r="O304" s="151"/>
      <c r="P304" s="151"/>
      <c r="Q304" s="151"/>
      <c r="R304" s="151"/>
      <c r="S304" s="151"/>
      <c r="T304" s="151"/>
      <c r="U304" s="151"/>
      <c r="V304" s="151"/>
      <c r="W304" s="151"/>
      <c r="X304" s="151"/>
      <c r="Y304" s="151"/>
      <c r="Z304" s="151"/>
    </row>
    <row r="305" ht="12.75" customHeight="1">
      <c r="D305" s="150"/>
      <c r="N305" s="151"/>
      <c r="O305" s="151"/>
      <c r="P305" s="151"/>
      <c r="Q305" s="151"/>
      <c r="R305" s="151"/>
      <c r="S305" s="151"/>
      <c r="T305" s="151"/>
      <c r="U305" s="151"/>
      <c r="V305" s="151"/>
      <c r="W305" s="151"/>
      <c r="X305" s="151"/>
      <c r="Y305" s="151"/>
      <c r="Z305" s="151"/>
    </row>
    <row r="306" ht="12.75" customHeight="1">
      <c r="D306" s="150"/>
      <c r="N306" s="151"/>
      <c r="O306" s="151"/>
      <c r="P306" s="151"/>
      <c r="Q306" s="151"/>
      <c r="R306" s="151"/>
      <c r="S306" s="151"/>
      <c r="T306" s="151"/>
      <c r="U306" s="151"/>
      <c r="V306" s="151"/>
      <c r="W306" s="151"/>
      <c r="X306" s="151"/>
      <c r="Y306" s="151"/>
      <c r="Z306" s="151"/>
    </row>
    <row r="307" ht="12.75" customHeight="1">
      <c r="D307" s="150"/>
      <c r="N307" s="151"/>
      <c r="O307" s="151"/>
      <c r="P307" s="151"/>
      <c r="Q307" s="151"/>
      <c r="R307" s="151"/>
      <c r="S307" s="151"/>
      <c r="T307" s="151"/>
      <c r="U307" s="151"/>
      <c r="V307" s="151"/>
      <c r="W307" s="151"/>
      <c r="X307" s="151"/>
      <c r="Y307" s="151"/>
      <c r="Z307" s="151"/>
    </row>
    <row r="308" ht="12.75" customHeight="1">
      <c r="D308" s="150"/>
      <c r="N308" s="151"/>
      <c r="O308" s="151"/>
      <c r="P308" s="151"/>
      <c r="Q308" s="151"/>
      <c r="R308" s="151"/>
      <c r="S308" s="151"/>
      <c r="T308" s="151"/>
      <c r="U308" s="151"/>
      <c r="V308" s="151"/>
      <c r="W308" s="151"/>
      <c r="X308" s="151"/>
      <c r="Y308" s="151"/>
      <c r="Z308" s="151"/>
    </row>
    <row r="309" ht="12.75" customHeight="1">
      <c r="D309" s="150"/>
      <c r="N309" s="151"/>
      <c r="O309" s="151"/>
      <c r="P309" s="151"/>
      <c r="Q309" s="151"/>
      <c r="R309" s="151"/>
      <c r="S309" s="151"/>
      <c r="T309" s="151"/>
      <c r="U309" s="151"/>
      <c r="V309" s="151"/>
      <c r="W309" s="151"/>
      <c r="X309" s="151"/>
      <c r="Y309" s="151"/>
      <c r="Z309" s="151"/>
    </row>
    <row r="310" ht="12.75" customHeight="1">
      <c r="D310" s="150"/>
      <c r="N310" s="151"/>
      <c r="O310" s="151"/>
      <c r="P310" s="151"/>
      <c r="Q310" s="151"/>
      <c r="R310" s="151"/>
      <c r="S310" s="151"/>
      <c r="T310" s="151"/>
      <c r="U310" s="151"/>
      <c r="V310" s="151"/>
      <c r="W310" s="151"/>
      <c r="X310" s="151"/>
      <c r="Y310" s="151"/>
      <c r="Z310" s="151"/>
    </row>
    <row r="311" ht="12.75" customHeight="1">
      <c r="D311" s="150"/>
      <c r="N311" s="151"/>
      <c r="O311" s="151"/>
      <c r="P311" s="151"/>
      <c r="Q311" s="151"/>
      <c r="R311" s="151"/>
      <c r="S311" s="151"/>
      <c r="T311" s="151"/>
      <c r="U311" s="151"/>
      <c r="V311" s="151"/>
      <c r="W311" s="151"/>
      <c r="X311" s="151"/>
      <c r="Y311" s="151"/>
      <c r="Z311" s="151"/>
    </row>
    <row r="312" ht="12.75" customHeight="1">
      <c r="D312" s="150"/>
      <c r="N312" s="151"/>
      <c r="O312" s="151"/>
      <c r="P312" s="151"/>
      <c r="Q312" s="151"/>
      <c r="R312" s="151"/>
      <c r="S312" s="151"/>
      <c r="T312" s="151"/>
      <c r="U312" s="151"/>
      <c r="V312" s="151"/>
      <c r="W312" s="151"/>
      <c r="X312" s="151"/>
      <c r="Y312" s="151"/>
      <c r="Z312" s="151"/>
    </row>
    <row r="313" ht="12.75" customHeight="1">
      <c r="D313" s="150"/>
      <c r="N313" s="151"/>
      <c r="O313" s="151"/>
      <c r="P313" s="151"/>
      <c r="Q313" s="151"/>
      <c r="R313" s="151"/>
      <c r="S313" s="151"/>
      <c r="T313" s="151"/>
      <c r="U313" s="151"/>
      <c r="V313" s="151"/>
      <c r="W313" s="151"/>
      <c r="X313" s="151"/>
      <c r="Y313" s="151"/>
      <c r="Z313" s="151"/>
    </row>
    <row r="314" ht="12.75" customHeight="1">
      <c r="D314" s="150"/>
      <c r="N314" s="151"/>
      <c r="O314" s="151"/>
      <c r="P314" s="151"/>
      <c r="Q314" s="151"/>
      <c r="R314" s="151"/>
      <c r="S314" s="151"/>
      <c r="T314" s="151"/>
      <c r="U314" s="151"/>
      <c r="V314" s="151"/>
      <c r="W314" s="151"/>
      <c r="X314" s="151"/>
      <c r="Y314" s="151"/>
      <c r="Z314" s="151"/>
    </row>
    <row r="315" ht="12.75" customHeight="1">
      <c r="D315" s="150"/>
      <c r="N315" s="151"/>
      <c r="O315" s="151"/>
      <c r="P315" s="151"/>
      <c r="Q315" s="151"/>
      <c r="R315" s="151"/>
      <c r="S315" s="151"/>
      <c r="T315" s="151"/>
      <c r="U315" s="151"/>
      <c r="V315" s="151"/>
      <c r="W315" s="151"/>
      <c r="X315" s="151"/>
      <c r="Y315" s="151"/>
      <c r="Z315" s="151"/>
    </row>
    <row r="316" ht="12.75" customHeight="1">
      <c r="D316" s="150"/>
      <c r="N316" s="151"/>
      <c r="O316" s="151"/>
      <c r="P316" s="151"/>
      <c r="Q316" s="151"/>
      <c r="R316" s="151"/>
      <c r="S316" s="151"/>
      <c r="T316" s="151"/>
      <c r="U316" s="151"/>
      <c r="V316" s="151"/>
      <c r="W316" s="151"/>
      <c r="X316" s="151"/>
      <c r="Y316" s="151"/>
      <c r="Z316" s="151"/>
    </row>
    <row r="317" ht="12.75" customHeight="1">
      <c r="D317" s="150"/>
      <c r="N317" s="151"/>
      <c r="O317" s="151"/>
      <c r="P317" s="151"/>
      <c r="Q317" s="151"/>
      <c r="R317" s="151"/>
      <c r="S317" s="151"/>
      <c r="T317" s="151"/>
      <c r="U317" s="151"/>
      <c r="V317" s="151"/>
      <c r="W317" s="151"/>
      <c r="X317" s="151"/>
      <c r="Y317" s="151"/>
      <c r="Z317" s="151"/>
    </row>
    <row r="318" ht="12.75" customHeight="1">
      <c r="D318" s="150"/>
      <c r="N318" s="151"/>
      <c r="O318" s="151"/>
      <c r="P318" s="151"/>
      <c r="Q318" s="151"/>
      <c r="R318" s="151"/>
      <c r="S318" s="151"/>
      <c r="T318" s="151"/>
      <c r="U318" s="151"/>
      <c r="V318" s="151"/>
      <c r="W318" s="151"/>
      <c r="X318" s="151"/>
      <c r="Y318" s="151"/>
      <c r="Z318" s="151"/>
    </row>
    <row r="319" ht="12.75" customHeight="1">
      <c r="D319" s="150"/>
      <c r="N319" s="151"/>
      <c r="O319" s="151"/>
      <c r="P319" s="151"/>
      <c r="Q319" s="151"/>
      <c r="R319" s="151"/>
      <c r="S319" s="151"/>
      <c r="T319" s="151"/>
      <c r="U319" s="151"/>
      <c r="V319" s="151"/>
      <c r="W319" s="151"/>
      <c r="X319" s="151"/>
      <c r="Y319" s="151"/>
      <c r="Z319" s="151"/>
    </row>
    <row r="320" ht="12.75" customHeight="1">
      <c r="D320" s="150"/>
      <c r="N320" s="151"/>
      <c r="O320" s="151"/>
      <c r="P320" s="151"/>
      <c r="Q320" s="151"/>
      <c r="R320" s="151"/>
      <c r="S320" s="151"/>
      <c r="T320" s="151"/>
      <c r="U320" s="151"/>
      <c r="V320" s="151"/>
      <c r="W320" s="151"/>
      <c r="X320" s="151"/>
      <c r="Y320" s="151"/>
      <c r="Z320" s="151"/>
    </row>
    <row r="321" ht="12.75" customHeight="1">
      <c r="D321" s="150"/>
      <c r="N321" s="151"/>
      <c r="O321" s="151"/>
      <c r="P321" s="151"/>
      <c r="Q321" s="151"/>
      <c r="R321" s="151"/>
      <c r="S321" s="151"/>
      <c r="T321" s="151"/>
      <c r="U321" s="151"/>
      <c r="V321" s="151"/>
      <c r="W321" s="151"/>
      <c r="X321" s="151"/>
      <c r="Y321" s="151"/>
      <c r="Z321" s="151"/>
    </row>
    <row r="322" ht="12.75" customHeight="1">
      <c r="D322" s="150"/>
      <c r="N322" s="151"/>
      <c r="O322" s="151"/>
      <c r="P322" s="151"/>
      <c r="Q322" s="151"/>
      <c r="R322" s="151"/>
      <c r="S322" s="151"/>
      <c r="T322" s="151"/>
      <c r="U322" s="151"/>
      <c r="V322" s="151"/>
      <c r="W322" s="151"/>
      <c r="X322" s="151"/>
      <c r="Y322" s="151"/>
      <c r="Z322" s="151"/>
    </row>
    <row r="323" ht="12.75" customHeight="1">
      <c r="D323" s="150"/>
      <c r="N323" s="151"/>
      <c r="O323" s="151"/>
      <c r="P323" s="151"/>
      <c r="Q323" s="151"/>
      <c r="R323" s="151"/>
      <c r="S323" s="151"/>
      <c r="T323" s="151"/>
      <c r="U323" s="151"/>
      <c r="V323" s="151"/>
      <c r="W323" s="151"/>
      <c r="X323" s="151"/>
      <c r="Y323" s="151"/>
      <c r="Z323" s="151"/>
    </row>
    <row r="324" ht="12.75" customHeight="1">
      <c r="D324" s="150"/>
      <c r="N324" s="151"/>
      <c r="O324" s="151"/>
      <c r="P324" s="151"/>
      <c r="Q324" s="151"/>
      <c r="R324" s="151"/>
      <c r="S324" s="151"/>
      <c r="T324" s="151"/>
      <c r="U324" s="151"/>
      <c r="V324" s="151"/>
      <c r="W324" s="151"/>
      <c r="X324" s="151"/>
      <c r="Y324" s="151"/>
      <c r="Z324" s="151"/>
    </row>
    <row r="325" ht="12.75" customHeight="1">
      <c r="D325" s="150"/>
      <c r="N325" s="151"/>
      <c r="O325" s="151"/>
      <c r="P325" s="151"/>
      <c r="Q325" s="151"/>
      <c r="R325" s="151"/>
      <c r="S325" s="151"/>
      <c r="T325" s="151"/>
      <c r="U325" s="151"/>
      <c r="V325" s="151"/>
      <c r="W325" s="151"/>
      <c r="X325" s="151"/>
      <c r="Y325" s="151"/>
      <c r="Z325" s="151"/>
    </row>
    <row r="326" ht="12.75" customHeight="1">
      <c r="D326" s="150"/>
      <c r="N326" s="151"/>
      <c r="O326" s="151"/>
      <c r="P326" s="151"/>
      <c r="Q326" s="151"/>
      <c r="R326" s="151"/>
      <c r="S326" s="151"/>
      <c r="T326" s="151"/>
      <c r="U326" s="151"/>
      <c r="V326" s="151"/>
      <c r="W326" s="151"/>
      <c r="X326" s="151"/>
      <c r="Y326" s="151"/>
      <c r="Z326" s="151"/>
    </row>
    <row r="327" ht="12.75" customHeight="1">
      <c r="D327" s="150"/>
      <c r="N327" s="151"/>
      <c r="O327" s="151"/>
      <c r="P327" s="151"/>
      <c r="Q327" s="151"/>
      <c r="R327" s="151"/>
      <c r="S327" s="151"/>
      <c r="T327" s="151"/>
      <c r="U327" s="151"/>
      <c r="V327" s="151"/>
      <c r="W327" s="151"/>
      <c r="X327" s="151"/>
      <c r="Y327" s="151"/>
      <c r="Z327" s="151"/>
    </row>
    <row r="328" ht="12.75" customHeight="1">
      <c r="D328" s="150"/>
      <c r="N328" s="151"/>
      <c r="O328" s="151"/>
      <c r="P328" s="151"/>
      <c r="Q328" s="151"/>
      <c r="R328" s="151"/>
      <c r="S328" s="151"/>
      <c r="T328" s="151"/>
      <c r="U328" s="151"/>
      <c r="V328" s="151"/>
      <c r="W328" s="151"/>
      <c r="X328" s="151"/>
      <c r="Y328" s="151"/>
      <c r="Z328" s="151"/>
    </row>
    <row r="329" ht="12.75" customHeight="1">
      <c r="D329" s="150"/>
      <c r="N329" s="151"/>
      <c r="O329" s="151"/>
      <c r="P329" s="151"/>
      <c r="Q329" s="151"/>
      <c r="R329" s="151"/>
      <c r="S329" s="151"/>
      <c r="T329" s="151"/>
      <c r="U329" s="151"/>
      <c r="V329" s="151"/>
      <c r="W329" s="151"/>
      <c r="X329" s="151"/>
      <c r="Y329" s="151"/>
      <c r="Z329" s="151"/>
    </row>
    <row r="330" ht="12.75" customHeight="1">
      <c r="D330" s="150"/>
      <c r="N330" s="151"/>
      <c r="O330" s="151"/>
      <c r="P330" s="151"/>
      <c r="Q330" s="151"/>
      <c r="R330" s="151"/>
      <c r="S330" s="151"/>
      <c r="T330" s="151"/>
      <c r="U330" s="151"/>
      <c r="V330" s="151"/>
      <c r="W330" s="151"/>
      <c r="X330" s="151"/>
      <c r="Y330" s="151"/>
      <c r="Z330" s="151"/>
    </row>
    <row r="331" ht="12.75" customHeight="1">
      <c r="D331" s="150"/>
      <c r="N331" s="151"/>
      <c r="O331" s="151"/>
      <c r="P331" s="151"/>
      <c r="Q331" s="151"/>
      <c r="R331" s="151"/>
      <c r="S331" s="151"/>
      <c r="T331" s="151"/>
      <c r="U331" s="151"/>
      <c r="V331" s="151"/>
      <c r="W331" s="151"/>
      <c r="X331" s="151"/>
      <c r="Y331" s="151"/>
      <c r="Z331" s="151"/>
    </row>
    <row r="332" ht="12.75" customHeight="1">
      <c r="D332" s="150"/>
      <c r="N332" s="151"/>
      <c r="O332" s="151"/>
      <c r="P332" s="151"/>
      <c r="Q332" s="151"/>
      <c r="R332" s="151"/>
      <c r="S332" s="151"/>
      <c r="T332" s="151"/>
      <c r="U332" s="151"/>
      <c r="V332" s="151"/>
      <c r="W332" s="151"/>
      <c r="X332" s="151"/>
      <c r="Y332" s="151"/>
      <c r="Z332" s="151"/>
    </row>
    <row r="333" ht="12.75" customHeight="1">
      <c r="D333" s="150"/>
      <c r="N333" s="151"/>
      <c r="O333" s="151"/>
      <c r="P333" s="151"/>
      <c r="Q333" s="151"/>
      <c r="R333" s="151"/>
      <c r="S333" s="151"/>
      <c r="T333" s="151"/>
      <c r="U333" s="151"/>
      <c r="V333" s="151"/>
      <c r="W333" s="151"/>
      <c r="X333" s="151"/>
      <c r="Y333" s="151"/>
      <c r="Z333" s="151"/>
    </row>
    <row r="334" ht="12.75" customHeight="1">
      <c r="D334" s="150"/>
      <c r="N334" s="151"/>
      <c r="O334" s="151"/>
      <c r="P334" s="151"/>
      <c r="Q334" s="151"/>
      <c r="R334" s="151"/>
      <c r="S334" s="151"/>
      <c r="T334" s="151"/>
      <c r="U334" s="151"/>
      <c r="V334" s="151"/>
      <c r="W334" s="151"/>
      <c r="X334" s="151"/>
      <c r="Y334" s="151"/>
      <c r="Z334" s="151"/>
    </row>
    <row r="335" ht="12.75" customHeight="1">
      <c r="D335" s="150"/>
      <c r="N335" s="151"/>
      <c r="O335" s="151"/>
      <c r="P335" s="151"/>
      <c r="Q335" s="151"/>
      <c r="R335" s="151"/>
      <c r="S335" s="151"/>
      <c r="T335" s="151"/>
      <c r="U335" s="151"/>
      <c r="V335" s="151"/>
      <c r="W335" s="151"/>
      <c r="X335" s="151"/>
      <c r="Y335" s="151"/>
      <c r="Z335" s="151"/>
    </row>
    <row r="336" ht="12.75" customHeight="1">
      <c r="D336" s="150"/>
      <c r="N336" s="151"/>
      <c r="O336" s="151"/>
      <c r="P336" s="151"/>
      <c r="Q336" s="151"/>
      <c r="R336" s="151"/>
      <c r="S336" s="151"/>
      <c r="T336" s="151"/>
      <c r="U336" s="151"/>
      <c r="V336" s="151"/>
      <c r="W336" s="151"/>
      <c r="X336" s="151"/>
      <c r="Y336" s="151"/>
      <c r="Z336" s="151"/>
    </row>
    <row r="337" ht="12.75" customHeight="1">
      <c r="D337" s="150"/>
      <c r="N337" s="151"/>
      <c r="O337" s="151"/>
      <c r="P337" s="151"/>
      <c r="Q337" s="151"/>
      <c r="R337" s="151"/>
      <c r="S337" s="151"/>
      <c r="T337" s="151"/>
      <c r="U337" s="151"/>
      <c r="V337" s="151"/>
      <c r="W337" s="151"/>
      <c r="X337" s="151"/>
      <c r="Y337" s="151"/>
      <c r="Z337" s="151"/>
    </row>
    <row r="338" ht="12.75" customHeight="1">
      <c r="D338" s="150"/>
      <c r="N338" s="151"/>
      <c r="O338" s="151"/>
      <c r="P338" s="151"/>
      <c r="Q338" s="151"/>
      <c r="R338" s="151"/>
      <c r="S338" s="151"/>
      <c r="T338" s="151"/>
      <c r="U338" s="151"/>
      <c r="V338" s="151"/>
      <c r="W338" s="151"/>
      <c r="X338" s="151"/>
      <c r="Y338" s="151"/>
      <c r="Z338" s="151"/>
    </row>
    <row r="339" ht="12.75" customHeight="1">
      <c r="D339" s="150"/>
      <c r="N339" s="151"/>
      <c r="O339" s="151"/>
      <c r="P339" s="151"/>
      <c r="Q339" s="151"/>
      <c r="R339" s="151"/>
      <c r="S339" s="151"/>
      <c r="T339" s="151"/>
      <c r="U339" s="151"/>
      <c r="V339" s="151"/>
      <c r="W339" s="151"/>
      <c r="X339" s="151"/>
      <c r="Y339" s="151"/>
      <c r="Z339" s="151"/>
    </row>
    <row r="340" ht="12.75" customHeight="1">
      <c r="D340" s="150"/>
      <c r="N340" s="151"/>
      <c r="O340" s="151"/>
      <c r="P340" s="151"/>
      <c r="Q340" s="151"/>
      <c r="R340" s="151"/>
      <c r="S340" s="151"/>
      <c r="T340" s="151"/>
      <c r="U340" s="151"/>
      <c r="V340" s="151"/>
      <c r="W340" s="151"/>
      <c r="X340" s="151"/>
      <c r="Y340" s="151"/>
      <c r="Z340" s="151"/>
    </row>
    <row r="341" ht="12.75" customHeight="1">
      <c r="D341" s="150"/>
      <c r="N341" s="151"/>
      <c r="O341" s="151"/>
      <c r="P341" s="151"/>
      <c r="Q341" s="151"/>
      <c r="R341" s="151"/>
      <c r="S341" s="151"/>
      <c r="T341" s="151"/>
      <c r="U341" s="151"/>
      <c r="V341" s="151"/>
      <c r="W341" s="151"/>
      <c r="X341" s="151"/>
      <c r="Y341" s="151"/>
      <c r="Z341" s="151"/>
    </row>
    <row r="342" ht="12.75" customHeight="1">
      <c r="D342" s="150"/>
      <c r="N342" s="151"/>
      <c r="O342" s="151"/>
      <c r="P342" s="151"/>
      <c r="Q342" s="151"/>
      <c r="R342" s="151"/>
      <c r="S342" s="151"/>
      <c r="T342" s="151"/>
      <c r="U342" s="151"/>
      <c r="V342" s="151"/>
      <c r="W342" s="151"/>
      <c r="X342" s="151"/>
      <c r="Y342" s="151"/>
      <c r="Z342" s="151"/>
    </row>
    <row r="343" ht="12.75" customHeight="1">
      <c r="D343" s="150"/>
      <c r="N343" s="151"/>
      <c r="O343" s="151"/>
      <c r="P343" s="151"/>
      <c r="Q343" s="151"/>
      <c r="R343" s="151"/>
      <c r="S343" s="151"/>
      <c r="T343" s="151"/>
      <c r="U343" s="151"/>
      <c r="V343" s="151"/>
      <c r="W343" s="151"/>
      <c r="X343" s="151"/>
      <c r="Y343" s="151"/>
      <c r="Z343" s="151"/>
    </row>
    <row r="344" ht="12.75" customHeight="1">
      <c r="D344" s="150"/>
      <c r="N344" s="151"/>
      <c r="O344" s="151"/>
      <c r="P344" s="151"/>
      <c r="Q344" s="151"/>
      <c r="R344" s="151"/>
      <c r="S344" s="151"/>
      <c r="T344" s="151"/>
      <c r="U344" s="151"/>
      <c r="V344" s="151"/>
      <c r="W344" s="151"/>
      <c r="X344" s="151"/>
      <c r="Y344" s="151"/>
      <c r="Z344" s="151"/>
    </row>
    <row r="345" ht="12.75" customHeight="1">
      <c r="D345" s="150"/>
      <c r="N345" s="151"/>
      <c r="O345" s="151"/>
      <c r="P345" s="151"/>
      <c r="Q345" s="151"/>
      <c r="R345" s="151"/>
      <c r="S345" s="151"/>
      <c r="T345" s="151"/>
      <c r="U345" s="151"/>
      <c r="V345" s="151"/>
      <c r="W345" s="151"/>
      <c r="X345" s="151"/>
      <c r="Y345" s="151"/>
      <c r="Z345" s="151"/>
    </row>
    <row r="346" ht="12.75" customHeight="1">
      <c r="D346" s="150"/>
      <c r="N346" s="151"/>
      <c r="O346" s="151"/>
      <c r="P346" s="151"/>
      <c r="Q346" s="151"/>
      <c r="R346" s="151"/>
      <c r="S346" s="151"/>
      <c r="T346" s="151"/>
      <c r="U346" s="151"/>
      <c r="V346" s="151"/>
      <c r="W346" s="151"/>
      <c r="X346" s="151"/>
      <c r="Y346" s="151"/>
      <c r="Z346" s="151"/>
    </row>
    <row r="347" ht="12.75" customHeight="1">
      <c r="D347" s="150"/>
      <c r="N347" s="151"/>
      <c r="O347" s="151"/>
      <c r="P347" s="151"/>
      <c r="Q347" s="151"/>
      <c r="R347" s="151"/>
      <c r="S347" s="151"/>
      <c r="T347" s="151"/>
      <c r="U347" s="151"/>
      <c r="V347" s="151"/>
      <c r="W347" s="151"/>
      <c r="X347" s="151"/>
      <c r="Y347" s="151"/>
      <c r="Z347" s="151"/>
    </row>
    <row r="348" ht="12.75" customHeight="1">
      <c r="D348" s="150"/>
      <c r="N348" s="151"/>
      <c r="O348" s="151"/>
      <c r="P348" s="151"/>
      <c r="Q348" s="151"/>
      <c r="R348" s="151"/>
      <c r="S348" s="151"/>
      <c r="T348" s="151"/>
      <c r="U348" s="151"/>
      <c r="V348" s="151"/>
      <c r="W348" s="151"/>
      <c r="X348" s="151"/>
      <c r="Y348" s="151"/>
      <c r="Z348" s="151"/>
    </row>
    <row r="349" ht="12.75" customHeight="1">
      <c r="D349" s="150"/>
      <c r="N349" s="151"/>
      <c r="O349" s="151"/>
      <c r="P349" s="151"/>
      <c r="Q349" s="151"/>
      <c r="R349" s="151"/>
      <c r="S349" s="151"/>
      <c r="T349" s="151"/>
      <c r="U349" s="151"/>
      <c r="V349" s="151"/>
      <c r="W349" s="151"/>
      <c r="X349" s="151"/>
      <c r="Y349" s="151"/>
      <c r="Z349" s="151"/>
    </row>
    <row r="350" ht="12.75" customHeight="1">
      <c r="D350" s="150"/>
      <c r="N350" s="151"/>
      <c r="O350" s="151"/>
      <c r="P350" s="151"/>
      <c r="Q350" s="151"/>
      <c r="R350" s="151"/>
      <c r="S350" s="151"/>
      <c r="T350" s="151"/>
      <c r="U350" s="151"/>
      <c r="V350" s="151"/>
      <c r="W350" s="151"/>
      <c r="X350" s="151"/>
      <c r="Y350" s="151"/>
      <c r="Z350" s="151"/>
    </row>
    <row r="351" ht="12.75" customHeight="1">
      <c r="D351" s="150"/>
      <c r="N351" s="151"/>
      <c r="O351" s="151"/>
      <c r="P351" s="151"/>
      <c r="Q351" s="151"/>
      <c r="R351" s="151"/>
      <c r="S351" s="151"/>
      <c r="T351" s="151"/>
      <c r="U351" s="151"/>
      <c r="V351" s="151"/>
      <c r="W351" s="151"/>
      <c r="X351" s="151"/>
      <c r="Y351" s="151"/>
      <c r="Z351" s="151"/>
    </row>
    <row r="352" ht="12.75" customHeight="1">
      <c r="D352" s="150"/>
      <c r="N352" s="151"/>
      <c r="O352" s="151"/>
      <c r="P352" s="151"/>
      <c r="Q352" s="151"/>
      <c r="R352" s="151"/>
      <c r="S352" s="151"/>
      <c r="T352" s="151"/>
      <c r="U352" s="151"/>
      <c r="V352" s="151"/>
      <c r="W352" s="151"/>
      <c r="X352" s="151"/>
      <c r="Y352" s="151"/>
      <c r="Z352" s="151"/>
    </row>
    <row r="353" ht="12.75" customHeight="1">
      <c r="D353" s="150"/>
      <c r="N353" s="151"/>
      <c r="O353" s="151"/>
      <c r="P353" s="151"/>
      <c r="Q353" s="151"/>
      <c r="R353" s="151"/>
      <c r="S353" s="151"/>
      <c r="T353" s="151"/>
      <c r="U353" s="151"/>
      <c r="V353" s="151"/>
      <c r="W353" s="151"/>
      <c r="X353" s="151"/>
      <c r="Y353" s="151"/>
      <c r="Z353" s="151"/>
    </row>
    <row r="354" ht="12.75" customHeight="1">
      <c r="D354" s="150"/>
      <c r="N354" s="151"/>
      <c r="O354" s="151"/>
      <c r="P354" s="151"/>
      <c r="Q354" s="151"/>
      <c r="R354" s="151"/>
      <c r="S354" s="151"/>
      <c r="T354" s="151"/>
      <c r="U354" s="151"/>
      <c r="V354" s="151"/>
      <c r="W354" s="151"/>
      <c r="X354" s="151"/>
      <c r="Y354" s="151"/>
      <c r="Z354" s="151"/>
    </row>
    <row r="355" ht="12.75" customHeight="1">
      <c r="D355" s="150"/>
      <c r="N355" s="151"/>
      <c r="O355" s="151"/>
      <c r="P355" s="151"/>
      <c r="Q355" s="151"/>
      <c r="R355" s="151"/>
      <c r="S355" s="151"/>
      <c r="T355" s="151"/>
      <c r="U355" s="151"/>
      <c r="V355" s="151"/>
      <c r="W355" s="151"/>
      <c r="X355" s="151"/>
      <c r="Y355" s="151"/>
      <c r="Z355" s="151"/>
    </row>
    <row r="356" ht="12.75" customHeight="1">
      <c r="D356" s="150"/>
      <c r="N356" s="151"/>
      <c r="O356" s="151"/>
      <c r="P356" s="151"/>
      <c r="Q356" s="151"/>
      <c r="R356" s="151"/>
      <c r="S356" s="151"/>
      <c r="T356" s="151"/>
      <c r="U356" s="151"/>
      <c r="V356" s="151"/>
      <c r="W356" s="151"/>
      <c r="X356" s="151"/>
      <c r="Y356" s="151"/>
      <c r="Z356" s="151"/>
    </row>
    <row r="357" ht="12.75" customHeight="1">
      <c r="D357" s="150"/>
      <c r="N357" s="151"/>
      <c r="O357" s="151"/>
      <c r="P357" s="151"/>
      <c r="Q357" s="151"/>
      <c r="R357" s="151"/>
      <c r="S357" s="151"/>
      <c r="T357" s="151"/>
      <c r="U357" s="151"/>
      <c r="V357" s="151"/>
      <c r="W357" s="151"/>
      <c r="X357" s="151"/>
      <c r="Y357" s="151"/>
      <c r="Z357" s="151"/>
    </row>
    <row r="358" ht="12.75" customHeight="1">
      <c r="D358" s="150"/>
      <c r="N358" s="151"/>
      <c r="O358" s="151"/>
      <c r="P358" s="151"/>
      <c r="Q358" s="151"/>
      <c r="R358" s="151"/>
      <c r="S358" s="151"/>
      <c r="T358" s="151"/>
      <c r="U358" s="151"/>
      <c r="V358" s="151"/>
      <c r="W358" s="151"/>
      <c r="X358" s="151"/>
      <c r="Y358" s="151"/>
      <c r="Z358" s="151"/>
    </row>
    <row r="359" ht="12.75" customHeight="1">
      <c r="D359" s="150"/>
      <c r="N359" s="151"/>
      <c r="O359" s="151"/>
      <c r="P359" s="151"/>
      <c r="Q359" s="151"/>
      <c r="R359" s="151"/>
      <c r="S359" s="151"/>
      <c r="T359" s="151"/>
      <c r="U359" s="151"/>
      <c r="V359" s="151"/>
      <c r="W359" s="151"/>
      <c r="X359" s="151"/>
      <c r="Y359" s="151"/>
      <c r="Z359" s="151"/>
    </row>
    <row r="360" ht="12.75" customHeight="1">
      <c r="D360" s="150"/>
      <c r="N360" s="151"/>
      <c r="O360" s="151"/>
      <c r="P360" s="151"/>
      <c r="Q360" s="151"/>
      <c r="R360" s="151"/>
      <c r="S360" s="151"/>
      <c r="T360" s="151"/>
      <c r="U360" s="151"/>
      <c r="V360" s="151"/>
      <c r="W360" s="151"/>
      <c r="X360" s="151"/>
      <c r="Y360" s="151"/>
      <c r="Z360" s="151"/>
    </row>
    <row r="361" ht="12.75" customHeight="1">
      <c r="D361" s="150"/>
      <c r="N361" s="151"/>
      <c r="O361" s="151"/>
      <c r="P361" s="151"/>
      <c r="Q361" s="151"/>
      <c r="R361" s="151"/>
      <c r="S361" s="151"/>
      <c r="T361" s="151"/>
      <c r="U361" s="151"/>
      <c r="V361" s="151"/>
      <c r="W361" s="151"/>
      <c r="X361" s="151"/>
      <c r="Y361" s="151"/>
      <c r="Z361" s="151"/>
    </row>
    <row r="362" ht="12.75" customHeight="1">
      <c r="D362" s="150"/>
      <c r="N362" s="151"/>
      <c r="O362" s="151"/>
      <c r="P362" s="151"/>
      <c r="Q362" s="151"/>
      <c r="R362" s="151"/>
      <c r="S362" s="151"/>
      <c r="T362" s="151"/>
      <c r="U362" s="151"/>
      <c r="V362" s="151"/>
      <c r="W362" s="151"/>
      <c r="X362" s="151"/>
      <c r="Y362" s="151"/>
      <c r="Z362" s="151"/>
    </row>
    <row r="363" ht="12.75" customHeight="1">
      <c r="D363" s="150"/>
      <c r="N363" s="151"/>
      <c r="O363" s="151"/>
      <c r="P363" s="151"/>
      <c r="Q363" s="151"/>
      <c r="R363" s="151"/>
      <c r="S363" s="151"/>
      <c r="T363" s="151"/>
      <c r="U363" s="151"/>
      <c r="V363" s="151"/>
      <c r="W363" s="151"/>
      <c r="X363" s="151"/>
      <c r="Y363" s="151"/>
      <c r="Z363" s="151"/>
    </row>
    <row r="364" ht="12.75" customHeight="1">
      <c r="D364" s="150"/>
      <c r="N364" s="151"/>
      <c r="O364" s="151"/>
      <c r="P364" s="151"/>
      <c r="Q364" s="151"/>
      <c r="R364" s="151"/>
      <c r="S364" s="151"/>
      <c r="T364" s="151"/>
      <c r="U364" s="151"/>
      <c r="V364" s="151"/>
      <c r="W364" s="151"/>
      <c r="X364" s="151"/>
      <c r="Y364" s="151"/>
      <c r="Z364" s="151"/>
    </row>
    <row r="365" ht="12.75" customHeight="1">
      <c r="D365" s="150"/>
      <c r="N365" s="151"/>
      <c r="O365" s="151"/>
      <c r="P365" s="151"/>
      <c r="Q365" s="151"/>
      <c r="R365" s="151"/>
      <c r="S365" s="151"/>
      <c r="T365" s="151"/>
      <c r="U365" s="151"/>
      <c r="V365" s="151"/>
      <c r="W365" s="151"/>
      <c r="X365" s="151"/>
      <c r="Y365" s="151"/>
      <c r="Z365" s="151"/>
    </row>
    <row r="366" ht="12.75" customHeight="1">
      <c r="D366" s="150"/>
      <c r="N366" s="151"/>
      <c r="O366" s="151"/>
      <c r="P366" s="151"/>
      <c r="Q366" s="151"/>
      <c r="R366" s="151"/>
      <c r="S366" s="151"/>
      <c r="T366" s="151"/>
      <c r="U366" s="151"/>
      <c r="V366" s="151"/>
      <c r="W366" s="151"/>
      <c r="X366" s="151"/>
      <c r="Y366" s="151"/>
      <c r="Z366" s="151"/>
    </row>
    <row r="367" ht="12.75" customHeight="1">
      <c r="D367" s="150"/>
      <c r="N367" s="151"/>
      <c r="O367" s="151"/>
      <c r="P367" s="151"/>
      <c r="Q367" s="151"/>
      <c r="R367" s="151"/>
      <c r="S367" s="151"/>
      <c r="T367" s="151"/>
      <c r="U367" s="151"/>
      <c r="V367" s="151"/>
      <c r="W367" s="151"/>
      <c r="X367" s="151"/>
      <c r="Y367" s="151"/>
      <c r="Z367" s="151"/>
    </row>
    <row r="368" ht="12.75" customHeight="1">
      <c r="D368" s="150"/>
      <c r="N368" s="151"/>
      <c r="O368" s="151"/>
      <c r="P368" s="151"/>
      <c r="Q368" s="151"/>
      <c r="R368" s="151"/>
      <c r="S368" s="151"/>
      <c r="T368" s="151"/>
      <c r="U368" s="151"/>
      <c r="V368" s="151"/>
      <c r="W368" s="151"/>
      <c r="X368" s="151"/>
      <c r="Y368" s="151"/>
      <c r="Z368" s="151"/>
    </row>
    <row r="369" ht="12.75" customHeight="1">
      <c r="D369" s="150"/>
      <c r="N369" s="151"/>
      <c r="O369" s="151"/>
      <c r="P369" s="151"/>
      <c r="Q369" s="151"/>
      <c r="R369" s="151"/>
      <c r="S369" s="151"/>
      <c r="T369" s="151"/>
      <c r="U369" s="151"/>
      <c r="V369" s="151"/>
      <c r="W369" s="151"/>
      <c r="X369" s="151"/>
      <c r="Y369" s="151"/>
      <c r="Z369" s="151"/>
    </row>
    <row r="370" ht="12.75" customHeight="1">
      <c r="D370" s="150"/>
      <c r="N370" s="151"/>
      <c r="O370" s="151"/>
      <c r="P370" s="151"/>
      <c r="Q370" s="151"/>
      <c r="R370" s="151"/>
      <c r="S370" s="151"/>
      <c r="T370" s="151"/>
      <c r="U370" s="151"/>
      <c r="V370" s="151"/>
      <c r="W370" s="151"/>
      <c r="X370" s="151"/>
      <c r="Y370" s="151"/>
      <c r="Z370" s="151"/>
    </row>
    <row r="371" ht="12.75" customHeight="1">
      <c r="D371" s="150"/>
      <c r="N371" s="151"/>
      <c r="O371" s="151"/>
      <c r="P371" s="151"/>
      <c r="Q371" s="151"/>
      <c r="R371" s="151"/>
      <c r="S371" s="151"/>
      <c r="T371" s="151"/>
      <c r="U371" s="151"/>
      <c r="V371" s="151"/>
      <c r="W371" s="151"/>
      <c r="X371" s="151"/>
      <c r="Y371" s="151"/>
      <c r="Z371" s="151"/>
    </row>
    <row r="372" ht="12.75" customHeight="1">
      <c r="D372" s="150"/>
      <c r="N372" s="151"/>
      <c r="O372" s="151"/>
      <c r="P372" s="151"/>
      <c r="Q372" s="151"/>
      <c r="R372" s="151"/>
      <c r="S372" s="151"/>
      <c r="T372" s="151"/>
      <c r="U372" s="151"/>
      <c r="V372" s="151"/>
      <c r="W372" s="151"/>
      <c r="X372" s="151"/>
      <c r="Y372" s="151"/>
      <c r="Z372" s="151"/>
    </row>
    <row r="373" ht="12.75" customHeight="1">
      <c r="D373" s="150"/>
      <c r="N373" s="151"/>
      <c r="O373" s="151"/>
      <c r="P373" s="151"/>
      <c r="Q373" s="151"/>
      <c r="R373" s="151"/>
      <c r="S373" s="151"/>
      <c r="T373" s="151"/>
      <c r="U373" s="151"/>
      <c r="V373" s="151"/>
      <c r="W373" s="151"/>
      <c r="X373" s="151"/>
      <c r="Y373" s="151"/>
      <c r="Z373" s="151"/>
    </row>
    <row r="374" ht="12.75" customHeight="1">
      <c r="D374" s="150"/>
      <c r="N374" s="151"/>
      <c r="O374" s="151"/>
      <c r="P374" s="151"/>
      <c r="Q374" s="151"/>
      <c r="R374" s="151"/>
      <c r="S374" s="151"/>
      <c r="T374" s="151"/>
      <c r="U374" s="151"/>
      <c r="V374" s="151"/>
      <c r="W374" s="151"/>
      <c r="X374" s="151"/>
      <c r="Y374" s="151"/>
      <c r="Z374" s="151"/>
    </row>
    <row r="375" ht="12.75" customHeight="1">
      <c r="D375" s="150"/>
      <c r="N375" s="151"/>
      <c r="O375" s="151"/>
      <c r="P375" s="151"/>
      <c r="Q375" s="151"/>
      <c r="R375" s="151"/>
      <c r="S375" s="151"/>
      <c r="T375" s="151"/>
      <c r="U375" s="151"/>
      <c r="V375" s="151"/>
      <c r="W375" s="151"/>
      <c r="X375" s="151"/>
      <c r="Y375" s="151"/>
      <c r="Z375" s="151"/>
    </row>
    <row r="376" ht="12.75" customHeight="1">
      <c r="D376" s="150"/>
      <c r="N376" s="151"/>
      <c r="O376" s="151"/>
      <c r="P376" s="151"/>
      <c r="Q376" s="151"/>
      <c r="R376" s="151"/>
      <c r="S376" s="151"/>
      <c r="T376" s="151"/>
      <c r="U376" s="151"/>
      <c r="V376" s="151"/>
      <c r="W376" s="151"/>
      <c r="X376" s="151"/>
      <c r="Y376" s="151"/>
      <c r="Z376" s="151"/>
    </row>
    <row r="377" ht="12.75" customHeight="1">
      <c r="D377" s="150"/>
      <c r="N377" s="151"/>
      <c r="O377" s="151"/>
      <c r="P377" s="151"/>
      <c r="Q377" s="151"/>
      <c r="R377" s="151"/>
      <c r="S377" s="151"/>
      <c r="T377" s="151"/>
      <c r="U377" s="151"/>
      <c r="V377" s="151"/>
      <c r="W377" s="151"/>
      <c r="X377" s="151"/>
      <c r="Y377" s="151"/>
      <c r="Z377" s="151"/>
    </row>
    <row r="378" ht="12.75" customHeight="1">
      <c r="D378" s="150"/>
      <c r="N378" s="151"/>
      <c r="O378" s="151"/>
      <c r="P378" s="151"/>
      <c r="Q378" s="151"/>
      <c r="R378" s="151"/>
      <c r="S378" s="151"/>
      <c r="T378" s="151"/>
      <c r="U378" s="151"/>
      <c r="V378" s="151"/>
      <c r="W378" s="151"/>
      <c r="X378" s="151"/>
      <c r="Y378" s="151"/>
      <c r="Z378" s="151"/>
    </row>
    <row r="379" ht="12.75" customHeight="1">
      <c r="D379" s="150"/>
      <c r="N379" s="151"/>
      <c r="O379" s="151"/>
      <c r="P379" s="151"/>
      <c r="Q379" s="151"/>
      <c r="R379" s="151"/>
      <c r="S379" s="151"/>
      <c r="T379" s="151"/>
      <c r="U379" s="151"/>
      <c r="V379" s="151"/>
      <c r="W379" s="151"/>
      <c r="X379" s="151"/>
      <c r="Y379" s="151"/>
      <c r="Z379" s="151"/>
    </row>
    <row r="380" ht="12.75" customHeight="1">
      <c r="D380" s="150"/>
      <c r="N380" s="151"/>
      <c r="O380" s="151"/>
      <c r="P380" s="151"/>
      <c r="Q380" s="151"/>
      <c r="R380" s="151"/>
      <c r="S380" s="151"/>
      <c r="T380" s="151"/>
      <c r="U380" s="151"/>
      <c r="V380" s="151"/>
      <c r="W380" s="151"/>
      <c r="X380" s="151"/>
      <c r="Y380" s="151"/>
      <c r="Z380" s="151"/>
    </row>
    <row r="381" ht="12.75" customHeight="1">
      <c r="D381" s="150"/>
      <c r="N381" s="151"/>
      <c r="O381" s="151"/>
      <c r="P381" s="151"/>
      <c r="Q381" s="151"/>
      <c r="R381" s="151"/>
      <c r="S381" s="151"/>
      <c r="T381" s="151"/>
      <c r="U381" s="151"/>
      <c r="V381" s="151"/>
      <c r="W381" s="151"/>
      <c r="X381" s="151"/>
      <c r="Y381" s="151"/>
      <c r="Z381" s="151"/>
    </row>
    <row r="382" ht="12.75" customHeight="1">
      <c r="D382" s="150"/>
      <c r="N382" s="151"/>
      <c r="O382" s="151"/>
      <c r="P382" s="151"/>
      <c r="Q382" s="151"/>
      <c r="R382" s="151"/>
      <c r="S382" s="151"/>
      <c r="T382" s="151"/>
      <c r="U382" s="151"/>
      <c r="V382" s="151"/>
      <c r="W382" s="151"/>
      <c r="X382" s="151"/>
      <c r="Y382" s="151"/>
      <c r="Z382" s="151"/>
    </row>
    <row r="383" ht="12.75" customHeight="1">
      <c r="D383" s="150"/>
      <c r="N383" s="151"/>
      <c r="O383" s="151"/>
      <c r="P383" s="151"/>
      <c r="Q383" s="151"/>
      <c r="R383" s="151"/>
      <c r="S383" s="151"/>
      <c r="T383" s="151"/>
      <c r="U383" s="151"/>
      <c r="V383" s="151"/>
      <c r="W383" s="151"/>
      <c r="X383" s="151"/>
      <c r="Y383" s="151"/>
      <c r="Z383" s="151"/>
    </row>
    <row r="384" ht="12.75" customHeight="1">
      <c r="D384" s="150"/>
      <c r="N384" s="151"/>
      <c r="O384" s="151"/>
      <c r="P384" s="151"/>
      <c r="Q384" s="151"/>
      <c r="R384" s="151"/>
      <c r="S384" s="151"/>
      <c r="T384" s="151"/>
      <c r="U384" s="151"/>
      <c r="V384" s="151"/>
      <c r="W384" s="151"/>
      <c r="X384" s="151"/>
      <c r="Y384" s="151"/>
      <c r="Z384" s="151"/>
    </row>
    <row r="385" ht="12.75" customHeight="1">
      <c r="D385" s="150"/>
      <c r="N385" s="151"/>
      <c r="O385" s="151"/>
      <c r="P385" s="151"/>
      <c r="Q385" s="151"/>
      <c r="R385" s="151"/>
      <c r="S385" s="151"/>
      <c r="T385" s="151"/>
      <c r="U385" s="151"/>
      <c r="V385" s="151"/>
      <c r="W385" s="151"/>
      <c r="X385" s="151"/>
      <c r="Y385" s="151"/>
      <c r="Z385" s="151"/>
    </row>
    <row r="386" ht="12.75" customHeight="1">
      <c r="D386" s="150"/>
      <c r="N386" s="151"/>
      <c r="O386" s="151"/>
      <c r="P386" s="151"/>
      <c r="Q386" s="151"/>
      <c r="R386" s="151"/>
      <c r="S386" s="151"/>
      <c r="T386" s="151"/>
      <c r="U386" s="151"/>
      <c r="V386" s="151"/>
      <c r="W386" s="151"/>
      <c r="X386" s="151"/>
      <c r="Y386" s="151"/>
      <c r="Z386" s="151"/>
    </row>
    <row r="387" ht="12.75" customHeight="1">
      <c r="D387" s="150"/>
      <c r="N387" s="151"/>
      <c r="O387" s="151"/>
      <c r="P387" s="151"/>
      <c r="Q387" s="151"/>
      <c r="R387" s="151"/>
      <c r="S387" s="151"/>
      <c r="T387" s="151"/>
      <c r="U387" s="151"/>
      <c r="V387" s="151"/>
      <c r="W387" s="151"/>
      <c r="X387" s="151"/>
      <c r="Y387" s="151"/>
      <c r="Z387" s="151"/>
    </row>
    <row r="388" ht="12.75" customHeight="1">
      <c r="D388" s="150"/>
      <c r="N388" s="151"/>
      <c r="O388" s="151"/>
      <c r="P388" s="151"/>
      <c r="Q388" s="151"/>
      <c r="R388" s="151"/>
      <c r="S388" s="151"/>
      <c r="T388" s="151"/>
      <c r="U388" s="151"/>
      <c r="V388" s="151"/>
      <c r="W388" s="151"/>
      <c r="X388" s="151"/>
      <c r="Y388" s="151"/>
      <c r="Z388" s="151"/>
    </row>
    <row r="389" ht="12.75" customHeight="1">
      <c r="D389" s="150"/>
      <c r="N389" s="151"/>
      <c r="O389" s="151"/>
      <c r="P389" s="151"/>
      <c r="Q389" s="151"/>
      <c r="R389" s="151"/>
      <c r="S389" s="151"/>
      <c r="T389" s="151"/>
      <c r="U389" s="151"/>
      <c r="V389" s="151"/>
      <c r="W389" s="151"/>
      <c r="X389" s="151"/>
      <c r="Y389" s="151"/>
      <c r="Z389" s="151"/>
    </row>
    <row r="390" ht="12.75" customHeight="1">
      <c r="D390" s="150"/>
      <c r="N390" s="151"/>
      <c r="O390" s="151"/>
      <c r="P390" s="151"/>
      <c r="Q390" s="151"/>
      <c r="R390" s="151"/>
      <c r="S390" s="151"/>
      <c r="T390" s="151"/>
      <c r="U390" s="151"/>
      <c r="V390" s="151"/>
      <c r="W390" s="151"/>
      <c r="X390" s="151"/>
      <c r="Y390" s="151"/>
      <c r="Z390" s="151"/>
    </row>
    <row r="391" ht="12.75" customHeight="1">
      <c r="D391" s="150"/>
      <c r="N391" s="151"/>
      <c r="O391" s="151"/>
      <c r="P391" s="151"/>
      <c r="Q391" s="151"/>
      <c r="R391" s="151"/>
      <c r="S391" s="151"/>
      <c r="T391" s="151"/>
      <c r="U391" s="151"/>
      <c r="V391" s="151"/>
      <c r="W391" s="151"/>
      <c r="X391" s="151"/>
      <c r="Y391" s="151"/>
      <c r="Z391" s="151"/>
    </row>
    <row r="392" ht="12.75" customHeight="1">
      <c r="D392" s="150"/>
      <c r="N392" s="151"/>
      <c r="O392" s="151"/>
      <c r="P392" s="151"/>
      <c r="Q392" s="151"/>
      <c r="R392" s="151"/>
      <c r="S392" s="151"/>
      <c r="T392" s="151"/>
      <c r="U392" s="151"/>
      <c r="V392" s="151"/>
      <c r="W392" s="151"/>
      <c r="X392" s="151"/>
      <c r="Y392" s="151"/>
      <c r="Z392" s="151"/>
    </row>
    <row r="393" ht="12.75" customHeight="1">
      <c r="D393" s="150"/>
      <c r="N393" s="151"/>
      <c r="O393" s="151"/>
      <c r="P393" s="151"/>
      <c r="Q393" s="151"/>
      <c r="R393" s="151"/>
      <c r="S393" s="151"/>
      <c r="T393" s="151"/>
      <c r="U393" s="151"/>
      <c r="V393" s="151"/>
      <c r="W393" s="151"/>
      <c r="X393" s="151"/>
      <c r="Y393" s="151"/>
      <c r="Z393" s="151"/>
    </row>
    <row r="394" ht="12.75" customHeight="1">
      <c r="D394" s="150"/>
      <c r="N394" s="151"/>
      <c r="O394" s="151"/>
      <c r="P394" s="151"/>
      <c r="Q394" s="151"/>
      <c r="R394" s="151"/>
      <c r="S394" s="151"/>
      <c r="T394" s="151"/>
      <c r="U394" s="151"/>
      <c r="V394" s="151"/>
      <c r="W394" s="151"/>
      <c r="X394" s="151"/>
      <c r="Y394" s="151"/>
      <c r="Z394" s="151"/>
    </row>
    <row r="395" ht="12.75" customHeight="1">
      <c r="D395" s="150"/>
      <c r="N395" s="151"/>
      <c r="O395" s="151"/>
      <c r="P395" s="151"/>
      <c r="Q395" s="151"/>
      <c r="R395" s="151"/>
      <c r="S395" s="151"/>
      <c r="T395" s="151"/>
      <c r="U395" s="151"/>
      <c r="V395" s="151"/>
      <c r="W395" s="151"/>
      <c r="X395" s="151"/>
      <c r="Y395" s="151"/>
      <c r="Z395" s="151"/>
    </row>
    <row r="396" ht="12.75" customHeight="1">
      <c r="D396" s="150"/>
      <c r="N396" s="151"/>
      <c r="O396" s="151"/>
      <c r="P396" s="151"/>
      <c r="Q396" s="151"/>
      <c r="R396" s="151"/>
      <c r="S396" s="151"/>
      <c r="T396" s="151"/>
      <c r="U396" s="151"/>
      <c r="V396" s="151"/>
      <c r="W396" s="151"/>
      <c r="X396" s="151"/>
      <c r="Y396" s="151"/>
      <c r="Z396" s="151"/>
    </row>
    <row r="397" ht="12.75" customHeight="1">
      <c r="D397" s="150"/>
      <c r="N397" s="151"/>
      <c r="O397" s="151"/>
      <c r="P397" s="151"/>
      <c r="Q397" s="151"/>
      <c r="R397" s="151"/>
      <c r="S397" s="151"/>
      <c r="T397" s="151"/>
      <c r="U397" s="151"/>
      <c r="V397" s="151"/>
      <c r="W397" s="151"/>
      <c r="X397" s="151"/>
      <c r="Y397" s="151"/>
      <c r="Z397" s="151"/>
    </row>
    <row r="398" ht="12.75" customHeight="1">
      <c r="D398" s="150"/>
      <c r="N398" s="151"/>
      <c r="O398" s="151"/>
      <c r="P398" s="151"/>
      <c r="Q398" s="151"/>
      <c r="R398" s="151"/>
      <c r="S398" s="151"/>
      <c r="T398" s="151"/>
      <c r="U398" s="151"/>
      <c r="V398" s="151"/>
      <c r="W398" s="151"/>
      <c r="X398" s="151"/>
      <c r="Y398" s="151"/>
      <c r="Z398" s="151"/>
    </row>
    <row r="399" ht="12.75" customHeight="1">
      <c r="D399" s="150"/>
      <c r="N399" s="151"/>
      <c r="O399" s="151"/>
      <c r="P399" s="151"/>
      <c r="Q399" s="151"/>
      <c r="R399" s="151"/>
      <c r="S399" s="151"/>
      <c r="T399" s="151"/>
      <c r="U399" s="151"/>
      <c r="V399" s="151"/>
      <c r="W399" s="151"/>
      <c r="X399" s="151"/>
      <c r="Y399" s="151"/>
      <c r="Z399" s="151"/>
    </row>
    <row r="400" ht="12.75" customHeight="1">
      <c r="D400" s="150"/>
      <c r="N400" s="151"/>
      <c r="O400" s="151"/>
      <c r="P400" s="151"/>
      <c r="Q400" s="151"/>
      <c r="R400" s="151"/>
      <c r="S400" s="151"/>
      <c r="T400" s="151"/>
      <c r="U400" s="151"/>
      <c r="V400" s="151"/>
      <c r="W400" s="151"/>
      <c r="X400" s="151"/>
      <c r="Y400" s="151"/>
      <c r="Z400" s="151"/>
    </row>
    <row r="401" ht="12.75" customHeight="1">
      <c r="D401" s="150"/>
      <c r="N401" s="151"/>
      <c r="O401" s="151"/>
      <c r="P401" s="151"/>
      <c r="Q401" s="151"/>
      <c r="R401" s="151"/>
      <c r="S401" s="151"/>
      <c r="T401" s="151"/>
      <c r="U401" s="151"/>
      <c r="V401" s="151"/>
      <c r="W401" s="151"/>
      <c r="X401" s="151"/>
      <c r="Y401" s="151"/>
      <c r="Z401" s="151"/>
    </row>
    <row r="402" ht="12.75" customHeight="1">
      <c r="D402" s="150"/>
      <c r="N402" s="151"/>
      <c r="O402" s="151"/>
      <c r="P402" s="151"/>
      <c r="Q402" s="151"/>
      <c r="R402" s="151"/>
      <c r="S402" s="151"/>
      <c r="T402" s="151"/>
      <c r="U402" s="151"/>
      <c r="V402" s="151"/>
      <c r="W402" s="151"/>
      <c r="X402" s="151"/>
      <c r="Y402" s="151"/>
      <c r="Z402" s="151"/>
    </row>
    <row r="403" ht="12.75" customHeight="1">
      <c r="D403" s="150"/>
      <c r="N403" s="151"/>
      <c r="O403" s="151"/>
      <c r="P403" s="151"/>
      <c r="Q403" s="151"/>
      <c r="R403" s="151"/>
      <c r="S403" s="151"/>
      <c r="T403" s="151"/>
      <c r="U403" s="151"/>
      <c r="V403" s="151"/>
      <c r="W403" s="151"/>
      <c r="X403" s="151"/>
      <c r="Y403" s="151"/>
      <c r="Z403" s="151"/>
    </row>
    <row r="404" ht="12.75" customHeight="1">
      <c r="D404" s="150"/>
      <c r="N404" s="151"/>
      <c r="O404" s="151"/>
      <c r="P404" s="151"/>
      <c r="Q404" s="151"/>
      <c r="R404" s="151"/>
      <c r="S404" s="151"/>
      <c r="T404" s="151"/>
      <c r="U404" s="151"/>
      <c r="V404" s="151"/>
      <c r="W404" s="151"/>
      <c r="X404" s="151"/>
      <c r="Y404" s="151"/>
      <c r="Z404" s="151"/>
    </row>
    <row r="405" ht="12.75" customHeight="1">
      <c r="D405" s="150"/>
      <c r="N405" s="151"/>
      <c r="O405" s="151"/>
      <c r="P405" s="151"/>
      <c r="Q405" s="151"/>
      <c r="R405" s="151"/>
      <c r="S405" s="151"/>
      <c r="T405" s="151"/>
      <c r="U405" s="151"/>
      <c r="V405" s="151"/>
      <c r="W405" s="151"/>
      <c r="X405" s="151"/>
      <c r="Y405" s="151"/>
      <c r="Z405" s="151"/>
    </row>
    <row r="406" ht="12.75" customHeight="1">
      <c r="D406" s="150"/>
      <c r="N406" s="151"/>
      <c r="O406" s="151"/>
      <c r="P406" s="151"/>
      <c r="Q406" s="151"/>
      <c r="R406" s="151"/>
      <c r="S406" s="151"/>
      <c r="T406" s="151"/>
      <c r="U406" s="151"/>
      <c r="V406" s="151"/>
      <c r="W406" s="151"/>
      <c r="X406" s="151"/>
      <c r="Y406" s="151"/>
      <c r="Z406" s="151"/>
    </row>
    <row r="407" ht="12.75" customHeight="1">
      <c r="D407" s="150"/>
      <c r="N407" s="151"/>
      <c r="O407" s="151"/>
      <c r="P407" s="151"/>
      <c r="Q407" s="151"/>
      <c r="R407" s="151"/>
      <c r="S407" s="151"/>
      <c r="T407" s="151"/>
      <c r="U407" s="151"/>
      <c r="V407" s="151"/>
      <c r="W407" s="151"/>
      <c r="X407" s="151"/>
      <c r="Y407" s="151"/>
      <c r="Z407" s="151"/>
    </row>
    <row r="408" ht="12.75" customHeight="1">
      <c r="D408" s="150"/>
      <c r="N408" s="151"/>
      <c r="O408" s="151"/>
      <c r="P408" s="151"/>
      <c r="Q408" s="151"/>
      <c r="R408" s="151"/>
      <c r="S408" s="151"/>
      <c r="T408" s="151"/>
      <c r="U408" s="151"/>
      <c r="V408" s="151"/>
      <c r="W408" s="151"/>
      <c r="X408" s="151"/>
      <c r="Y408" s="151"/>
      <c r="Z408" s="151"/>
    </row>
    <row r="409" ht="12.75" customHeight="1">
      <c r="D409" s="150"/>
      <c r="N409" s="151"/>
      <c r="O409" s="151"/>
      <c r="P409" s="151"/>
      <c r="Q409" s="151"/>
      <c r="R409" s="151"/>
      <c r="S409" s="151"/>
      <c r="T409" s="151"/>
      <c r="U409" s="151"/>
      <c r="V409" s="151"/>
      <c r="W409" s="151"/>
      <c r="X409" s="151"/>
      <c r="Y409" s="151"/>
      <c r="Z409" s="151"/>
    </row>
    <row r="410" ht="12.75" customHeight="1">
      <c r="D410" s="150"/>
      <c r="N410" s="151"/>
      <c r="O410" s="151"/>
      <c r="P410" s="151"/>
      <c r="Q410" s="151"/>
      <c r="R410" s="151"/>
      <c r="S410" s="151"/>
      <c r="T410" s="151"/>
      <c r="U410" s="151"/>
      <c r="V410" s="151"/>
      <c r="W410" s="151"/>
      <c r="X410" s="151"/>
      <c r="Y410" s="151"/>
      <c r="Z410" s="151"/>
    </row>
    <row r="411" ht="12.75" customHeight="1">
      <c r="D411" s="150"/>
      <c r="N411" s="151"/>
      <c r="O411" s="151"/>
      <c r="P411" s="151"/>
      <c r="Q411" s="151"/>
      <c r="R411" s="151"/>
      <c r="S411" s="151"/>
      <c r="T411" s="151"/>
      <c r="U411" s="151"/>
      <c r="V411" s="151"/>
      <c r="W411" s="151"/>
      <c r="X411" s="151"/>
      <c r="Y411" s="151"/>
      <c r="Z411" s="151"/>
    </row>
    <row r="412" ht="12.75" customHeight="1">
      <c r="D412" s="150"/>
      <c r="N412" s="151"/>
      <c r="O412" s="151"/>
      <c r="P412" s="151"/>
      <c r="Q412" s="151"/>
      <c r="R412" s="151"/>
      <c r="S412" s="151"/>
      <c r="T412" s="151"/>
      <c r="U412" s="151"/>
      <c r="V412" s="151"/>
      <c r="W412" s="151"/>
      <c r="X412" s="151"/>
      <c r="Y412" s="151"/>
      <c r="Z412" s="151"/>
    </row>
    <row r="413" ht="12.75" customHeight="1">
      <c r="D413" s="150"/>
      <c r="N413" s="151"/>
      <c r="O413" s="151"/>
      <c r="P413" s="151"/>
      <c r="Q413" s="151"/>
      <c r="R413" s="151"/>
      <c r="S413" s="151"/>
      <c r="T413" s="151"/>
      <c r="U413" s="151"/>
      <c r="V413" s="151"/>
      <c r="W413" s="151"/>
      <c r="X413" s="151"/>
      <c r="Y413" s="151"/>
      <c r="Z413" s="151"/>
    </row>
    <row r="414" ht="12.75" customHeight="1">
      <c r="D414" s="150"/>
      <c r="N414" s="151"/>
      <c r="O414" s="151"/>
      <c r="P414" s="151"/>
      <c r="Q414" s="151"/>
      <c r="R414" s="151"/>
      <c r="S414" s="151"/>
      <c r="T414" s="151"/>
      <c r="U414" s="151"/>
      <c r="V414" s="151"/>
      <c r="W414" s="151"/>
      <c r="X414" s="151"/>
      <c r="Y414" s="151"/>
      <c r="Z414" s="151"/>
    </row>
    <row r="415" ht="12.75" customHeight="1">
      <c r="D415" s="150"/>
      <c r="N415" s="151"/>
      <c r="O415" s="151"/>
      <c r="P415" s="151"/>
      <c r="Q415" s="151"/>
      <c r="R415" s="151"/>
      <c r="S415" s="151"/>
      <c r="T415" s="151"/>
      <c r="U415" s="151"/>
      <c r="V415" s="151"/>
      <c r="W415" s="151"/>
      <c r="X415" s="151"/>
      <c r="Y415" s="151"/>
      <c r="Z415" s="151"/>
    </row>
    <row r="416" ht="12.75" customHeight="1">
      <c r="D416" s="150"/>
      <c r="N416" s="151"/>
      <c r="O416" s="151"/>
      <c r="P416" s="151"/>
      <c r="Q416" s="151"/>
      <c r="R416" s="151"/>
      <c r="S416" s="151"/>
      <c r="T416" s="151"/>
      <c r="U416" s="151"/>
      <c r="V416" s="151"/>
      <c r="W416" s="151"/>
      <c r="X416" s="151"/>
      <c r="Y416" s="151"/>
      <c r="Z416" s="151"/>
    </row>
    <row r="417" ht="12.75" customHeight="1">
      <c r="D417" s="150"/>
      <c r="N417" s="151"/>
      <c r="O417" s="151"/>
      <c r="P417" s="151"/>
      <c r="Q417" s="151"/>
      <c r="R417" s="151"/>
      <c r="S417" s="151"/>
      <c r="T417" s="151"/>
      <c r="U417" s="151"/>
      <c r="V417" s="151"/>
      <c r="W417" s="151"/>
      <c r="X417" s="151"/>
      <c r="Y417" s="151"/>
      <c r="Z417" s="151"/>
    </row>
    <row r="418" ht="12.75" customHeight="1">
      <c r="D418" s="150"/>
      <c r="N418" s="151"/>
      <c r="O418" s="151"/>
      <c r="P418" s="151"/>
      <c r="Q418" s="151"/>
      <c r="R418" s="151"/>
      <c r="S418" s="151"/>
      <c r="T418" s="151"/>
      <c r="U418" s="151"/>
      <c r="V418" s="151"/>
      <c r="W418" s="151"/>
      <c r="X418" s="151"/>
      <c r="Y418" s="151"/>
      <c r="Z418" s="151"/>
    </row>
    <row r="419" ht="12.75" customHeight="1">
      <c r="D419" s="150"/>
      <c r="N419" s="151"/>
      <c r="O419" s="151"/>
      <c r="P419" s="151"/>
      <c r="Q419" s="151"/>
      <c r="R419" s="151"/>
      <c r="S419" s="151"/>
      <c r="T419" s="151"/>
      <c r="U419" s="151"/>
      <c r="V419" s="151"/>
      <c r="W419" s="151"/>
      <c r="X419" s="151"/>
      <c r="Y419" s="151"/>
      <c r="Z419" s="151"/>
    </row>
    <row r="420" ht="12.75" customHeight="1">
      <c r="D420" s="150"/>
      <c r="N420" s="151"/>
      <c r="O420" s="151"/>
      <c r="P420" s="151"/>
      <c r="Q420" s="151"/>
      <c r="R420" s="151"/>
      <c r="S420" s="151"/>
      <c r="T420" s="151"/>
      <c r="U420" s="151"/>
      <c r="V420" s="151"/>
      <c r="W420" s="151"/>
      <c r="X420" s="151"/>
      <c r="Y420" s="151"/>
      <c r="Z420" s="151"/>
    </row>
    <row r="421" ht="12.75" customHeight="1">
      <c r="D421" s="150"/>
      <c r="N421" s="151"/>
      <c r="O421" s="151"/>
      <c r="P421" s="151"/>
      <c r="Q421" s="151"/>
      <c r="R421" s="151"/>
      <c r="S421" s="151"/>
      <c r="T421" s="151"/>
      <c r="U421" s="151"/>
      <c r="V421" s="151"/>
      <c r="W421" s="151"/>
      <c r="X421" s="151"/>
      <c r="Y421" s="151"/>
      <c r="Z421" s="151"/>
    </row>
    <row r="422" ht="12.75" customHeight="1">
      <c r="D422" s="150"/>
      <c r="N422" s="151"/>
      <c r="O422" s="151"/>
      <c r="P422" s="151"/>
      <c r="Q422" s="151"/>
      <c r="R422" s="151"/>
      <c r="S422" s="151"/>
      <c r="T422" s="151"/>
      <c r="U422" s="151"/>
      <c r="V422" s="151"/>
      <c r="W422" s="151"/>
      <c r="X422" s="151"/>
      <c r="Y422" s="151"/>
      <c r="Z422" s="151"/>
    </row>
    <row r="423" ht="12.75" customHeight="1">
      <c r="D423" s="150"/>
      <c r="N423" s="151"/>
      <c r="O423" s="151"/>
      <c r="P423" s="151"/>
      <c r="Q423" s="151"/>
      <c r="R423" s="151"/>
      <c r="S423" s="151"/>
      <c r="T423" s="151"/>
      <c r="U423" s="151"/>
      <c r="V423" s="151"/>
      <c r="W423" s="151"/>
      <c r="X423" s="151"/>
      <c r="Y423" s="151"/>
      <c r="Z423" s="151"/>
    </row>
    <row r="424" ht="12.75" customHeight="1">
      <c r="D424" s="150"/>
      <c r="N424" s="151"/>
      <c r="O424" s="151"/>
      <c r="P424" s="151"/>
      <c r="Q424" s="151"/>
      <c r="R424" s="151"/>
      <c r="S424" s="151"/>
      <c r="T424" s="151"/>
      <c r="U424" s="151"/>
      <c r="V424" s="151"/>
      <c r="W424" s="151"/>
      <c r="X424" s="151"/>
      <c r="Y424" s="151"/>
      <c r="Z424" s="151"/>
    </row>
    <row r="425" ht="12.75" customHeight="1">
      <c r="D425" s="150"/>
      <c r="N425" s="151"/>
      <c r="O425" s="151"/>
      <c r="P425" s="151"/>
      <c r="Q425" s="151"/>
      <c r="R425" s="151"/>
      <c r="S425" s="151"/>
      <c r="T425" s="151"/>
      <c r="U425" s="151"/>
      <c r="V425" s="151"/>
      <c r="W425" s="151"/>
      <c r="X425" s="151"/>
      <c r="Y425" s="151"/>
      <c r="Z425" s="151"/>
    </row>
    <row r="426" ht="12.75" customHeight="1">
      <c r="D426" s="150"/>
      <c r="N426" s="151"/>
      <c r="O426" s="151"/>
      <c r="P426" s="151"/>
      <c r="Q426" s="151"/>
      <c r="R426" s="151"/>
      <c r="S426" s="151"/>
      <c r="T426" s="151"/>
      <c r="U426" s="151"/>
      <c r="V426" s="151"/>
      <c r="W426" s="151"/>
      <c r="X426" s="151"/>
      <c r="Y426" s="151"/>
      <c r="Z426" s="151"/>
    </row>
    <row r="427" ht="12.75" customHeight="1">
      <c r="D427" s="150"/>
      <c r="N427" s="151"/>
      <c r="O427" s="151"/>
      <c r="P427" s="151"/>
      <c r="Q427" s="151"/>
      <c r="R427" s="151"/>
      <c r="S427" s="151"/>
      <c r="T427" s="151"/>
      <c r="U427" s="151"/>
      <c r="V427" s="151"/>
      <c r="W427" s="151"/>
      <c r="X427" s="151"/>
      <c r="Y427" s="151"/>
      <c r="Z427" s="151"/>
    </row>
    <row r="428" ht="12.75" customHeight="1">
      <c r="D428" s="150"/>
      <c r="N428" s="151"/>
      <c r="O428" s="151"/>
      <c r="P428" s="151"/>
      <c r="Q428" s="151"/>
      <c r="R428" s="151"/>
      <c r="S428" s="151"/>
      <c r="T428" s="151"/>
      <c r="U428" s="151"/>
      <c r="V428" s="151"/>
      <c r="W428" s="151"/>
      <c r="X428" s="151"/>
      <c r="Y428" s="151"/>
      <c r="Z428" s="151"/>
    </row>
    <row r="429" ht="12.75" customHeight="1">
      <c r="D429" s="150"/>
      <c r="N429" s="151"/>
      <c r="O429" s="151"/>
      <c r="P429" s="151"/>
      <c r="Q429" s="151"/>
      <c r="R429" s="151"/>
      <c r="S429" s="151"/>
      <c r="T429" s="151"/>
      <c r="U429" s="151"/>
      <c r="V429" s="151"/>
      <c r="W429" s="151"/>
      <c r="X429" s="151"/>
      <c r="Y429" s="151"/>
      <c r="Z429" s="151"/>
    </row>
    <row r="430" ht="12.75" customHeight="1">
      <c r="D430" s="150"/>
      <c r="N430" s="151"/>
      <c r="O430" s="151"/>
      <c r="P430" s="151"/>
      <c r="Q430" s="151"/>
      <c r="R430" s="151"/>
      <c r="S430" s="151"/>
      <c r="T430" s="151"/>
      <c r="U430" s="151"/>
      <c r="V430" s="151"/>
      <c r="W430" s="151"/>
      <c r="X430" s="151"/>
      <c r="Y430" s="151"/>
      <c r="Z430" s="151"/>
    </row>
    <row r="431" ht="12.75" customHeight="1">
      <c r="D431" s="150"/>
      <c r="N431" s="151"/>
      <c r="O431" s="151"/>
      <c r="P431" s="151"/>
      <c r="Q431" s="151"/>
      <c r="R431" s="151"/>
      <c r="S431" s="151"/>
      <c r="T431" s="151"/>
      <c r="U431" s="151"/>
      <c r="V431" s="151"/>
      <c r="W431" s="151"/>
      <c r="X431" s="151"/>
      <c r="Y431" s="151"/>
      <c r="Z431" s="151"/>
    </row>
    <row r="432" ht="12.75" customHeight="1">
      <c r="D432" s="150"/>
      <c r="N432" s="151"/>
      <c r="O432" s="151"/>
      <c r="P432" s="151"/>
      <c r="Q432" s="151"/>
      <c r="R432" s="151"/>
      <c r="S432" s="151"/>
      <c r="T432" s="151"/>
      <c r="U432" s="151"/>
      <c r="V432" s="151"/>
      <c r="W432" s="151"/>
      <c r="X432" s="151"/>
      <c r="Y432" s="151"/>
      <c r="Z432" s="151"/>
    </row>
    <row r="433" ht="12.75" customHeight="1">
      <c r="D433" s="150"/>
      <c r="N433" s="151"/>
      <c r="O433" s="151"/>
      <c r="P433" s="151"/>
      <c r="Q433" s="151"/>
      <c r="R433" s="151"/>
      <c r="S433" s="151"/>
      <c r="T433" s="151"/>
      <c r="U433" s="151"/>
      <c r="V433" s="151"/>
      <c r="W433" s="151"/>
      <c r="X433" s="151"/>
      <c r="Y433" s="151"/>
      <c r="Z433" s="151"/>
    </row>
    <row r="434" ht="12.75" customHeight="1">
      <c r="D434" s="150"/>
      <c r="N434" s="151"/>
      <c r="O434" s="151"/>
      <c r="P434" s="151"/>
      <c r="Q434" s="151"/>
      <c r="R434" s="151"/>
      <c r="S434" s="151"/>
      <c r="T434" s="151"/>
      <c r="U434" s="151"/>
      <c r="V434" s="151"/>
      <c r="W434" s="151"/>
      <c r="X434" s="151"/>
      <c r="Y434" s="151"/>
      <c r="Z434" s="151"/>
    </row>
    <row r="435" ht="12.75" customHeight="1">
      <c r="D435" s="150"/>
      <c r="N435" s="151"/>
      <c r="O435" s="151"/>
      <c r="P435" s="151"/>
      <c r="Q435" s="151"/>
      <c r="R435" s="151"/>
      <c r="S435" s="151"/>
      <c r="T435" s="151"/>
      <c r="U435" s="151"/>
      <c r="V435" s="151"/>
      <c r="W435" s="151"/>
      <c r="X435" s="151"/>
      <c r="Y435" s="151"/>
      <c r="Z435" s="151"/>
    </row>
    <row r="436" ht="12.75" customHeight="1">
      <c r="D436" s="150"/>
      <c r="N436" s="151"/>
      <c r="O436" s="151"/>
      <c r="P436" s="151"/>
      <c r="Q436" s="151"/>
      <c r="R436" s="151"/>
      <c r="S436" s="151"/>
      <c r="T436" s="151"/>
      <c r="U436" s="151"/>
      <c r="V436" s="151"/>
      <c r="W436" s="151"/>
      <c r="X436" s="151"/>
      <c r="Y436" s="151"/>
      <c r="Z436" s="151"/>
    </row>
    <row r="437" ht="12.75" customHeight="1">
      <c r="D437" s="150"/>
      <c r="N437" s="151"/>
      <c r="O437" s="151"/>
      <c r="P437" s="151"/>
      <c r="Q437" s="151"/>
      <c r="R437" s="151"/>
      <c r="S437" s="151"/>
      <c r="T437" s="151"/>
      <c r="U437" s="151"/>
      <c r="V437" s="151"/>
      <c r="W437" s="151"/>
      <c r="X437" s="151"/>
      <c r="Y437" s="151"/>
      <c r="Z437" s="151"/>
    </row>
    <row r="438" ht="12.75" customHeight="1">
      <c r="D438" s="150"/>
      <c r="N438" s="151"/>
      <c r="O438" s="151"/>
      <c r="P438" s="151"/>
      <c r="Q438" s="151"/>
      <c r="R438" s="151"/>
      <c r="S438" s="151"/>
      <c r="T438" s="151"/>
      <c r="U438" s="151"/>
      <c r="V438" s="151"/>
      <c r="W438" s="151"/>
      <c r="X438" s="151"/>
      <c r="Y438" s="151"/>
      <c r="Z438" s="151"/>
    </row>
    <row r="439" ht="12.75" customHeight="1">
      <c r="D439" s="150"/>
      <c r="N439" s="151"/>
      <c r="O439" s="151"/>
      <c r="P439" s="151"/>
      <c r="Q439" s="151"/>
      <c r="R439" s="151"/>
      <c r="S439" s="151"/>
      <c r="T439" s="151"/>
      <c r="U439" s="151"/>
      <c r="V439" s="151"/>
      <c r="W439" s="151"/>
      <c r="X439" s="151"/>
      <c r="Y439" s="151"/>
      <c r="Z439" s="151"/>
    </row>
    <row r="440" ht="12.75" customHeight="1">
      <c r="D440" s="150"/>
      <c r="N440" s="151"/>
      <c r="O440" s="151"/>
      <c r="P440" s="151"/>
      <c r="Q440" s="151"/>
      <c r="R440" s="151"/>
      <c r="S440" s="151"/>
      <c r="T440" s="151"/>
      <c r="U440" s="151"/>
      <c r="V440" s="151"/>
      <c r="W440" s="151"/>
      <c r="X440" s="151"/>
      <c r="Y440" s="151"/>
      <c r="Z440" s="151"/>
    </row>
    <row r="441" ht="12.75" customHeight="1">
      <c r="D441" s="150"/>
      <c r="N441" s="151"/>
      <c r="O441" s="151"/>
      <c r="P441" s="151"/>
      <c r="Q441" s="151"/>
      <c r="R441" s="151"/>
      <c r="S441" s="151"/>
      <c r="T441" s="151"/>
      <c r="U441" s="151"/>
      <c r="V441" s="151"/>
      <c r="W441" s="151"/>
      <c r="X441" s="151"/>
      <c r="Y441" s="151"/>
      <c r="Z441" s="151"/>
    </row>
    <row r="442" ht="12.75" customHeight="1">
      <c r="D442" s="150"/>
      <c r="N442" s="151"/>
      <c r="O442" s="151"/>
      <c r="P442" s="151"/>
      <c r="Q442" s="151"/>
      <c r="R442" s="151"/>
      <c r="S442" s="151"/>
      <c r="T442" s="151"/>
      <c r="U442" s="151"/>
      <c r="V442" s="151"/>
      <c r="W442" s="151"/>
      <c r="X442" s="151"/>
      <c r="Y442" s="151"/>
      <c r="Z442" s="151"/>
    </row>
    <row r="443" ht="12.75" customHeight="1">
      <c r="D443" s="150"/>
      <c r="N443" s="151"/>
      <c r="O443" s="151"/>
      <c r="P443" s="151"/>
      <c r="Q443" s="151"/>
      <c r="R443" s="151"/>
      <c r="S443" s="151"/>
      <c r="T443" s="151"/>
      <c r="U443" s="151"/>
      <c r="V443" s="151"/>
      <c r="W443" s="151"/>
      <c r="X443" s="151"/>
      <c r="Y443" s="151"/>
      <c r="Z443" s="151"/>
    </row>
    <row r="444" ht="12.75" customHeight="1">
      <c r="D444" s="150"/>
      <c r="N444" s="151"/>
      <c r="O444" s="151"/>
      <c r="P444" s="151"/>
      <c r="Q444" s="151"/>
      <c r="R444" s="151"/>
      <c r="S444" s="151"/>
      <c r="T444" s="151"/>
      <c r="U444" s="151"/>
      <c r="V444" s="151"/>
      <c r="W444" s="151"/>
      <c r="X444" s="151"/>
      <c r="Y444" s="151"/>
      <c r="Z444" s="151"/>
    </row>
    <row r="445" ht="12.75" customHeight="1">
      <c r="D445" s="150"/>
      <c r="N445" s="151"/>
      <c r="O445" s="151"/>
      <c r="P445" s="151"/>
      <c r="Q445" s="151"/>
      <c r="R445" s="151"/>
      <c r="S445" s="151"/>
      <c r="T445" s="151"/>
      <c r="U445" s="151"/>
      <c r="V445" s="151"/>
      <c r="W445" s="151"/>
      <c r="X445" s="151"/>
      <c r="Y445" s="151"/>
      <c r="Z445" s="151"/>
    </row>
    <row r="446" ht="12.75" customHeight="1">
      <c r="D446" s="150"/>
      <c r="N446" s="151"/>
      <c r="O446" s="151"/>
      <c r="P446" s="151"/>
      <c r="Q446" s="151"/>
      <c r="R446" s="151"/>
      <c r="S446" s="151"/>
      <c r="T446" s="151"/>
      <c r="U446" s="151"/>
      <c r="V446" s="151"/>
      <c r="W446" s="151"/>
      <c r="X446" s="151"/>
      <c r="Y446" s="151"/>
      <c r="Z446" s="151"/>
    </row>
    <row r="447" ht="12.75" customHeight="1">
      <c r="D447" s="150"/>
      <c r="N447" s="151"/>
      <c r="O447" s="151"/>
      <c r="P447" s="151"/>
      <c r="Q447" s="151"/>
      <c r="R447" s="151"/>
      <c r="S447" s="151"/>
      <c r="T447" s="151"/>
      <c r="U447" s="151"/>
      <c r="V447" s="151"/>
      <c r="W447" s="151"/>
      <c r="X447" s="151"/>
      <c r="Y447" s="151"/>
      <c r="Z447" s="151"/>
    </row>
    <row r="448" ht="12.75" customHeight="1">
      <c r="D448" s="150"/>
      <c r="N448" s="151"/>
      <c r="O448" s="151"/>
      <c r="P448" s="151"/>
      <c r="Q448" s="151"/>
      <c r="R448" s="151"/>
      <c r="S448" s="151"/>
      <c r="T448" s="151"/>
      <c r="U448" s="151"/>
      <c r="V448" s="151"/>
      <c r="W448" s="151"/>
      <c r="X448" s="151"/>
      <c r="Y448" s="151"/>
      <c r="Z448" s="151"/>
    </row>
    <row r="449" ht="12.75" customHeight="1">
      <c r="D449" s="150"/>
      <c r="N449" s="151"/>
      <c r="O449" s="151"/>
      <c r="P449" s="151"/>
      <c r="Q449" s="151"/>
      <c r="R449" s="151"/>
      <c r="S449" s="151"/>
      <c r="T449" s="151"/>
      <c r="U449" s="151"/>
      <c r="V449" s="151"/>
      <c r="W449" s="151"/>
      <c r="X449" s="151"/>
      <c r="Y449" s="151"/>
      <c r="Z449" s="151"/>
    </row>
    <row r="450" ht="12.75" customHeight="1">
      <c r="D450" s="150"/>
      <c r="N450" s="151"/>
      <c r="O450" s="151"/>
      <c r="P450" s="151"/>
      <c r="Q450" s="151"/>
      <c r="R450" s="151"/>
      <c r="S450" s="151"/>
      <c r="T450" s="151"/>
      <c r="U450" s="151"/>
      <c r="V450" s="151"/>
      <c r="W450" s="151"/>
      <c r="X450" s="151"/>
      <c r="Y450" s="151"/>
      <c r="Z450" s="151"/>
    </row>
    <row r="451" ht="12.75" customHeight="1">
      <c r="D451" s="150"/>
      <c r="N451" s="151"/>
      <c r="O451" s="151"/>
      <c r="P451" s="151"/>
      <c r="Q451" s="151"/>
      <c r="R451" s="151"/>
      <c r="S451" s="151"/>
      <c r="T451" s="151"/>
      <c r="U451" s="151"/>
      <c r="V451" s="151"/>
      <c r="W451" s="151"/>
      <c r="X451" s="151"/>
      <c r="Y451" s="151"/>
      <c r="Z451" s="151"/>
    </row>
    <row r="452" ht="12.75" customHeight="1">
      <c r="D452" s="150"/>
      <c r="N452" s="151"/>
      <c r="O452" s="151"/>
      <c r="P452" s="151"/>
      <c r="Q452" s="151"/>
      <c r="R452" s="151"/>
      <c r="S452" s="151"/>
      <c r="T452" s="151"/>
      <c r="U452" s="151"/>
      <c r="V452" s="151"/>
      <c r="W452" s="151"/>
      <c r="X452" s="151"/>
      <c r="Y452" s="151"/>
      <c r="Z452" s="151"/>
    </row>
    <row r="453" ht="12.75" customHeight="1">
      <c r="D453" s="150"/>
      <c r="N453" s="151"/>
      <c r="O453" s="151"/>
      <c r="P453" s="151"/>
      <c r="Q453" s="151"/>
      <c r="R453" s="151"/>
      <c r="S453" s="151"/>
      <c r="T453" s="151"/>
      <c r="U453" s="151"/>
      <c r="V453" s="151"/>
      <c r="W453" s="151"/>
      <c r="X453" s="151"/>
      <c r="Y453" s="151"/>
      <c r="Z453" s="151"/>
    </row>
    <row r="454" ht="12.75" customHeight="1">
      <c r="D454" s="150"/>
      <c r="N454" s="151"/>
      <c r="O454" s="151"/>
      <c r="P454" s="151"/>
      <c r="Q454" s="151"/>
      <c r="R454" s="151"/>
      <c r="S454" s="151"/>
      <c r="T454" s="151"/>
      <c r="U454" s="151"/>
      <c r="V454" s="151"/>
      <c r="W454" s="151"/>
      <c r="X454" s="151"/>
      <c r="Y454" s="151"/>
      <c r="Z454" s="151"/>
    </row>
    <row r="455" ht="12.75" customHeight="1">
      <c r="D455" s="150"/>
      <c r="N455" s="151"/>
      <c r="O455" s="151"/>
      <c r="P455" s="151"/>
      <c r="Q455" s="151"/>
      <c r="R455" s="151"/>
      <c r="S455" s="151"/>
      <c r="T455" s="151"/>
      <c r="U455" s="151"/>
      <c r="V455" s="151"/>
      <c r="W455" s="151"/>
      <c r="X455" s="151"/>
      <c r="Y455" s="151"/>
      <c r="Z455" s="151"/>
    </row>
    <row r="456" ht="12.75" customHeight="1">
      <c r="D456" s="150"/>
      <c r="N456" s="151"/>
      <c r="O456" s="151"/>
      <c r="P456" s="151"/>
      <c r="Q456" s="151"/>
      <c r="R456" s="151"/>
      <c r="S456" s="151"/>
      <c r="T456" s="151"/>
      <c r="U456" s="151"/>
      <c r="V456" s="151"/>
      <c r="W456" s="151"/>
      <c r="X456" s="151"/>
      <c r="Y456" s="151"/>
      <c r="Z456" s="151"/>
    </row>
    <row r="457" ht="12.75" customHeight="1">
      <c r="D457" s="150"/>
      <c r="N457" s="151"/>
      <c r="O457" s="151"/>
      <c r="P457" s="151"/>
      <c r="Q457" s="151"/>
      <c r="R457" s="151"/>
      <c r="S457" s="151"/>
      <c r="T457" s="151"/>
      <c r="U457" s="151"/>
      <c r="V457" s="151"/>
      <c r="W457" s="151"/>
      <c r="X457" s="151"/>
      <c r="Y457" s="151"/>
      <c r="Z457" s="151"/>
    </row>
    <row r="458" ht="12.75" customHeight="1">
      <c r="D458" s="150"/>
      <c r="N458" s="151"/>
      <c r="O458" s="151"/>
      <c r="P458" s="151"/>
      <c r="Q458" s="151"/>
      <c r="R458" s="151"/>
      <c r="S458" s="151"/>
      <c r="T458" s="151"/>
      <c r="U458" s="151"/>
      <c r="V458" s="151"/>
      <c r="W458" s="151"/>
      <c r="X458" s="151"/>
      <c r="Y458" s="151"/>
      <c r="Z458" s="151"/>
    </row>
    <row r="459" ht="12.75" customHeight="1">
      <c r="D459" s="150"/>
      <c r="N459" s="151"/>
      <c r="O459" s="151"/>
      <c r="P459" s="151"/>
      <c r="Q459" s="151"/>
      <c r="R459" s="151"/>
      <c r="S459" s="151"/>
      <c r="T459" s="151"/>
      <c r="U459" s="151"/>
      <c r="V459" s="151"/>
      <c r="W459" s="151"/>
      <c r="X459" s="151"/>
      <c r="Y459" s="151"/>
      <c r="Z459" s="151"/>
    </row>
    <row r="460" ht="12.75" customHeight="1">
      <c r="D460" s="150"/>
      <c r="N460" s="151"/>
      <c r="O460" s="151"/>
      <c r="P460" s="151"/>
      <c r="Q460" s="151"/>
      <c r="R460" s="151"/>
      <c r="S460" s="151"/>
      <c r="T460" s="151"/>
      <c r="U460" s="151"/>
      <c r="V460" s="151"/>
      <c r="W460" s="151"/>
      <c r="X460" s="151"/>
      <c r="Y460" s="151"/>
      <c r="Z460" s="151"/>
    </row>
    <row r="461" ht="12.75" customHeight="1">
      <c r="D461" s="150"/>
      <c r="N461" s="151"/>
      <c r="O461" s="151"/>
      <c r="P461" s="151"/>
      <c r="Q461" s="151"/>
      <c r="R461" s="151"/>
      <c r="S461" s="151"/>
      <c r="T461" s="151"/>
      <c r="U461" s="151"/>
      <c r="V461" s="151"/>
      <c r="W461" s="151"/>
      <c r="X461" s="151"/>
      <c r="Y461" s="151"/>
      <c r="Z461" s="151"/>
    </row>
    <row r="462" ht="12.75" customHeight="1">
      <c r="D462" s="150"/>
      <c r="N462" s="151"/>
      <c r="O462" s="151"/>
      <c r="P462" s="151"/>
      <c r="Q462" s="151"/>
      <c r="R462" s="151"/>
      <c r="S462" s="151"/>
      <c r="T462" s="151"/>
      <c r="U462" s="151"/>
      <c r="V462" s="151"/>
      <c r="W462" s="151"/>
      <c r="X462" s="151"/>
      <c r="Y462" s="151"/>
      <c r="Z462" s="151"/>
    </row>
    <row r="463" ht="12.75" customHeight="1">
      <c r="D463" s="150"/>
      <c r="N463" s="151"/>
      <c r="O463" s="151"/>
      <c r="P463" s="151"/>
      <c r="Q463" s="151"/>
      <c r="R463" s="151"/>
      <c r="S463" s="151"/>
      <c r="T463" s="151"/>
      <c r="U463" s="151"/>
      <c r="V463" s="151"/>
      <c r="W463" s="151"/>
      <c r="X463" s="151"/>
      <c r="Y463" s="151"/>
      <c r="Z463" s="151"/>
    </row>
    <row r="464" ht="12.75" customHeight="1">
      <c r="D464" s="150"/>
      <c r="N464" s="151"/>
      <c r="O464" s="151"/>
      <c r="P464" s="151"/>
      <c r="Q464" s="151"/>
      <c r="R464" s="151"/>
      <c r="S464" s="151"/>
      <c r="T464" s="151"/>
      <c r="U464" s="151"/>
      <c r="V464" s="151"/>
      <c r="W464" s="151"/>
      <c r="X464" s="151"/>
      <c r="Y464" s="151"/>
      <c r="Z464" s="151"/>
    </row>
    <row r="465" ht="12.75" customHeight="1">
      <c r="D465" s="150"/>
      <c r="N465" s="151"/>
      <c r="O465" s="151"/>
      <c r="P465" s="151"/>
      <c r="Q465" s="151"/>
      <c r="R465" s="151"/>
      <c r="S465" s="151"/>
      <c r="T465" s="151"/>
      <c r="U465" s="151"/>
      <c r="V465" s="151"/>
      <c r="W465" s="151"/>
      <c r="X465" s="151"/>
      <c r="Y465" s="151"/>
      <c r="Z465" s="151"/>
    </row>
    <row r="466" ht="12.75" customHeight="1">
      <c r="D466" s="150"/>
      <c r="N466" s="151"/>
      <c r="O466" s="151"/>
      <c r="P466" s="151"/>
      <c r="Q466" s="151"/>
      <c r="R466" s="151"/>
      <c r="S466" s="151"/>
      <c r="T466" s="151"/>
      <c r="U466" s="151"/>
      <c r="V466" s="151"/>
      <c r="W466" s="151"/>
      <c r="X466" s="151"/>
      <c r="Y466" s="151"/>
      <c r="Z466" s="151"/>
    </row>
    <row r="467" ht="12.75" customHeight="1">
      <c r="D467" s="150"/>
      <c r="N467" s="151"/>
      <c r="O467" s="151"/>
      <c r="P467" s="151"/>
      <c r="Q467" s="151"/>
      <c r="R467" s="151"/>
      <c r="S467" s="151"/>
      <c r="T467" s="151"/>
      <c r="U467" s="151"/>
      <c r="V467" s="151"/>
      <c r="W467" s="151"/>
      <c r="X467" s="151"/>
      <c r="Y467" s="151"/>
      <c r="Z467" s="151"/>
    </row>
    <row r="468" ht="12.75" customHeight="1">
      <c r="D468" s="150"/>
      <c r="N468" s="151"/>
      <c r="O468" s="151"/>
      <c r="P468" s="151"/>
      <c r="Q468" s="151"/>
      <c r="R468" s="151"/>
      <c r="S468" s="151"/>
      <c r="T468" s="151"/>
      <c r="U468" s="151"/>
      <c r="V468" s="151"/>
      <c r="W468" s="151"/>
      <c r="X468" s="151"/>
      <c r="Y468" s="151"/>
      <c r="Z468" s="151"/>
    </row>
    <row r="469" ht="12.75" customHeight="1">
      <c r="D469" s="150"/>
      <c r="N469" s="151"/>
      <c r="O469" s="151"/>
      <c r="P469" s="151"/>
      <c r="Q469" s="151"/>
      <c r="R469" s="151"/>
      <c r="S469" s="151"/>
      <c r="T469" s="151"/>
      <c r="U469" s="151"/>
      <c r="V469" s="151"/>
      <c r="W469" s="151"/>
      <c r="X469" s="151"/>
      <c r="Y469" s="151"/>
      <c r="Z469" s="151"/>
    </row>
    <row r="470" ht="12.75" customHeight="1">
      <c r="D470" s="150"/>
      <c r="N470" s="151"/>
      <c r="O470" s="151"/>
      <c r="P470" s="151"/>
      <c r="Q470" s="151"/>
      <c r="R470" s="151"/>
      <c r="S470" s="151"/>
      <c r="T470" s="151"/>
      <c r="U470" s="151"/>
      <c r="V470" s="151"/>
      <c r="W470" s="151"/>
      <c r="X470" s="151"/>
      <c r="Y470" s="151"/>
      <c r="Z470" s="151"/>
    </row>
    <row r="471" ht="12.75" customHeight="1">
      <c r="D471" s="150"/>
      <c r="N471" s="151"/>
      <c r="O471" s="151"/>
      <c r="P471" s="151"/>
      <c r="Q471" s="151"/>
      <c r="R471" s="151"/>
      <c r="S471" s="151"/>
      <c r="T471" s="151"/>
      <c r="U471" s="151"/>
      <c r="V471" s="151"/>
      <c r="W471" s="151"/>
      <c r="X471" s="151"/>
      <c r="Y471" s="151"/>
      <c r="Z471" s="151"/>
    </row>
    <row r="472" ht="12.75" customHeight="1">
      <c r="D472" s="150"/>
      <c r="N472" s="151"/>
      <c r="O472" s="151"/>
      <c r="P472" s="151"/>
      <c r="Q472" s="151"/>
      <c r="R472" s="151"/>
      <c r="S472" s="151"/>
      <c r="T472" s="151"/>
      <c r="U472" s="151"/>
      <c r="V472" s="151"/>
      <c r="W472" s="151"/>
      <c r="X472" s="151"/>
      <c r="Y472" s="151"/>
      <c r="Z472" s="151"/>
    </row>
    <row r="473" ht="12.75" customHeight="1">
      <c r="D473" s="150"/>
      <c r="N473" s="151"/>
      <c r="O473" s="151"/>
      <c r="P473" s="151"/>
      <c r="Q473" s="151"/>
      <c r="R473" s="151"/>
      <c r="S473" s="151"/>
      <c r="T473" s="151"/>
      <c r="U473" s="151"/>
      <c r="V473" s="151"/>
      <c r="W473" s="151"/>
      <c r="X473" s="151"/>
      <c r="Y473" s="151"/>
      <c r="Z473" s="151"/>
    </row>
    <row r="474" ht="12.75" customHeight="1">
      <c r="D474" s="150"/>
      <c r="N474" s="151"/>
      <c r="O474" s="151"/>
      <c r="P474" s="151"/>
      <c r="Q474" s="151"/>
      <c r="R474" s="151"/>
      <c r="S474" s="151"/>
      <c r="T474" s="151"/>
      <c r="U474" s="151"/>
      <c r="V474" s="151"/>
      <c r="W474" s="151"/>
      <c r="X474" s="151"/>
      <c r="Y474" s="151"/>
      <c r="Z474" s="151"/>
    </row>
    <row r="475" ht="12.75" customHeight="1">
      <c r="D475" s="150"/>
      <c r="N475" s="151"/>
      <c r="O475" s="151"/>
      <c r="P475" s="151"/>
      <c r="Q475" s="151"/>
      <c r="R475" s="151"/>
      <c r="S475" s="151"/>
      <c r="T475" s="151"/>
      <c r="U475" s="151"/>
      <c r="V475" s="151"/>
      <c r="W475" s="151"/>
      <c r="X475" s="151"/>
      <c r="Y475" s="151"/>
      <c r="Z475" s="151"/>
    </row>
    <row r="476" ht="12.75" customHeight="1">
      <c r="D476" s="150"/>
      <c r="N476" s="151"/>
      <c r="O476" s="151"/>
      <c r="P476" s="151"/>
      <c r="Q476" s="151"/>
      <c r="R476" s="151"/>
      <c r="S476" s="151"/>
      <c r="T476" s="151"/>
      <c r="U476" s="151"/>
      <c r="V476" s="151"/>
      <c r="W476" s="151"/>
      <c r="X476" s="151"/>
      <c r="Y476" s="151"/>
      <c r="Z476" s="151"/>
    </row>
    <row r="477" ht="12.75" customHeight="1">
      <c r="D477" s="150"/>
      <c r="N477" s="151"/>
      <c r="O477" s="151"/>
      <c r="P477" s="151"/>
      <c r="Q477" s="151"/>
      <c r="R477" s="151"/>
      <c r="S477" s="151"/>
      <c r="T477" s="151"/>
      <c r="U477" s="151"/>
      <c r="V477" s="151"/>
      <c r="W477" s="151"/>
      <c r="X477" s="151"/>
      <c r="Y477" s="151"/>
      <c r="Z477" s="151"/>
    </row>
    <row r="478" ht="12.75" customHeight="1">
      <c r="D478" s="150"/>
      <c r="N478" s="151"/>
      <c r="O478" s="151"/>
      <c r="P478" s="151"/>
      <c r="Q478" s="151"/>
      <c r="R478" s="151"/>
      <c r="S478" s="151"/>
      <c r="T478" s="151"/>
      <c r="U478" s="151"/>
      <c r="V478" s="151"/>
      <c r="W478" s="151"/>
      <c r="X478" s="151"/>
      <c r="Y478" s="151"/>
      <c r="Z478" s="151"/>
    </row>
    <row r="479" ht="12.75" customHeight="1">
      <c r="D479" s="150"/>
      <c r="N479" s="151"/>
      <c r="O479" s="151"/>
      <c r="P479" s="151"/>
      <c r="Q479" s="151"/>
      <c r="R479" s="151"/>
      <c r="S479" s="151"/>
      <c r="T479" s="151"/>
      <c r="U479" s="151"/>
      <c r="V479" s="151"/>
      <c r="W479" s="151"/>
      <c r="X479" s="151"/>
      <c r="Y479" s="151"/>
      <c r="Z479" s="151"/>
    </row>
    <row r="480" ht="12.75" customHeight="1">
      <c r="D480" s="150"/>
      <c r="N480" s="151"/>
      <c r="O480" s="151"/>
      <c r="P480" s="151"/>
      <c r="Q480" s="151"/>
      <c r="R480" s="151"/>
      <c r="S480" s="151"/>
      <c r="T480" s="151"/>
      <c r="U480" s="151"/>
      <c r="V480" s="151"/>
      <c r="W480" s="151"/>
      <c r="X480" s="151"/>
      <c r="Y480" s="151"/>
      <c r="Z480" s="151"/>
    </row>
    <row r="481" ht="12.75" customHeight="1">
      <c r="D481" s="150"/>
      <c r="N481" s="151"/>
      <c r="O481" s="151"/>
      <c r="P481" s="151"/>
      <c r="Q481" s="151"/>
      <c r="R481" s="151"/>
      <c r="S481" s="151"/>
      <c r="T481" s="151"/>
      <c r="U481" s="151"/>
      <c r="V481" s="151"/>
      <c r="W481" s="151"/>
      <c r="X481" s="151"/>
      <c r="Y481" s="151"/>
      <c r="Z481" s="151"/>
    </row>
    <row r="482" ht="12.75" customHeight="1">
      <c r="D482" s="150"/>
      <c r="N482" s="151"/>
      <c r="O482" s="151"/>
      <c r="P482" s="151"/>
      <c r="Q482" s="151"/>
      <c r="R482" s="151"/>
      <c r="S482" s="151"/>
      <c r="T482" s="151"/>
      <c r="U482" s="151"/>
      <c r="V482" s="151"/>
      <c r="W482" s="151"/>
      <c r="X482" s="151"/>
      <c r="Y482" s="151"/>
      <c r="Z482" s="151"/>
    </row>
    <row r="483" ht="12.75" customHeight="1">
      <c r="D483" s="150"/>
      <c r="N483" s="151"/>
      <c r="O483" s="151"/>
      <c r="P483" s="151"/>
      <c r="Q483" s="151"/>
      <c r="R483" s="151"/>
      <c r="S483" s="151"/>
      <c r="T483" s="151"/>
      <c r="U483" s="151"/>
      <c r="V483" s="151"/>
      <c r="W483" s="151"/>
      <c r="X483" s="151"/>
      <c r="Y483" s="151"/>
      <c r="Z483" s="151"/>
    </row>
    <row r="484" ht="12.75" customHeight="1">
      <c r="D484" s="150"/>
      <c r="N484" s="151"/>
      <c r="O484" s="151"/>
      <c r="P484" s="151"/>
      <c r="Q484" s="151"/>
      <c r="R484" s="151"/>
      <c r="S484" s="151"/>
      <c r="T484" s="151"/>
      <c r="U484" s="151"/>
      <c r="V484" s="151"/>
      <c r="W484" s="151"/>
      <c r="X484" s="151"/>
      <c r="Y484" s="151"/>
      <c r="Z484" s="151"/>
    </row>
    <row r="485" ht="12.75" customHeight="1">
      <c r="D485" s="150"/>
      <c r="N485" s="151"/>
      <c r="O485" s="151"/>
      <c r="P485" s="151"/>
      <c r="Q485" s="151"/>
      <c r="R485" s="151"/>
      <c r="S485" s="151"/>
      <c r="T485" s="151"/>
      <c r="U485" s="151"/>
      <c r="V485" s="151"/>
      <c r="W485" s="151"/>
      <c r="X485" s="151"/>
      <c r="Y485" s="151"/>
      <c r="Z485" s="151"/>
    </row>
    <row r="486" ht="12.75" customHeight="1">
      <c r="D486" s="150"/>
      <c r="N486" s="151"/>
      <c r="O486" s="151"/>
      <c r="P486" s="151"/>
      <c r="Q486" s="151"/>
      <c r="R486" s="151"/>
      <c r="S486" s="151"/>
      <c r="T486" s="151"/>
      <c r="U486" s="151"/>
      <c r="V486" s="151"/>
      <c r="W486" s="151"/>
      <c r="X486" s="151"/>
      <c r="Y486" s="151"/>
      <c r="Z486" s="151"/>
    </row>
    <row r="487" ht="12.75" customHeight="1">
      <c r="D487" s="150"/>
      <c r="N487" s="151"/>
      <c r="O487" s="151"/>
      <c r="P487" s="151"/>
      <c r="Q487" s="151"/>
      <c r="R487" s="151"/>
      <c r="S487" s="151"/>
      <c r="T487" s="151"/>
      <c r="U487" s="151"/>
      <c r="V487" s="151"/>
      <c r="W487" s="151"/>
      <c r="X487" s="151"/>
      <c r="Y487" s="151"/>
      <c r="Z487" s="151"/>
    </row>
    <row r="488" ht="12.75" customHeight="1">
      <c r="D488" s="150"/>
      <c r="N488" s="151"/>
      <c r="O488" s="151"/>
      <c r="P488" s="151"/>
      <c r="Q488" s="151"/>
      <c r="R488" s="151"/>
      <c r="S488" s="151"/>
      <c r="T488" s="151"/>
      <c r="U488" s="151"/>
      <c r="V488" s="151"/>
      <c r="W488" s="151"/>
      <c r="X488" s="151"/>
      <c r="Y488" s="151"/>
      <c r="Z488" s="151"/>
    </row>
    <row r="489" ht="12.75" customHeight="1">
      <c r="D489" s="150"/>
      <c r="N489" s="151"/>
      <c r="O489" s="151"/>
      <c r="P489" s="151"/>
      <c r="Q489" s="151"/>
      <c r="R489" s="151"/>
      <c r="S489" s="151"/>
      <c r="T489" s="151"/>
      <c r="U489" s="151"/>
      <c r="V489" s="151"/>
      <c r="W489" s="151"/>
      <c r="X489" s="151"/>
      <c r="Y489" s="151"/>
      <c r="Z489" s="151"/>
    </row>
    <row r="490" ht="12.75" customHeight="1">
      <c r="D490" s="150"/>
      <c r="N490" s="151"/>
      <c r="O490" s="151"/>
      <c r="P490" s="151"/>
      <c r="Q490" s="151"/>
      <c r="R490" s="151"/>
      <c r="S490" s="151"/>
      <c r="T490" s="151"/>
      <c r="U490" s="151"/>
      <c r="V490" s="151"/>
      <c r="W490" s="151"/>
      <c r="X490" s="151"/>
      <c r="Y490" s="151"/>
      <c r="Z490" s="151"/>
    </row>
    <row r="491" ht="12.75" customHeight="1">
      <c r="D491" s="150"/>
      <c r="N491" s="151"/>
      <c r="O491" s="151"/>
      <c r="P491" s="151"/>
      <c r="Q491" s="151"/>
      <c r="R491" s="151"/>
      <c r="S491" s="151"/>
      <c r="T491" s="151"/>
      <c r="U491" s="151"/>
      <c r="V491" s="151"/>
      <c r="W491" s="151"/>
      <c r="X491" s="151"/>
      <c r="Y491" s="151"/>
      <c r="Z491" s="151"/>
    </row>
    <row r="492" ht="12.75" customHeight="1">
      <c r="D492" s="150"/>
      <c r="N492" s="151"/>
      <c r="O492" s="151"/>
      <c r="P492" s="151"/>
      <c r="Q492" s="151"/>
      <c r="R492" s="151"/>
      <c r="S492" s="151"/>
      <c r="T492" s="151"/>
      <c r="U492" s="151"/>
      <c r="V492" s="151"/>
      <c r="W492" s="151"/>
      <c r="X492" s="151"/>
      <c r="Y492" s="151"/>
      <c r="Z492" s="151"/>
    </row>
    <row r="493" ht="12.75" customHeight="1">
      <c r="D493" s="150"/>
      <c r="N493" s="151"/>
      <c r="O493" s="151"/>
      <c r="P493" s="151"/>
      <c r="Q493" s="151"/>
      <c r="R493" s="151"/>
      <c r="S493" s="151"/>
      <c r="T493" s="151"/>
      <c r="U493" s="151"/>
      <c r="V493" s="151"/>
      <c r="W493" s="151"/>
      <c r="X493" s="151"/>
      <c r="Y493" s="151"/>
      <c r="Z493" s="151"/>
    </row>
    <row r="494" ht="12.75" customHeight="1">
      <c r="D494" s="150"/>
      <c r="N494" s="151"/>
      <c r="O494" s="151"/>
      <c r="P494" s="151"/>
      <c r="Q494" s="151"/>
      <c r="R494" s="151"/>
      <c r="S494" s="151"/>
      <c r="T494" s="151"/>
      <c r="U494" s="151"/>
      <c r="V494" s="151"/>
      <c r="W494" s="151"/>
      <c r="X494" s="151"/>
      <c r="Y494" s="151"/>
      <c r="Z494" s="151"/>
    </row>
    <row r="495" ht="12.75" customHeight="1">
      <c r="D495" s="150"/>
      <c r="N495" s="151"/>
      <c r="O495" s="151"/>
      <c r="P495" s="151"/>
      <c r="Q495" s="151"/>
      <c r="R495" s="151"/>
      <c r="S495" s="151"/>
      <c r="T495" s="151"/>
      <c r="U495" s="151"/>
      <c r="V495" s="151"/>
      <c r="W495" s="151"/>
      <c r="X495" s="151"/>
      <c r="Y495" s="151"/>
      <c r="Z495" s="151"/>
    </row>
    <row r="496" ht="12.75" customHeight="1">
      <c r="D496" s="150"/>
      <c r="N496" s="151"/>
      <c r="O496" s="151"/>
      <c r="P496" s="151"/>
      <c r="Q496" s="151"/>
      <c r="R496" s="151"/>
      <c r="S496" s="151"/>
      <c r="T496" s="151"/>
      <c r="U496" s="151"/>
      <c r="V496" s="151"/>
      <c r="W496" s="151"/>
      <c r="X496" s="151"/>
      <c r="Y496" s="151"/>
      <c r="Z496" s="151"/>
    </row>
    <row r="497" ht="12.75" customHeight="1">
      <c r="D497" s="150"/>
      <c r="N497" s="151"/>
      <c r="O497" s="151"/>
      <c r="P497" s="151"/>
      <c r="Q497" s="151"/>
      <c r="R497" s="151"/>
      <c r="S497" s="151"/>
      <c r="T497" s="151"/>
      <c r="U497" s="151"/>
      <c r="V497" s="151"/>
      <c r="W497" s="151"/>
      <c r="X497" s="151"/>
      <c r="Y497" s="151"/>
      <c r="Z497" s="151"/>
    </row>
    <row r="498" ht="12.75" customHeight="1">
      <c r="D498" s="150"/>
      <c r="N498" s="151"/>
      <c r="O498" s="151"/>
      <c r="P498" s="151"/>
      <c r="Q498" s="151"/>
      <c r="R498" s="151"/>
      <c r="S498" s="151"/>
      <c r="T498" s="151"/>
      <c r="U498" s="151"/>
      <c r="V498" s="151"/>
      <c r="W498" s="151"/>
      <c r="X498" s="151"/>
      <c r="Y498" s="151"/>
      <c r="Z498" s="151"/>
    </row>
    <row r="499" ht="12.75" customHeight="1">
      <c r="D499" s="150"/>
      <c r="N499" s="151"/>
      <c r="O499" s="151"/>
      <c r="P499" s="151"/>
      <c r="Q499" s="151"/>
      <c r="R499" s="151"/>
      <c r="S499" s="151"/>
      <c r="T499" s="151"/>
      <c r="U499" s="151"/>
      <c r="V499" s="151"/>
      <c r="W499" s="151"/>
      <c r="X499" s="151"/>
      <c r="Y499" s="151"/>
      <c r="Z499" s="151"/>
    </row>
    <row r="500" ht="12.75" customHeight="1">
      <c r="D500" s="150"/>
      <c r="N500" s="151"/>
      <c r="O500" s="151"/>
      <c r="P500" s="151"/>
      <c r="Q500" s="151"/>
      <c r="R500" s="151"/>
      <c r="S500" s="151"/>
      <c r="T500" s="151"/>
      <c r="U500" s="151"/>
      <c r="V500" s="151"/>
      <c r="W500" s="151"/>
      <c r="X500" s="151"/>
      <c r="Y500" s="151"/>
      <c r="Z500" s="151"/>
    </row>
    <row r="501" ht="12.75" customHeight="1">
      <c r="D501" s="150"/>
      <c r="N501" s="151"/>
      <c r="O501" s="151"/>
      <c r="P501" s="151"/>
      <c r="Q501" s="151"/>
      <c r="R501" s="151"/>
      <c r="S501" s="151"/>
      <c r="T501" s="151"/>
      <c r="U501" s="151"/>
      <c r="V501" s="151"/>
      <c r="W501" s="151"/>
      <c r="X501" s="151"/>
      <c r="Y501" s="151"/>
      <c r="Z501" s="151"/>
    </row>
    <row r="502" ht="12.75" customHeight="1">
      <c r="D502" s="150"/>
      <c r="N502" s="151"/>
      <c r="O502" s="151"/>
      <c r="P502" s="151"/>
      <c r="Q502" s="151"/>
      <c r="R502" s="151"/>
      <c r="S502" s="151"/>
      <c r="T502" s="151"/>
      <c r="U502" s="151"/>
      <c r="V502" s="151"/>
      <c r="W502" s="151"/>
      <c r="X502" s="151"/>
      <c r="Y502" s="151"/>
      <c r="Z502" s="151"/>
    </row>
    <row r="503" ht="12.75" customHeight="1">
      <c r="D503" s="150"/>
      <c r="N503" s="151"/>
      <c r="O503" s="151"/>
      <c r="P503" s="151"/>
      <c r="Q503" s="151"/>
      <c r="R503" s="151"/>
      <c r="S503" s="151"/>
      <c r="T503" s="151"/>
      <c r="U503" s="151"/>
      <c r="V503" s="151"/>
      <c r="W503" s="151"/>
      <c r="X503" s="151"/>
      <c r="Y503" s="151"/>
      <c r="Z503" s="151"/>
    </row>
    <row r="504" ht="12.75" customHeight="1">
      <c r="D504" s="150"/>
      <c r="N504" s="151"/>
      <c r="O504" s="151"/>
      <c r="P504" s="151"/>
      <c r="Q504" s="151"/>
      <c r="R504" s="151"/>
      <c r="S504" s="151"/>
      <c r="T504" s="151"/>
      <c r="U504" s="151"/>
      <c r="V504" s="151"/>
      <c r="W504" s="151"/>
      <c r="X504" s="151"/>
      <c r="Y504" s="151"/>
      <c r="Z504" s="151"/>
    </row>
    <row r="505" ht="12.75" customHeight="1">
      <c r="D505" s="150"/>
      <c r="N505" s="151"/>
      <c r="O505" s="151"/>
      <c r="P505" s="151"/>
      <c r="Q505" s="151"/>
      <c r="R505" s="151"/>
      <c r="S505" s="151"/>
      <c r="T505" s="151"/>
      <c r="U505" s="151"/>
      <c r="V505" s="151"/>
      <c r="W505" s="151"/>
      <c r="X505" s="151"/>
      <c r="Y505" s="151"/>
      <c r="Z505" s="151"/>
    </row>
    <row r="506" ht="12.75" customHeight="1">
      <c r="D506" s="150"/>
      <c r="N506" s="151"/>
      <c r="O506" s="151"/>
      <c r="P506" s="151"/>
      <c r="Q506" s="151"/>
      <c r="R506" s="151"/>
      <c r="S506" s="151"/>
      <c r="T506" s="151"/>
      <c r="U506" s="151"/>
      <c r="V506" s="151"/>
      <c r="W506" s="151"/>
      <c r="X506" s="151"/>
      <c r="Y506" s="151"/>
      <c r="Z506" s="151"/>
    </row>
    <row r="507" ht="12.75" customHeight="1">
      <c r="D507" s="150"/>
      <c r="N507" s="151"/>
      <c r="O507" s="151"/>
      <c r="P507" s="151"/>
      <c r="Q507" s="151"/>
      <c r="R507" s="151"/>
      <c r="S507" s="151"/>
      <c r="T507" s="151"/>
      <c r="U507" s="151"/>
      <c r="V507" s="151"/>
      <c r="W507" s="151"/>
      <c r="X507" s="151"/>
      <c r="Y507" s="151"/>
      <c r="Z507" s="151"/>
    </row>
    <row r="508" ht="12.75" customHeight="1">
      <c r="D508" s="150"/>
      <c r="N508" s="151"/>
      <c r="O508" s="151"/>
      <c r="P508" s="151"/>
      <c r="Q508" s="151"/>
      <c r="R508" s="151"/>
      <c r="S508" s="151"/>
      <c r="T508" s="151"/>
      <c r="U508" s="151"/>
      <c r="V508" s="151"/>
      <c r="W508" s="151"/>
      <c r="X508" s="151"/>
      <c r="Y508" s="151"/>
      <c r="Z508" s="151"/>
    </row>
    <row r="509" ht="12.75" customHeight="1">
      <c r="D509" s="150"/>
      <c r="N509" s="151"/>
      <c r="O509" s="151"/>
      <c r="P509" s="151"/>
      <c r="Q509" s="151"/>
      <c r="R509" s="151"/>
      <c r="S509" s="151"/>
      <c r="T509" s="151"/>
      <c r="U509" s="151"/>
      <c r="V509" s="151"/>
      <c r="W509" s="151"/>
      <c r="X509" s="151"/>
      <c r="Y509" s="151"/>
      <c r="Z509" s="151"/>
    </row>
    <row r="510" ht="12.75" customHeight="1">
      <c r="D510" s="150"/>
      <c r="N510" s="151"/>
      <c r="O510" s="151"/>
      <c r="P510" s="151"/>
      <c r="Q510" s="151"/>
      <c r="R510" s="151"/>
      <c r="S510" s="151"/>
      <c r="T510" s="151"/>
      <c r="U510" s="151"/>
      <c r="V510" s="151"/>
      <c r="W510" s="151"/>
      <c r="X510" s="151"/>
      <c r="Y510" s="151"/>
      <c r="Z510" s="151"/>
    </row>
    <row r="511" ht="12.75" customHeight="1">
      <c r="D511" s="150"/>
      <c r="N511" s="151"/>
      <c r="O511" s="151"/>
      <c r="P511" s="151"/>
      <c r="Q511" s="151"/>
      <c r="R511" s="151"/>
      <c r="S511" s="151"/>
      <c r="T511" s="151"/>
      <c r="U511" s="151"/>
      <c r="V511" s="151"/>
      <c r="W511" s="151"/>
      <c r="X511" s="151"/>
      <c r="Y511" s="151"/>
      <c r="Z511" s="151"/>
    </row>
    <row r="512" ht="12.75" customHeight="1">
      <c r="D512" s="150"/>
      <c r="N512" s="151"/>
      <c r="O512" s="151"/>
      <c r="P512" s="151"/>
      <c r="Q512" s="151"/>
      <c r="R512" s="151"/>
      <c r="S512" s="151"/>
      <c r="T512" s="151"/>
      <c r="U512" s="151"/>
      <c r="V512" s="151"/>
      <c r="W512" s="151"/>
      <c r="X512" s="151"/>
      <c r="Y512" s="151"/>
      <c r="Z512" s="151"/>
    </row>
    <row r="513" ht="12.75" customHeight="1">
      <c r="D513" s="150"/>
      <c r="N513" s="151"/>
      <c r="O513" s="151"/>
      <c r="P513" s="151"/>
      <c r="Q513" s="151"/>
      <c r="R513" s="151"/>
      <c r="S513" s="151"/>
      <c r="T513" s="151"/>
      <c r="U513" s="151"/>
      <c r="V513" s="151"/>
      <c r="W513" s="151"/>
      <c r="X513" s="151"/>
      <c r="Y513" s="151"/>
      <c r="Z513" s="151"/>
    </row>
    <row r="514" ht="12.75" customHeight="1">
      <c r="D514" s="150"/>
      <c r="N514" s="151"/>
      <c r="O514" s="151"/>
      <c r="P514" s="151"/>
      <c r="Q514" s="151"/>
      <c r="R514" s="151"/>
      <c r="S514" s="151"/>
      <c r="T514" s="151"/>
      <c r="U514" s="151"/>
      <c r="V514" s="151"/>
      <c r="W514" s="151"/>
      <c r="X514" s="151"/>
      <c r="Y514" s="151"/>
      <c r="Z514" s="151"/>
    </row>
    <row r="515" ht="12.75" customHeight="1">
      <c r="D515" s="150"/>
      <c r="N515" s="151"/>
      <c r="O515" s="151"/>
      <c r="P515" s="151"/>
      <c r="Q515" s="151"/>
      <c r="R515" s="151"/>
      <c r="S515" s="151"/>
      <c r="T515" s="151"/>
      <c r="U515" s="151"/>
      <c r="V515" s="151"/>
      <c r="W515" s="151"/>
      <c r="X515" s="151"/>
      <c r="Y515" s="151"/>
      <c r="Z515" s="151"/>
    </row>
    <row r="516" ht="12.75" customHeight="1">
      <c r="D516" s="150"/>
      <c r="N516" s="151"/>
      <c r="O516" s="151"/>
      <c r="P516" s="151"/>
      <c r="Q516" s="151"/>
      <c r="R516" s="151"/>
      <c r="S516" s="151"/>
      <c r="T516" s="151"/>
      <c r="U516" s="151"/>
      <c r="V516" s="151"/>
      <c r="W516" s="151"/>
      <c r="X516" s="151"/>
      <c r="Y516" s="151"/>
      <c r="Z516" s="151"/>
    </row>
    <row r="517" ht="12.75" customHeight="1">
      <c r="D517" s="150"/>
      <c r="N517" s="151"/>
      <c r="O517" s="151"/>
      <c r="P517" s="151"/>
      <c r="Q517" s="151"/>
      <c r="R517" s="151"/>
      <c r="S517" s="151"/>
      <c r="T517" s="151"/>
      <c r="U517" s="151"/>
      <c r="V517" s="151"/>
      <c r="W517" s="151"/>
      <c r="X517" s="151"/>
      <c r="Y517" s="151"/>
      <c r="Z517" s="151"/>
    </row>
    <row r="518" ht="12.75" customHeight="1">
      <c r="D518" s="150"/>
      <c r="N518" s="151"/>
      <c r="O518" s="151"/>
      <c r="P518" s="151"/>
      <c r="Q518" s="151"/>
      <c r="R518" s="151"/>
      <c r="S518" s="151"/>
      <c r="T518" s="151"/>
      <c r="U518" s="151"/>
      <c r="V518" s="151"/>
      <c r="W518" s="151"/>
      <c r="X518" s="151"/>
      <c r="Y518" s="151"/>
      <c r="Z518" s="151"/>
    </row>
    <row r="519" ht="12.75" customHeight="1">
      <c r="D519" s="150"/>
      <c r="N519" s="151"/>
      <c r="O519" s="151"/>
      <c r="P519" s="151"/>
      <c r="Q519" s="151"/>
      <c r="R519" s="151"/>
      <c r="S519" s="151"/>
      <c r="T519" s="151"/>
      <c r="U519" s="151"/>
      <c r="V519" s="151"/>
      <c r="W519" s="151"/>
      <c r="X519" s="151"/>
      <c r="Y519" s="151"/>
      <c r="Z519" s="151"/>
    </row>
    <row r="520" ht="12.75" customHeight="1">
      <c r="D520" s="150"/>
      <c r="N520" s="151"/>
      <c r="O520" s="151"/>
      <c r="P520" s="151"/>
      <c r="Q520" s="151"/>
      <c r="R520" s="151"/>
      <c r="S520" s="151"/>
      <c r="T520" s="151"/>
      <c r="U520" s="151"/>
      <c r="V520" s="151"/>
      <c r="W520" s="151"/>
      <c r="X520" s="151"/>
      <c r="Y520" s="151"/>
      <c r="Z520" s="151"/>
    </row>
    <row r="521" ht="12.75" customHeight="1">
      <c r="D521" s="150"/>
      <c r="N521" s="151"/>
      <c r="O521" s="151"/>
      <c r="P521" s="151"/>
      <c r="Q521" s="151"/>
      <c r="R521" s="151"/>
      <c r="S521" s="151"/>
      <c r="T521" s="151"/>
      <c r="U521" s="151"/>
      <c r="V521" s="151"/>
      <c r="W521" s="151"/>
      <c r="X521" s="151"/>
      <c r="Y521" s="151"/>
      <c r="Z521" s="151"/>
    </row>
    <row r="522" ht="12.75" customHeight="1">
      <c r="D522" s="150"/>
      <c r="N522" s="151"/>
      <c r="O522" s="151"/>
      <c r="P522" s="151"/>
      <c r="Q522" s="151"/>
      <c r="R522" s="151"/>
      <c r="S522" s="151"/>
      <c r="T522" s="151"/>
      <c r="U522" s="151"/>
      <c r="V522" s="151"/>
      <c r="W522" s="151"/>
      <c r="X522" s="151"/>
      <c r="Y522" s="151"/>
      <c r="Z522" s="151"/>
    </row>
    <row r="523" ht="12.75" customHeight="1">
      <c r="D523" s="150"/>
      <c r="N523" s="151"/>
      <c r="O523" s="151"/>
      <c r="P523" s="151"/>
      <c r="Q523" s="151"/>
      <c r="R523" s="151"/>
      <c r="S523" s="151"/>
      <c r="T523" s="151"/>
      <c r="U523" s="151"/>
      <c r="V523" s="151"/>
      <c r="W523" s="151"/>
      <c r="X523" s="151"/>
      <c r="Y523" s="151"/>
      <c r="Z523" s="151"/>
    </row>
    <row r="524" ht="12.75" customHeight="1">
      <c r="D524" s="150"/>
      <c r="N524" s="151"/>
      <c r="O524" s="151"/>
      <c r="P524" s="151"/>
      <c r="Q524" s="151"/>
      <c r="R524" s="151"/>
      <c r="S524" s="151"/>
      <c r="T524" s="151"/>
      <c r="U524" s="151"/>
      <c r="V524" s="151"/>
      <c r="W524" s="151"/>
      <c r="X524" s="151"/>
      <c r="Y524" s="151"/>
      <c r="Z524" s="151"/>
    </row>
    <row r="525" ht="12.75" customHeight="1">
      <c r="D525" s="150"/>
      <c r="N525" s="151"/>
      <c r="O525" s="151"/>
      <c r="P525" s="151"/>
      <c r="Q525" s="151"/>
      <c r="R525" s="151"/>
      <c r="S525" s="151"/>
      <c r="T525" s="151"/>
      <c r="U525" s="151"/>
      <c r="V525" s="151"/>
      <c r="W525" s="151"/>
      <c r="X525" s="151"/>
      <c r="Y525" s="151"/>
      <c r="Z525" s="151"/>
    </row>
    <row r="526" ht="12.75" customHeight="1">
      <c r="D526" s="150"/>
      <c r="N526" s="151"/>
      <c r="O526" s="151"/>
      <c r="P526" s="151"/>
      <c r="Q526" s="151"/>
      <c r="R526" s="151"/>
      <c r="S526" s="151"/>
      <c r="T526" s="151"/>
      <c r="U526" s="151"/>
      <c r="V526" s="151"/>
      <c r="W526" s="151"/>
      <c r="X526" s="151"/>
      <c r="Y526" s="151"/>
      <c r="Z526" s="151"/>
    </row>
    <row r="527" ht="12.75" customHeight="1">
      <c r="D527" s="150"/>
      <c r="N527" s="151"/>
      <c r="O527" s="151"/>
      <c r="P527" s="151"/>
      <c r="Q527" s="151"/>
      <c r="R527" s="151"/>
      <c r="S527" s="151"/>
      <c r="T527" s="151"/>
      <c r="U527" s="151"/>
      <c r="V527" s="151"/>
      <c r="W527" s="151"/>
      <c r="X527" s="151"/>
      <c r="Y527" s="151"/>
      <c r="Z527" s="151"/>
    </row>
    <row r="528" ht="12.75" customHeight="1">
      <c r="D528" s="150"/>
      <c r="N528" s="151"/>
      <c r="O528" s="151"/>
      <c r="P528" s="151"/>
      <c r="Q528" s="151"/>
      <c r="R528" s="151"/>
      <c r="S528" s="151"/>
      <c r="T528" s="151"/>
      <c r="U528" s="151"/>
      <c r="V528" s="151"/>
      <c r="W528" s="151"/>
      <c r="X528" s="151"/>
      <c r="Y528" s="151"/>
      <c r="Z528" s="151"/>
    </row>
    <row r="529" ht="12.75" customHeight="1">
      <c r="D529" s="150"/>
      <c r="N529" s="151"/>
      <c r="O529" s="151"/>
      <c r="P529" s="151"/>
      <c r="Q529" s="151"/>
      <c r="R529" s="151"/>
      <c r="S529" s="151"/>
      <c r="T529" s="151"/>
      <c r="U529" s="151"/>
      <c r="V529" s="151"/>
      <c r="W529" s="151"/>
      <c r="X529" s="151"/>
      <c r="Y529" s="151"/>
      <c r="Z529" s="151"/>
    </row>
    <row r="530" ht="12.75" customHeight="1">
      <c r="D530" s="150"/>
      <c r="N530" s="151"/>
      <c r="O530" s="151"/>
      <c r="P530" s="151"/>
      <c r="Q530" s="151"/>
      <c r="R530" s="151"/>
      <c r="S530" s="151"/>
      <c r="T530" s="151"/>
      <c r="U530" s="151"/>
      <c r="V530" s="151"/>
      <c r="W530" s="151"/>
      <c r="X530" s="151"/>
      <c r="Y530" s="151"/>
      <c r="Z530" s="151"/>
    </row>
    <row r="531" ht="12.75" customHeight="1">
      <c r="D531" s="150"/>
      <c r="N531" s="151"/>
      <c r="O531" s="151"/>
      <c r="P531" s="151"/>
      <c r="Q531" s="151"/>
      <c r="R531" s="151"/>
      <c r="S531" s="151"/>
      <c r="T531" s="151"/>
      <c r="U531" s="151"/>
      <c r="V531" s="151"/>
      <c r="W531" s="151"/>
      <c r="X531" s="151"/>
      <c r="Y531" s="151"/>
      <c r="Z531" s="151"/>
    </row>
    <row r="532" ht="12.75" customHeight="1">
      <c r="D532" s="150"/>
      <c r="N532" s="151"/>
      <c r="O532" s="151"/>
      <c r="P532" s="151"/>
      <c r="Q532" s="151"/>
      <c r="R532" s="151"/>
      <c r="S532" s="151"/>
      <c r="T532" s="151"/>
      <c r="U532" s="151"/>
      <c r="V532" s="151"/>
      <c r="W532" s="151"/>
      <c r="X532" s="151"/>
      <c r="Y532" s="151"/>
      <c r="Z532" s="151"/>
    </row>
    <row r="533" ht="12.75" customHeight="1">
      <c r="D533" s="150"/>
      <c r="N533" s="151"/>
      <c r="O533" s="151"/>
      <c r="P533" s="151"/>
      <c r="Q533" s="151"/>
      <c r="R533" s="151"/>
      <c r="S533" s="151"/>
      <c r="T533" s="151"/>
      <c r="U533" s="151"/>
      <c r="V533" s="151"/>
      <c r="W533" s="151"/>
      <c r="X533" s="151"/>
      <c r="Y533" s="151"/>
      <c r="Z533" s="151"/>
    </row>
    <row r="534" ht="12.75" customHeight="1">
      <c r="D534" s="150"/>
      <c r="N534" s="151"/>
      <c r="O534" s="151"/>
      <c r="P534" s="151"/>
      <c r="Q534" s="151"/>
      <c r="R534" s="151"/>
      <c r="S534" s="151"/>
      <c r="T534" s="151"/>
      <c r="U534" s="151"/>
      <c r="V534" s="151"/>
      <c r="W534" s="151"/>
      <c r="X534" s="151"/>
      <c r="Y534" s="151"/>
      <c r="Z534" s="151"/>
    </row>
    <row r="535" ht="12.75" customHeight="1">
      <c r="D535" s="150"/>
      <c r="N535" s="151"/>
      <c r="O535" s="151"/>
      <c r="P535" s="151"/>
      <c r="Q535" s="151"/>
      <c r="R535" s="151"/>
      <c r="S535" s="151"/>
      <c r="T535" s="151"/>
      <c r="U535" s="151"/>
      <c r="V535" s="151"/>
      <c r="W535" s="151"/>
      <c r="X535" s="151"/>
      <c r="Y535" s="151"/>
      <c r="Z535" s="151"/>
    </row>
    <row r="536" ht="12.75" customHeight="1">
      <c r="D536" s="150"/>
      <c r="N536" s="151"/>
      <c r="O536" s="151"/>
      <c r="P536" s="151"/>
      <c r="Q536" s="151"/>
      <c r="R536" s="151"/>
      <c r="S536" s="151"/>
      <c r="T536" s="151"/>
      <c r="U536" s="151"/>
      <c r="V536" s="151"/>
      <c r="W536" s="151"/>
      <c r="X536" s="151"/>
      <c r="Y536" s="151"/>
      <c r="Z536" s="151"/>
    </row>
    <row r="537" ht="12.75" customHeight="1">
      <c r="D537" s="150"/>
      <c r="N537" s="151"/>
      <c r="O537" s="151"/>
      <c r="P537" s="151"/>
      <c r="Q537" s="151"/>
      <c r="R537" s="151"/>
      <c r="S537" s="151"/>
      <c r="T537" s="151"/>
      <c r="U537" s="151"/>
      <c r="V537" s="151"/>
      <c r="W537" s="151"/>
      <c r="X537" s="151"/>
      <c r="Y537" s="151"/>
      <c r="Z537" s="151"/>
    </row>
    <row r="538" ht="12.75" customHeight="1">
      <c r="D538" s="150"/>
      <c r="N538" s="151"/>
      <c r="O538" s="151"/>
      <c r="P538" s="151"/>
      <c r="Q538" s="151"/>
      <c r="R538" s="151"/>
      <c r="S538" s="151"/>
      <c r="T538" s="151"/>
      <c r="U538" s="151"/>
      <c r="V538" s="151"/>
      <c r="W538" s="151"/>
      <c r="X538" s="151"/>
      <c r="Y538" s="151"/>
      <c r="Z538" s="151"/>
    </row>
    <row r="539" ht="12.75" customHeight="1">
      <c r="D539" s="150"/>
      <c r="N539" s="151"/>
      <c r="O539" s="151"/>
      <c r="P539" s="151"/>
      <c r="Q539" s="151"/>
      <c r="R539" s="151"/>
      <c r="S539" s="151"/>
      <c r="T539" s="151"/>
      <c r="U539" s="151"/>
      <c r="V539" s="151"/>
      <c r="W539" s="151"/>
      <c r="X539" s="151"/>
      <c r="Y539" s="151"/>
      <c r="Z539" s="151"/>
    </row>
    <row r="540" ht="12.75" customHeight="1">
      <c r="D540" s="150"/>
      <c r="N540" s="151"/>
      <c r="O540" s="151"/>
      <c r="P540" s="151"/>
      <c r="Q540" s="151"/>
      <c r="R540" s="151"/>
      <c r="S540" s="151"/>
      <c r="T540" s="151"/>
      <c r="U540" s="151"/>
      <c r="V540" s="151"/>
      <c r="W540" s="151"/>
      <c r="X540" s="151"/>
      <c r="Y540" s="151"/>
      <c r="Z540" s="151"/>
    </row>
    <row r="541" ht="12.75" customHeight="1">
      <c r="D541" s="150"/>
      <c r="N541" s="151"/>
      <c r="O541" s="151"/>
      <c r="P541" s="151"/>
      <c r="Q541" s="151"/>
      <c r="R541" s="151"/>
      <c r="S541" s="151"/>
      <c r="T541" s="151"/>
      <c r="U541" s="151"/>
      <c r="V541" s="151"/>
      <c r="W541" s="151"/>
      <c r="X541" s="151"/>
      <c r="Y541" s="151"/>
      <c r="Z541" s="151"/>
    </row>
    <row r="542" ht="12.75" customHeight="1">
      <c r="D542" s="150"/>
      <c r="N542" s="151"/>
      <c r="O542" s="151"/>
      <c r="P542" s="151"/>
      <c r="Q542" s="151"/>
      <c r="R542" s="151"/>
      <c r="S542" s="151"/>
      <c r="T542" s="151"/>
      <c r="U542" s="151"/>
      <c r="V542" s="151"/>
      <c r="W542" s="151"/>
      <c r="X542" s="151"/>
      <c r="Y542" s="151"/>
      <c r="Z542" s="151"/>
    </row>
    <row r="543" ht="12.75" customHeight="1">
      <c r="D543" s="150"/>
      <c r="N543" s="151"/>
      <c r="O543" s="151"/>
      <c r="P543" s="151"/>
      <c r="Q543" s="151"/>
      <c r="R543" s="151"/>
      <c r="S543" s="151"/>
      <c r="T543" s="151"/>
      <c r="U543" s="151"/>
      <c r="V543" s="151"/>
      <c r="W543" s="151"/>
      <c r="X543" s="151"/>
      <c r="Y543" s="151"/>
      <c r="Z543" s="151"/>
    </row>
    <row r="544" ht="12.75" customHeight="1">
      <c r="D544" s="150"/>
      <c r="N544" s="151"/>
      <c r="O544" s="151"/>
      <c r="P544" s="151"/>
      <c r="Q544" s="151"/>
      <c r="R544" s="151"/>
      <c r="S544" s="151"/>
      <c r="T544" s="151"/>
      <c r="U544" s="151"/>
      <c r="V544" s="151"/>
      <c r="W544" s="151"/>
      <c r="X544" s="151"/>
      <c r="Y544" s="151"/>
      <c r="Z544" s="151"/>
    </row>
    <row r="545" ht="12.75" customHeight="1">
      <c r="D545" s="150"/>
      <c r="N545" s="151"/>
      <c r="O545" s="151"/>
      <c r="P545" s="151"/>
      <c r="Q545" s="151"/>
      <c r="R545" s="151"/>
      <c r="S545" s="151"/>
      <c r="T545" s="151"/>
      <c r="U545" s="151"/>
      <c r="V545" s="151"/>
      <c r="W545" s="151"/>
      <c r="X545" s="151"/>
      <c r="Y545" s="151"/>
      <c r="Z545" s="151"/>
    </row>
    <row r="546" ht="12.75" customHeight="1">
      <c r="D546" s="150"/>
      <c r="N546" s="151"/>
      <c r="O546" s="151"/>
      <c r="P546" s="151"/>
      <c r="Q546" s="151"/>
      <c r="R546" s="151"/>
      <c r="S546" s="151"/>
      <c r="T546" s="151"/>
      <c r="U546" s="151"/>
      <c r="V546" s="151"/>
      <c r="W546" s="151"/>
      <c r="X546" s="151"/>
      <c r="Y546" s="151"/>
      <c r="Z546" s="151"/>
    </row>
    <row r="547" ht="12.75" customHeight="1">
      <c r="D547" s="150"/>
      <c r="N547" s="151"/>
      <c r="O547" s="151"/>
      <c r="P547" s="151"/>
      <c r="Q547" s="151"/>
      <c r="R547" s="151"/>
      <c r="S547" s="151"/>
      <c r="T547" s="151"/>
      <c r="U547" s="151"/>
      <c r="V547" s="151"/>
      <c r="W547" s="151"/>
      <c r="X547" s="151"/>
      <c r="Y547" s="151"/>
      <c r="Z547" s="151"/>
    </row>
    <row r="548" ht="12.75" customHeight="1">
      <c r="D548" s="150"/>
      <c r="N548" s="151"/>
      <c r="O548" s="151"/>
      <c r="P548" s="151"/>
      <c r="Q548" s="151"/>
      <c r="R548" s="151"/>
      <c r="S548" s="151"/>
      <c r="T548" s="151"/>
      <c r="U548" s="151"/>
      <c r="V548" s="151"/>
      <c r="W548" s="151"/>
      <c r="X548" s="151"/>
      <c r="Y548" s="151"/>
      <c r="Z548" s="151"/>
    </row>
    <row r="549" ht="12.75" customHeight="1">
      <c r="D549" s="150"/>
      <c r="N549" s="151"/>
      <c r="O549" s="151"/>
      <c r="P549" s="151"/>
      <c r="Q549" s="151"/>
      <c r="R549" s="151"/>
      <c r="S549" s="151"/>
      <c r="T549" s="151"/>
      <c r="U549" s="151"/>
      <c r="V549" s="151"/>
      <c r="W549" s="151"/>
      <c r="X549" s="151"/>
      <c r="Y549" s="151"/>
      <c r="Z549" s="151"/>
    </row>
    <row r="550" ht="12.75" customHeight="1">
      <c r="D550" s="150"/>
      <c r="N550" s="151"/>
      <c r="O550" s="151"/>
      <c r="P550" s="151"/>
      <c r="Q550" s="151"/>
      <c r="R550" s="151"/>
      <c r="S550" s="151"/>
      <c r="T550" s="151"/>
      <c r="U550" s="151"/>
      <c r="V550" s="151"/>
      <c r="W550" s="151"/>
      <c r="X550" s="151"/>
      <c r="Y550" s="151"/>
      <c r="Z550" s="151"/>
    </row>
    <row r="551" ht="12.75" customHeight="1">
      <c r="D551" s="150"/>
      <c r="N551" s="151"/>
      <c r="O551" s="151"/>
      <c r="P551" s="151"/>
      <c r="Q551" s="151"/>
      <c r="R551" s="151"/>
      <c r="S551" s="151"/>
      <c r="T551" s="151"/>
      <c r="U551" s="151"/>
      <c r="V551" s="151"/>
      <c r="W551" s="151"/>
      <c r="X551" s="151"/>
      <c r="Y551" s="151"/>
      <c r="Z551" s="151"/>
    </row>
    <row r="552" ht="12.75" customHeight="1">
      <c r="D552" s="150"/>
      <c r="N552" s="151"/>
      <c r="O552" s="151"/>
      <c r="P552" s="151"/>
      <c r="Q552" s="151"/>
      <c r="R552" s="151"/>
      <c r="S552" s="151"/>
      <c r="T552" s="151"/>
      <c r="U552" s="151"/>
      <c r="V552" s="151"/>
      <c r="W552" s="151"/>
      <c r="X552" s="151"/>
      <c r="Y552" s="151"/>
      <c r="Z552" s="151"/>
    </row>
    <row r="553" ht="12.75" customHeight="1">
      <c r="D553" s="150"/>
      <c r="N553" s="151"/>
      <c r="O553" s="151"/>
      <c r="P553" s="151"/>
      <c r="Q553" s="151"/>
      <c r="R553" s="151"/>
      <c r="S553" s="151"/>
      <c r="T553" s="151"/>
      <c r="U553" s="151"/>
      <c r="V553" s="151"/>
      <c r="W553" s="151"/>
      <c r="X553" s="151"/>
      <c r="Y553" s="151"/>
      <c r="Z553" s="151"/>
    </row>
    <row r="554" ht="12.75" customHeight="1">
      <c r="D554" s="150"/>
      <c r="N554" s="151"/>
      <c r="O554" s="151"/>
      <c r="P554" s="151"/>
      <c r="Q554" s="151"/>
      <c r="R554" s="151"/>
      <c r="S554" s="151"/>
      <c r="T554" s="151"/>
      <c r="U554" s="151"/>
      <c r="V554" s="151"/>
      <c r="W554" s="151"/>
      <c r="X554" s="151"/>
      <c r="Y554" s="151"/>
      <c r="Z554" s="151"/>
    </row>
    <row r="555" ht="12.75" customHeight="1">
      <c r="D555" s="150"/>
      <c r="N555" s="151"/>
      <c r="O555" s="151"/>
      <c r="P555" s="151"/>
      <c r="Q555" s="151"/>
      <c r="R555" s="151"/>
      <c r="S555" s="151"/>
      <c r="T555" s="151"/>
      <c r="U555" s="151"/>
      <c r="V555" s="151"/>
      <c r="W555" s="151"/>
      <c r="X555" s="151"/>
      <c r="Y555" s="151"/>
      <c r="Z555" s="151"/>
    </row>
    <row r="556" ht="12.75" customHeight="1">
      <c r="D556" s="150"/>
      <c r="N556" s="151"/>
      <c r="O556" s="151"/>
      <c r="P556" s="151"/>
      <c r="Q556" s="151"/>
      <c r="R556" s="151"/>
      <c r="S556" s="151"/>
      <c r="T556" s="151"/>
      <c r="U556" s="151"/>
      <c r="V556" s="151"/>
      <c r="W556" s="151"/>
      <c r="X556" s="151"/>
      <c r="Y556" s="151"/>
      <c r="Z556" s="151"/>
    </row>
    <row r="557" ht="12.75" customHeight="1">
      <c r="D557" s="150"/>
      <c r="N557" s="151"/>
      <c r="O557" s="151"/>
      <c r="P557" s="151"/>
      <c r="Q557" s="151"/>
      <c r="R557" s="151"/>
      <c r="S557" s="151"/>
      <c r="T557" s="151"/>
      <c r="U557" s="151"/>
      <c r="V557" s="151"/>
      <c r="W557" s="151"/>
      <c r="X557" s="151"/>
      <c r="Y557" s="151"/>
      <c r="Z557" s="151"/>
    </row>
    <row r="558" ht="12.75" customHeight="1">
      <c r="D558" s="150"/>
      <c r="N558" s="151"/>
      <c r="O558" s="151"/>
      <c r="P558" s="151"/>
      <c r="Q558" s="151"/>
      <c r="R558" s="151"/>
      <c r="S558" s="151"/>
      <c r="T558" s="151"/>
      <c r="U558" s="151"/>
      <c r="V558" s="151"/>
      <c r="W558" s="151"/>
      <c r="X558" s="151"/>
      <c r="Y558" s="151"/>
      <c r="Z558" s="151"/>
    </row>
    <row r="559" ht="12.75" customHeight="1">
      <c r="D559" s="150"/>
      <c r="N559" s="151"/>
      <c r="O559" s="151"/>
      <c r="P559" s="151"/>
      <c r="Q559" s="151"/>
      <c r="R559" s="151"/>
      <c r="S559" s="151"/>
      <c r="T559" s="151"/>
      <c r="U559" s="151"/>
      <c r="V559" s="151"/>
      <c r="W559" s="151"/>
      <c r="X559" s="151"/>
      <c r="Y559" s="151"/>
      <c r="Z559" s="151"/>
    </row>
    <row r="560" ht="12.75" customHeight="1">
      <c r="D560" s="150"/>
      <c r="N560" s="151"/>
      <c r="O560" s="151"/>
      <c r="P560" s="151"/>
      <c r="Q560" s="151"/>
      <c r="R560" s="151"/>
      <c r="S560" s="151"/>
      <c r="T560" s="151"/>
      <c r="U560" s="151"/>
      <c r="V560" s="151"/>
      <c r="W560" s="151"/>
      <c r="X560" s="151"/>
      <c r="Y560" s="151"/>
      <c r="Z560" s="151"/>
    </row>
    <row r="561" ht="12.75" customHeight="1">
      <c r="D561" s="150"/>
      <c r="N561" s="151"/>
      <c r="O561" s="151"/>
      <c r="P561" s="151"/>
      <c r="Q561" s="151"/>
      <c r="R561" s="151"/>
      <c r="S561" s="151"/>
      <c r="T561" s="151"/>
      <c r="U561" s="151"/>
      <c r="V561" s="151"/>
      <c r="W561" s="151"/>
      <c r="X561" s="151"/>
      <c r="Y561" s="151"/>
      <c r="Z561" s="151"/>
    </row>
    <row r="562" ht="12.75" customHeight="1">
      <c r="D562" s="150"/>
      <c r="N562" s="151"/>
      <c r="O562" s="151"/>
      <c r="P562" s="151"/>
      <c r="Q562" s="151"/>
      <c r="R562" s="151"/>
      <c r="S562" s="151"/>
      <c r="T562" s="151"/>
      <c r="U562" s="151"/>
      <c r="V562" s="151"/>
      <c r="W562" s="151"/>
      <c r="X562" s="151"/>
      <c r="Y562" s="151"/>
      <c r="Z562" s="151"/>
    </row>
    <row r="563" ht="12.75" customHeight="1">
      <c r="D563" s="150"/>
      <c r="N563" s="151"/>
      <c r="O563" s="151"/>
      <c r="P563" s="151"/>
      <c r="Q563" s="151"/>
      <c r="R563" s="151"/>
      <c r="S563" s="151"/>
      <c r="T563" s="151"/>
      <c r="U563" s="151"/>
      <c r="V563" s="151"/>
      <c r="W563" s="151"/>
      <c r="X563" s="151"/>
      <c r="Y563" s="151"/>
      <c r="Z563" s="151"/>
    </row>
    <row r="564" ht="12.75" customHeight="1">
      <c r="D564" s="150"/>
      <c r="N564" s="151"/>
      <c r="O564" s="151"/>
      <c r="P564" s="151"/>
      <c r="Q564" s="151"/>
      <c r="R564" s="151"/>
      <c r="S564" s="151"/>
      <c r="T564" s="151"/>
      <c r="U564" s="151"/>
      <c r="V564" s="151"/>
      <c r="W564" s="151"/>
      <c r="X564" s="151"/>
      <c r="Y564" s="151"/>
      <c r="Z564" s="151"/>
    </row>
    <row r="565" ht="12.75" customHeight="1">
      <c r="D565" s="150"/>
      <c r="N565" s="151"/>
      <c r="O565" s="151"/>
      <c r="P565" s="151"/>
      <c r="Q565" s="151"/>
      <c r="R565" s="151"/>
      <c r="S565" s="151"/>
      <c r="T565" s="151"/>
      <c r="U565" s="151"/>
      <c r="V565" s="151"/>
      <c r="W565" s="151"/>
      <c r="X565" s="151"/>
      <c r="Y565" s="151"/>
      <c r="Z565" s="151"/>
    </row>
    <row r="566" ht="12.75" customHeight="1">
      <c r="D566" s="150"/>
      <c r="N566" s="151"/>
      <c r="O566" s="151"/>
      <c r="P566" s="151"/>
      <c r="Q566" s="151"/>
      <c r="R566" s="151"/>
      <c r="S566" s="151"/>
      <c r="T566" s="151"/>
      <c r="U566" s="151"/>
      <c r="V566" s="151"/>
      <c r="W566" s="151"/>
      <c r="X566" s="151"/>
      <c r="Y566" s="151"/>
      <c r="Z566" s="151"/>
    </row>
    <row r="567" ht="12.75" customHeight="1">
      <c r="D567" s="150"/>
      <c r="N567" s="151"/>
      <c r="O567" s="151"/>
      <c r="P567" s="151"/>
      <c r="Q567" s="151"/>
      <c r="R567" s="151"/>
      <c r="S567" s="151"/>
      <c r="T567" s="151"/>
      <c r="U567" s="151"/>
      <c r="V567" s="151"/>
      <c r="W567" s="151"/>
      <c r="X567" s="151"/>
      <c r="Y567" s="151"/>
      <c r="Z567" s="151"/>
    </row>
    <row r="568" ht="12.75" customHeight="1">
      <c r="D568" s="150"/>
      <c r="N568" s="151"/>
      <c r="O568" s="151"/>
      <c r="P568" s="151"/>
      <c r="Q568" s="151"/>
      <c r="R568" s="151"/>
      <c r="S568" s="151"/>
      <c r="T568" s="151"/>
      <c r="U568" s="151"/>
      <c r="V568" s="151"/>
      <c r="W568" s="151"/>
      <c r="X568" s="151"/>
      <c r="Y568" s="151"/>
      <c r="Z568" s="151"/>
    </row>
    <row r="569" ht="12.75" customHeight="1">
      <c r="D569" s="150"/>
      <c r="N569" s="151"/>
      <c r="O569" s="151"/>
      <c r="P569" s="151"/>
      <c r="Q569" s="151"/>
      <c r="R569" s="151"/>
      <c r="S569" s="151"/>
      <c r="T569" s="151"/>
      <c r="U569" s="151"/>
      <c r="V569" s="151"/>
      <c r="W569" s="151"/>
      <c r="X569" s="151"/>
      <c r="Y569" s="151"/>
      <c r="Z569" s="151"/>
    </row>
    <row r="570" ht="12.75" customHeight="1">
      <c r="D570" s="150"/>
      <c r="N570" s="151"/>
      <c r="O570" s="151"/>
      <c r="P570" s="151"/>
      <c r="Q570" s="151"/>
      <c r="R570" s="151"/>
      <c r="S570" s="151"/>
      <c r="T570" s="151"/>
      <c r="U570" s="151"/>
      <c r="V570" s="151"/>
      <c r="W570" s="151"/>
      <c r="X570" s="151"/>
      <c r="Y570" s="151"/>
      <c r="Z570" s="151"/>
    </row>
    <row r="571" ht="12.75" customHeight="1">
      <c r="D571" s="150"/>
      <c r="N571" s="151"/>
      <c r="O571" s="151"/>
      <c r="P571" s="151"/>
      <c r="Q571" s="151"/>
      <c r="R571" s="151"/>
      <c r="S571" s="151"/>
      <c r="T571" s="151"/>
      <c r="U571" s="151"/>
      <c r="V571" s="151"/>
      <c r="W571" s="151"/>
      <c r="X571" s="151"/>
      <c r="Y571" s="151"/>
      <c r="Z571" s="151"/>
    </row>
    <row r="572" ht="12.75" customHeight="1">
      <c r="D572" s="150"/>
      <c r="N572" s="151"/>
      <c r="O572" s="151"/>
      <c r="P572" s="151"/>
      <c r="Q572" s="151"/>
      <c r="R572" s="151"/>
      <c r="S572" s="151"/>
      <c r="T572" s="151"/>
      <c r="U572" s="151"/>
      <c r="V572" s="151"/>
      <c r="W572" s="151"/>
      <c r="X572" s="151"/>
      <c r="Y572" s="151"/>
      <c r="Z572" s="151"/>
    </row>
    <row r="573" ht="12.75" customHeight="1">
      <c r="D573" s="150"/>
      <c r="N573" s="151"/>
      <c r="O573" s="151"/>
      <c r="P573" s="151"/>
      <c r="Q573" s="151"/>
      <c r="R573" s="151"/>
      <c r="S573" s="151"/>
      <c r="T573" s="151"/>
      <c r="U573" s="151"/>
      <c r="V573" s="151"/>
      <c r="W573" s="151"/>
      <c r="X573" s="151"/>
      <c r="Y573" s="151"/>
      <c r="Z573" s="151"/>
    </row>
    <row r="574" ht="12.75" customHeight="1">
      <c r="D574" s="150"/>
      <c r="N574" s="151"/>
      <c r="O574" s="151"/>
      <c r="P574" s="151"/>
      <c r="Q574" s="151"/>
      <c r="R574" s="151"/>
      <c r="S574" s="151"/>
      <c r="T574" s="151"/>
      <c r="U574" s="151"/>
      <c r="V574" s="151"/>
      <c r="W574" s="151"/>
      <c r="X574" s="151"/>
      <c r="Y574" s="151"/>
      <c r="Z574" s="151"/>
    </row>
    <row r="575" ht="12.75" customHeight="1">
      <c r="D575" s="150"/>
      <c r="N575" s="151"/>
      <c r="O575" s="151"/>
      <c r="P575" s="151"/>
      <c r="Q575" s="151"/>
      <c r="R575" s="151"/>
      <c r="S575" s="151"/>
      <c r="T575" s="151"/>
      <c r="U575" s="151"/>
      <c r="V575" s="151"/>
      <c r="W575" s="151"/>
      <c r="X575" s="151"/>
      <c r="Y575" s="151"/>
      <c r="Z575" s="151"/>
    </row>
    <row r="576" ht="12.75" customHeight="1">
      <c r="D576" s="150"/>
      <c r="N576" s="151"/>
      <c r="O576" s="151"/>
      <c r="P576" s="151"/>
      <c r="Q576" s="151"/>
      <c r="R576" s="151"/>
      <c r="S576" s="151"/>
      <c r="T576" s="151"/>
      <c r="U576" s="151"/>
      <c r="V576" s="151"/>
      <c r="W576" s="151"/>
      <c r="X576" s="151"/>
      <c r="Y576" s="151"/>
      <c r="Z576" s="151"/>
    </row>
    <row r="577" ht="12.75" customHeight="1">
      <c r="D577" s="150"/>
      <c r="N577" s="151"/>
      <c r="O577" s="151"/>
      <c r="P577" s="151"/>
      <c r="Q577" s="151"/>
      <c r="R577" s="151"/>
      <c r="S577" s="151"/>
      <c r="T577" s="151"/>
      <c r="U577" s="151"/>
      <c r="V577" s="151"/>
      <c r="W577" s="151"/>
      <c r="X577" s="151"/>
      <c r="Y577" s="151"/>
      <c r="Z577" s="151"/>
    </row>
    <row r="578" ht="12.75" customHeight="1">
      <c r="D578" s="150"/>
      <c r="N578" s="151"/>
      <c r="O578" s="151"/>
      <c r="P578" s="151"/>
      <c r="Q578" s="151"/>
      <c r="R578" s="151"/>
      <c r="S578" s="151"/>
      <c r="T578" s="151"/>
      <c r="U578" s="151"/>
      <c r="V578" s="151"/>
      <c r="W578" s="151"/>
      <c r="X578" s="151"/>
      <c r="Y578" s="151"/>
      <c r="Z578" s="151"/>
    </row>
    <row r="579" ht="12.75" customHeight="1">
      <c r="D579" s="150"/>
      <c r="N579" s="151"/>
      <c r="O579" s="151"/>
      <c r="P579" s="151"/>
      <c r="Q579" s="151"/>
      <c r="R579" s="151"/>
      <c r="S579" s="151"/>
      <c r="T579" s="151"/>
      <c r="U579" s="151"/>
      <c r="V579" s="151"/>
      <c r="W579" s="151"/>
      <c r="X579" s="151"/>
      <c r="Y579" s="151"/>
      <c r="Z579" s="151"/>
    </row>
    <row r="580" ht="12.75" customHeight="1">
      <c r="D580" s="150"/>
      <c r="N580" s="151"/>
      <c r="O580" s="151"/>
      <c r="P580" s="151"/>
      <c r="Q580" s="151"/>
      <c r="R580" s="151"/>
      <c r="S580" s="151"/>
      <c r="T580" s="151"/>
      <c r="U580" s="151"/>
      <c r="V580" s="151"/>
      <c r="W580" s="151"/>
      <c r="X580" s="151"/>
      <c r="Y580" s="151"/>
      <c r="Z580" s="151"/>
    </row>
    <row r="581" ht="12.75" customHeight="1">
      <c r="D581" s="150"/>
      <c r="N581" s="151"/>
      <c r="O581" s="151"/>
      <c r="P581" s="151"/>
      <c r="Q581" s="151"/>
      <c r="R581" s="151"/>
      <c r="S581" s="151"/>
      <c r="T581" s="151"/>
      <c r="U581" s="151"/>
      <c r="V581" s="151"/>
      <c r="W581" s="151"/>
      <c r="X581" s="151"/>
      <c r="Y581" s="151"/>
      <c r="Z581" s="151"/>
    </row>
    <row r="582" ht="12.75" customHeight="1">
      <c r="D582" s="150"/>
      <c r="N582" s="151"/>
      <c r="O582" s="151"/>
      <c r="P582" s="151"/>
      <c r="Q582" s="151"/>
      <c r="R582" s="151"/>
      <c r="S582" s="151"/>
      <c r="T582" s="151"/>
      <c r="U582" s="151"/>
      <c r="V582" s="151"/>
      <c r="W582" s="151"/>
      <c r="X582" s="151"/>
      <c r="Y582" s="151"/>
      <c r="Z582" s="151"/>
    </row>
    <row r="583" ht="12.75" customHeight="1">
      <c r="D583" s="150"/>
      <c r="N583" s="151"/>
      <c r="O583" s="151"/>
      <c r="P583" s="151"/>
      <c r="Q583" s="151"/>
      <c r="R583" s="151"/>
      <c r="S583" s="151"/>
      <c r="T583" s="151"/>
      <c r="U583" s="151"/>
      <c r="V583" s="151"/>
      <c r="W583" s="151"/>
      <c r="X583" s="151"/>
      <c r="Y583" s="151"/>
      <c r="Z583" s="151"/>
    </row>
    <row r="584" ht="12.75" customHeight="1">
      <c r="D584" s="150"/>
      <c r="N584" s="151"/>
      <c r="O584" s="151"/>
      <c r="P584" s="151"/>
      <c r="Q584" s="151"/>
      <c r="R584" s="151"/>
      <c r="S584" s="151"/>
      <c r="T584" s="151"/>
      <c r="U584" s="151"/>
      <c r="V584" s="151"/>
      <c r="W584" s="151"/>
      <c r="X584" s="151"/>
      <c r="Y584" s="151"/>
      <c r="Z584" s="151"/>
    </row>
    <row r="585" ht="12.75" customHeight="1">
      <c r="D585" s="150"/>
      <c r="N585" s="151"/>
      <c r="O585" s="151"/>
      <c r="P585" s="151"/>
      <c r="Q585" s="151"/>
      <c r="R585" s="151"/>
      <c r="S585" s="151"/>
      <c r="T585" s="151"/>
      <c r="U585" s="151"/>
      <c r="V585" s="151"/>
      <c r="W585" s="151"/>
      <c r="X585" s="151"/>
      <c r="Y585" s="151"/>
      <c r="Z585" s="151"/>
    </row>
    <row r="586" ht="12.75" customHeight="1">
      <c r="D586" s="150"/>
      <c r="N586" s="151"/>
      <c r="O586" s="151"/>
      <c r="P586" s="151"/>
      <c r="Q586" s="151"/>
      <c r="R586" s="151"/>
      <c r="S586" s="151"/>
      <c r="T586" s="151"/>
      <c r="U586" s="151"/>
      <c r="V586" s="151"/>
      <c r="W586" s="151"/>
      <c r="X586" s="151"/>
      <c r="Y586" s="151"/>
      <c r="Z586" s="151"/>
    </row>
    <row r="587" ht="12.75" customHeight="1">
      <c r="D587" s="150"/>
      <c r="N587" s="151"/>
      <c r="O587" s="151"/>
      <c r="P587" s="151"/>
      <c r="Q587" s="151"/>
      <c r="R587" s="151"/>
      <c r="S587" s="151"/>
      <c r="T587" s="151"/>
      <c r="U587" s="151"/>
      <c r="V587" s="151"/>
      <c r="W587" s="151"/>
      <c r="X587" s="151"/>
      <c r="Y587" s="151"/>
      <c r="Z587" s="151"/>
    </row>
    <row r="588" ht="12.75" customHeight="1">
      <c r="D588" s="150"/>
      <c r="N588" s="151"/>
      <c r="O588" s="151"/>
      <c r="P588" s="151"/>
      <c r="Q588" s="151"/>
      <c r="R588" s="151"/>
      <c r="S588" s="151"/>
      <c r="T588" s="151"/>
      <c r="U588" s="151"/>
      <c r="V588" s="151"/>
      <c r="W588" s="151"/>
      <c r="X588" s="151"/>
      <c r="Y588" s="151"/>
      <c r="Z588" s="151"/>
    </row>
    <row r="589" ht="12.75" customHeight="1">
      <c r="D589" s="150"/>
      <c r="N589" s="151"/>
      <c r="O589" s="151"/>
      <c r="P589" s="151"/>
      <c r="Q589" s="151"/>
      <c r="R589" s="151"/>
      <c r="S589" s="151"/>
      <c r="T589" s="151"/>
      <c r="U589" s="151"/>
      <c r="V589" s="151"/>
      <c r="W589" s="151"/>
      <c r="X589" s="151"/>
      <c r="Y589" s="151"/>
      <c r="Z589" s="151"/>
    </row>
    <row r="590" ht="12.75" customHeight="1">
      <c r="D590" s="150"/>
      <c r="N590" s="151"/>
      <c r="O590" s="151"/>
      <c r="P590" s="151"/>
      <c r="Q590" s="151"/>
      <c r="R590" s="151"/>
      <c r="S590" s="151"/>
      <c r="T590" s="151"/>
      <c r="U590" s="151"/>
      <c r="V590" s="151"/>
      <c r="W590" s="151"/>
      <c r="X590" s="151"/>
      <c r="Y590" s="151"/>
      <c r="Z590" s="151"/>
    </row>
    <row r="591" ht="12.75" customHeight="1">
      <c r="D591" s="150"/>
      <c r="N591" s="151"/>
      <c r="O591" s="151"/>
      <c r="P591" s="151"/>
      <c r="Q591" s="151"/>
      <c r="R591" s="151"/>
      <c r="S591" s="151"/>
      <c r="T591" s="151"/>
      <c r="U591" s="151"/>
      <c r="V591" s="151"/>
      <c r="W591" s="151"/>
      <c r="X591" s="151"/>
      <c r="Y591" s="151"/>
      <c r="Z591" s="151"/>
    </row>
    <row r="592" ht="12.75" customHeight="1">
      <c r="D592" s="150"/>
      <c r="N592" s="151"/>
      <c r="O592" s="151"/>
      <c r="P592" s="151"/>
      <c r="Q592" s="151"/>
      <c r="R592" s="151"/>
      <c r="S592" s="151"/>
      <c r="T592" s="151"/>
      <c r="U592" s="151"/>
      <c r="V592" s="151"/>
      <c r="W592" s="151"/>
      <c r="X592" s="151"/>
      <c r="Y592" s="151"/>
      <c r="Z592" s="151"/>
    </row>
    <row r="593" ht="12.75" customHeight="1">
      <c r="D593" s="150"/>
      <c r="N593" s="151"/>
      <c r="O593" s="151"/>
      <c r="P593" s="151"/>
      <c r="Q593" s="151"/>
      <c r="R593" s="151"/>
      <c r="S593" s="151"/>
      <c r="T593" s="151"/>
      <c r="U593" s="151"/>
      <c r="V593" s="151"/>
      <c r="W593" s="151"/>
      <c r="X593" s="151"/>
      <c r="Y593" s="151"/>
      <c r="Z593" s="151"/>
    </row>
    <row r="594" ht="12.75" customHeight="1">
      <c r="D594" s="150"/>
      <c r="N594" s="151"/>
      <c r="O594" s="151"/>
      <c r="P594" s="151"/>
      <c r="Q594" s="151"/>
      <c r="R594" s="151"/>
      <c r="S594" s="151"/>
      <c r="T594" s="151"/>
      <c r="U594" s="151"/>
      <c r="V594" s="151"/>
      <c r="W594" s="151"/>
      <c r="X594" s="151"/>
      <c r="Y594" s="151"/>
      <c r="Z594" s="151"/>
    </row>
    <row r="595" ht="12.75" customHeight="1">
      <c r="D595" s="150"/>
      <c r="N595" s="151"/>
      <c r="O595" s="151"/>
      <c r="P595" s="151"/>
      <c r="Q595" s="151"/>
      <c r="R595" s="151"/>
      <c r="S595" s="151"/>
      <c r="T595" s="151"/>
      <c r="U595" s="151"/>
      <c r="V595" s="151"/>
      <c r="W595" s="151"/>
      <c r="X595" s="151"/>
      <c r="Y595" s="151"/>
      <c r="Z595" s="151"/>
    </row>
    <row r="596" ht="12.75" customHeight="1">
      <c r="D596" s="150"/>
      <c r="N596" s="151"/>
      <c r="O596" s="151"/>
      <c r="P596" s="151"/>
      <c r="Q596" s="151"/>
      <c r="R596" s="151"/>
      <c r="S596" s="151"/>
      <c r="T596" s="151"/>
      <c r="U596" s="151"/>
      <c r="V596" s="151"/>
      <c r="W596" s="151"/>
      <c r="X596" s="151"/>
      <c r="Y596" s="151"/>
      <c r="Z596" s="151"/>
    </row>
    <row r="597" ht="12.75" customHeight="1">
      <c r="D597" s="150"/>
      <c r="N597" s="151"/>
      <c r="O597" s="151"/>
      <c r="P597" s="151"/>
      <c r="Q597" s="151"/>
      <c r="R597" s="151"/>
      <c r="S597" s="151"/>
      <c r="T597" s="151"/>
      <c r="U597" s="151"/>
      <c r="V597" s="151"/>
      <c r="W597" s="151"/>
      <c r="X597" s="151"/>
      <c r="Y597" s="151"/>
      <c r="Z597" s="151"/>
    </row>
    <row r="598" ht="12.75" customHeight="1">
      <c r="D598" s="150"/>
      <c r="N598" s="151"/>
      <c r="O598" s="151"/>
      <c r="P598" s="151"/>
      <c r="Q598" s="151"/>
      <c r="R598" s="151"/>
      <c r="S598" s="151"/>
      <c r="T598" s="151"/>
      <c r="U598" s="151"/>
      <c r="V598" s="151"/>
      <c r="W598" s="151"/>
      <c r="X598" s="151"/>
      <c r="Y598" s="151"/>
      <c r="Z598" s="151"/>
    </row>
    <row r="599" ht="12.75" customHeight="1">
      <c r="D599" s="150"/>
      <c r="N599" s="151"/>
      <c r="O599" s="151"/>
      <c r="P599" s="151"/>
      <c r="Q599" s="151"/>
      <c r="R599" s="151"/>
      <c r="S599" s="151"/>
      <c r="T599" s="151"/>
      <c r="U599" s="151"/>
      <c r="V599" s="151"/>
      <c r="W599" s="151"/>
      <c r="X599" s="151"/>
      <c r="Y599" s="151"/>
      <c r="Z599" s="151"/>
    </row>
    <row r="600" ht="12.75" customHeight="1">
      <c r="D600" s="150"/>
      <c r="N600" s="151"/>
      <c r="O600" s="151"/>
      <c r="P600" s="151"/>
      <c r="Q600" s="151"/>
      <c r="R600" s="151"/>
      <c r="S600" s="151"/>
      <c r="T600" s="151"/>
      <c r="U600" s="151"/>
      <c r="V600" s="151"/>
      <c r="W600" s="151"/>
      <c r="X600" s="151"/>
      <c r="Y600" s="151"/>
      <c r="Z600" s="151"/>
    </row>
    <row r="601" ht="12.75" customHeight="1">
      <c r="D601" s="150"/>
      <c r="N601" s="151"/>
      <c r="O601" s="151"/>
      <c r="P601" s="151"/>
      <c r="Q601" s="151"/>
      <c r="R601" s="151"/>
      <c r="S601" s="151"/>
      <c r="T601" s="151"/>
      <c r="U601" s="151"/>
      <c r="V601" s="151"/>
      <c r="W601" s="151"/>
      <c r="X601" s="151"/>
      <c r="Y601" s="151"/>
      <c r="Z601" s="151"/>
    </row>
    <row r="602" ht="12.75" customHeight="1">
      <c r="D602" s="150"/>
      <c r="N602" s="151"/>
      <c r="O602" s="151"/>
      <c r="P602" s="151"/>
      <c r="Q602" s="151"/>
      <c r="R602" s="151"/>
      <c r="S602" s="151"/>
      <c r="T602" s="151"/>
      <c r="U602" s="151"/>
      <c r="V602" s="151"/>
      <c r="W602" s="151"/>
      <c r="X602" s="151"/>
      <c r="Y602" s="151"/>
      <c r="Z602" s="151"/>
    </row>
    <row r="603" ht="12.75" customHeight="1">
      <c r="D603" s="150"/>
      <c r="N603" s="151"/>
      <c r="O603" s="151"/>
      <c r="P603" s="151"/>
      <c r="Q603" s="151"/>
      <c r="R603" s="151"/>
      <c r="S603" s="151"/>
      <c r="T603" s="151"/>
      <c r="U603" s="151"/>
      <c r="V603" s="151"/>
      <c r="W603" s="151"/>
      <c r="X603" s="151"/>
      <c r="Y603" s="151"/>
      <c r="Z603" s="151"/>
    </row>
    <row r="604" ht="12.75" customHeight="1">
      <c r="D604" s="150"/>
      <c r="N604" s="151"/>
      <c r="O604" s="151"/>
      <c r="P604" s="151"/>
      <c r="Q604" s="151"/>
      <c r="R604" s="151"/>
      <c r="S604" s="151"/>
      <c r="T604" s="151"/>
      <c r="U604" s="151"/>
      <c r="V604" s="151"/>
      <c r="W604" s="151"/>
      <c r="X604" s="151"/>
      <c r="Y604" s="151"/>
      <c r="Z604" s="151"/>
    </row>
    <row r="605" ht="12.75" customHeight="1">
      <c r="D605" s="150"/>
      <c r="N605" s="151"/>
      <c r="O605" s="151"/>
      <c r="P605" s="151"/>
      <c r="Q605" s="151"/>
      <c r="R605" s="151"/>
      <c r="S605" s="151"/>
      <c r="T605" s="151"/>
      <c r="U605" s="151"/>
      <c r="V605" s="151"/>
      <c r="W605" s="151"/>
      <c r="X605" s="151"/>
      <c r="Y605" s="151"/>
      <c r="Z605" s="151"/>
    </row>
    <row r="606" ht="12.75" customHeight="1">
      <c r="D606" s="150"/>
      <c r="N606" s="151"/>
      <c r="O606" s="151"/>
      <c r="P606" s="151"/>
      <c r="Q606" s="151"/>
      <c r="R606" s="151"/>
      <c r="S606" s="151"/>
      <c r="T606" s="151"/>
      <c r="U606" s="151"/>
      <c r="V606" s="151"/>
      <c r="W606" s="151"/>
      <c r="X606" s="151"/>
      <c r="Y606" s="151"/>
      <c r="Z606" s="151"/>
    </row>
    <row r="607" ht="12.75" customHeight="1">
      <c r="D607" s="150"/>
      <c r="N607" s="151"/>
      <c r="O607" s="151"/>
      <c r="P607" s="151"/>
      <c r="Q607" s="151"/>
      <c r="R607" s="151"/>
      <c r="S607" s="151"/>
      <c r="T607" s="151"/>
      <c r="U607" s="151"/>
      <c r="V607" s="151"/>
      <c r="W607" s="151"/>
      <c r="X607" s="151"/>
      <c r="Y607" s="151"/>
      <c r="Z607" s="151"/>
    </row>
    <row r="608" ht="12.75" customHeight="1">
      <c r="D608" s="150"/>
      <c r="N608" s="151"/>
      <c r="O608" s="151"/>
      <c r="P608" s="151"/>
      <c r="Q608" s="151"/>
      <c r="R608" s="151"/>
      <c r="S608" s="151"/>
      <c r="T608" s="151"/>
      <c r="U608" s="151"/>
      <c r="V608" s="151"/>
      <c r="W608" s="151"/>
      <c r="X608" s="151"/>
      <c r="Y608" s="151"/>
      <c r="Z608" s="151"/>
    </row>
    <row r="609" ht="12.75" customHeight="1">
      <c r="D609" s="150"/>
      <c r="N609" s="151"/>
      <c r="O609" s="151"/>
      <c r="P609" s="151"/>
      <c r="Q609" s="151"/>
      <c r="R609" s="151"/>
      <c r="S609" s="151"/>
      <c r="T609" s="151"/>
      <c r="U609" s="151"/>
      <c r="V609" s="151"/>
      <c r="W609" s="151"/>
      <c r="X609" s="151"/>
      <c r="Y609" s="151"/>
      <c r="Z609" s="151"/>
    </row>
    <row r="610" ht="12.75" customHeight="1">
      <c r="D610" s="150"/>
      <c r="N610" s="151"/>
      <c r="O610" s="151"/>
      <c r="P610" s="151"/>
      <c r="Q610" s="151"/>
      <c r="R610" s="151"/>
      <c r="S610" s="151"/>
      <c r="T610" s="151"/>
      <c r="U610" s="151"/>
      <c r="V610" s="151"/>
      <c r="W610" s="151"/>
      <c r="X610" s="151"/>
      <c r="Y610" s="151"/>
      <c r="Z610" s="151"/>
    </row>
    <row r="611" ht="12.75" customHeight="1">
      <c r="D611" s="150"/>
      <c r="N611" s="151"/>
      <c r="O611" s="151"/>
      <c r="P611" s="151"/>
      <c r="Q611" s="151"/>
      <c r="R611" s="151"/>
      <c r="S611" s="151"/>
      <c r="T611" s="151"/>
      <c r="U611" s="151"/>
      <c r="V611" s="151"/>
      <c r="W611" s="151"/>
      <c r="X611" s="151"/>
      <c r="Y611" s="151"/>
      <c r="Z611" s="151"/>
    </row>
    <row r="612" ht="12.75" customHeight="1">
      <c r="D612" s="150"/>
      <c r="N612" s="151"/>
      <c r="O612" s="151"/>
      <c r="P612" s="151"/>
      <c r="Q612" s="151"/>
      <c r="R612" s="151"/>
      <c r="S612" s="151"/>
      <c r="T612" s="151"/>
      <c r="U612" s="151"/>
      <c r="V612" s="151"/>
      <c r="W612" s="151"/>
      <c r="X612" s="151"/>
      <c r="Y612" s="151"/>
      <c r="Z612" s="151"/>
    </row>
    <row r="613" ht="12.75" customHeight="1">
      <c r="D613" s="150"/>
      <c r="N613" s="151"/>
      <c r="O613" s="151"/>
      <c r="P613" s="151"/>
      <c r="Q613" s="151"/>
      <c r="R613" s="151"/>
      <c r="S613" s="151"/>
      <c r="T613" s="151"/>
      <c r="U613" s="151"/>
      <c r="V613" s="151"/>
      <c r="W613" s="151"/>
      <c r="X613" s="151"/>
      <c r="Y613" s="151"/>
      <c r="Z613" s="151"/>
    </row>
    <row r="614" ht="12.75" customHeight="1">
      <c r="D614" s="150"/>
      <c r="N614" s="151"/>
      <c r="O614" s="151"/>
      <c r="P614" s="151"/>
      <c r="Q614" s="151"/>
      <c r="R614" s="151"/>
      <c r="S614" s="151"/>
      <c r="T614" s="151"/>
      <c r="U614" s="151"/>
      <c r="V614" s="151"/>
      <c r="W614" s="151"/>
      <c r="X614" s="151"/>
      <c r="Y614" s="151"/>
      <c r="Z614" s="151"/>
    </row>
    <row r="615" ht="12.75" customHeight="1">
      <c r="D615" s="150"/>
      <c r="N615" s="151"/>
      <c r="O615" s="151"/>
      <c r="P615" s="151"/>
      <c r="Q615" s="151"/>
      <c r="R615" s="151"/>
      <c r="S615" s="151"/>
      <c r="T615" s="151"/>
      <c r="U615" s="151"/>
      <c r="V615" s="151"/>
      <c r="W615" s="151"/>
      <c r="X615" s="151"/>
      <c r="Y615" s="151"/>
      <c r="Z615" s="151"/>
    </row>
    <row r="616" ht="12.75" customHeight="1">
      <c r="D616" s="150"/>
      <c r="N616" s="151"/>
      <c r="O616" s="151"/>
      <c r="P616" s="151"/>
      <c r="Q616" s="151"/>
      <c r="R616" s="151"/>
      <c r="S616" s="151"/>
      <c r="T616" s="151"/>
      <c r="U616" s="151"/>
      <c r="V616" s="151"/>
      <c r="W616" s="151"/>
      <c r="X616" s="151"/>
      <c r="Y616" s="151"/>
      <c r="Z616" s="151"/>
    </row>
    <row r="617" ht="12.75" customHeight="1">
      <c r="D617" s="150"/>
      <c r="N617" s="151"/>
      <c r="O617" s="151"/>
      <c r="P617" s="151"/>
      <c r="Q617" s="151"/>
      <c r="R617" s="151"/>
      <c r="S617" s="151"/>
      <c r="T617" s="151"/>
      <c r="U617" s="151"/>
      <c r="V617" s="151"/>
      <c r="W617" s="151"/>
      <c r="X617" s="151"/>
      <c r="Y617" s="151"/>
      <c r="Z617" s="151"/>
    </row>
    <row r="618" ht="12.75" customHeight="1">
      <c r="D618" s="150"/>
      <c r="N618" s="151"/>
      <c r="O618" s="151"/>
      <c r="P618" s="151"/>
      <c r="Q618" s="151"/>
      <c r="R618" s="151"/>
      <c r="S618" s="151"/>
      <c r="T618" s="151"/>
      <c r="U618" s="151"/>
      <c r="V618" s="151"/>
      <c r="W618" s="151"/>
      <c r="X618" s="151"/>
      <c r="Y618" s="151"/>
      <c r="Z618" s="151"/>
    </row>
    <row r="619" ht="12.75" customHeight="1">
      <c r="D619" s="150"/>
      <c r="N619" s="151"/>
      <c r="O619" s="151"/>
      <c r="P619" s="151"/>
      <c r="Q619" s="151"/>
      <c r="R619" s="151"/>
      <c r="S619" s="151"/>
      <c r="T619" s="151"/>
      <c r="U619" s="151"/>
      <c r="V619" s="151"/>
      <c r="W619" s="151"/>
      <c r="X619" s="151"/>
      <c r="Y619" s="151"/>
      <c r="Z619" s="151"/>
    </row>
    <row r="620" ht="12.75" customHeight="1">
      <c r="D620" s="150"/>
      <c r="N620" s="151"/>
      <c r="O620" s="151"/>
      <c r="P620" s="151"/>
      <c r="Q620" s="151"/>
      <c r="R620" s="151"/>
      <c r="S620" s="151"/>
      <c r="T620" s="151"/>
      <c r="U620" s="151"/>
      <c r="V620" s="151"/>
      <c r="W620" s="151"/>
      <c r="X620" s="151"/>
      <c r="Y620" s="151"/>
      <c r="Z620" s="151"/>
    </row>
    <row r="621" ht="12.75" customHeight="1">
      <c r="D621" s="150"/>
      <c r="N621" s="151"/>
      <c r="O621" s="151"/>
      <c r="P621" s="151"/>
      <c r="Q621" s="151"/>
      <c r="R621" s="151"/>
      <c r="S621" s="151"/>
      <c r="T621" s="151"/>
      <c r="U621" s="151"/>
      <c r="V621" s="151"/>
      <c r="W621" s="151"/>
      <c r="X621" s="151"/>
      <c r="Y621" s="151"/>
      <c r="Z621" s="151"/>
    </row>
    <row r="622" ht="12.75" customHeight="1">
      <c r="D622" s="150"/>
      <c r="N622" s="151"/>
      <c r="O622" s="151"/>
      <c r="P622" s="151"/>
      <c r="Q622" s="151"/>
      <c r="R622" s="151"/>
      <c r="S622" s="151"/>
      <c r="T622" s="151"/>
      <c r="U622" s="151"/>
      <c r="V622" s="151"/>
      <c r="W622" s="151"/>
      <c r="X622" s="151"/>
      <c r="Y622" s="151"/>
      <c r="Z622" s="151"/>
    </row>
    <row r="623" ht="12.75" customHeight="1">
      <c r="D623" s="150"/>
      <c r="N623" s="151"/>
      <c r="O623" s="151"/>
      <c r="P623" s="151"/>
      <c r="Q623" s="151"/>
      <c r="R623" s="151"/>
      <c r="S623" s="151"/>
      <c r="T623" s="151"/>
      <c r="U623" s="151"/>
      <c r="V623" s="151"/>
      <c r="W623" s="151"/>
      <c r="X623" s="151"/>
      <c r="Y623" s="151"/>
      <c r="Z623" s="151"/>
    </row>
    <row r="624" ht="12.75" customHeight="1">
      <c r="D624" s="150"/>
      <c r="N624" s="151"/>
      <c r="O624" s="151"/>
      <c r="P624" s="151"/>
      <c r="Q624" s="151"/>
      <c r="R624" s="151"/>
      <c r="S624" s="151"/>
      <c r="T624" s="151"/>
      <c r="U624" s="151"/>
      <c r="V624" s="151"/>
      <c r="W624" s="151"/>
      <c r="X624" s="151"/>
      <c r="Y624" s="151"/>
      <c r="Z624" s="151"/>
    </row>
    <row r="625" ht="12.75" customHeight="1">
      <c r="D625" s="150"/>
      <c r="N625" s="151"/>
      <c r="O625" s="151"/>
      <c r="P625" s="151"/>
      <c r="Q625" s="151"/>
      <c r="R625" s="151"/>
      <c r="S625" s="151"/>
      <c r="T625" s="151"/>
      <c r="U625" s="151"/>
      <c r="V625" s="151"/>
      <c r="W625" s="151"/>
      <c r="X625" s="151"/>
      <c r="Y625" s="151"/>
      <c r="Z625" s="151"/>
    </row>
    <row r="626" ht="12.75" customHeight="1">
      <c r="D626" s="150"/>
      <c r="N626" s="151"/>
      <c r="O626" s="151"/>
      <c r="P626" s="151"/>
      <c r="Q626" s="151"/>
      <c r="R626" s="151"/>
      <c r="S626" s="151"/>
      <c r="T626" s="151"/>
      <c r="U626" s="151"/>
      <c r="V626" s="151"/>
      <c r="W626" s="151"/>
      <c r="X626" s="151"/>
      <c r="Y626" s="151"/>
      <c r="Z626" s="151"/>
    </row>
    <row r="627" ht="12.75" customHeight="1">
      <c r="D627" s="150"/>
      <c r="N627" s="151"/>
      <c r="O627" s="151"/>
      <c r="P627" s="151"/>
      <c r="Q627" s="151"/>
      <c r="R627" s="151"/>
      <c r="S627" s="151"/>
      <c r="T627" s="151"/>
      <c r="U627" s="151"/>
      <c r="V627" s="151"/>
      <c r="W627" s="151"/>
      <c r="X627" s="151"/>
      <c r="Y627" s="151"/>
      <c r="Z627" s="151"/>
    </row>
    <row r="628" ht="12.75" customHeight="1">
      <c r="D628" s="150"/>
      <c r="N628" s="151"/>
      <c r="O628" s="151"/>
      <c r="P628" s="151"/>
      <c r="Q628" s="151"/>
      <c r="R628" s="151"/>
      <c r="S628" s="151"/>
      <c r="T628" s="151"/>
      <c r="U628" s="151"/>
      <c r="V628" s="151"/>
      <c r="W628" s="151"/>
      <c r="X628" s="151"/>
      <c r="Y628" s="151"/>
      <c r="Z628" s="151"/>
    </row>
    <row r="629" ht="12.75" customHeight="1">
      <c r="D629" s="150"/>
      <c r="N629" s="151"/>
      <c r="O629" s="151"/>
      <c r="P629" s="151"/>
      <c r="Q629" s="151"/>
      <c r="R629" s="151"/>
      <c r="S629" s="151"/>
      <c r="T629" s="151"/>
      <c r="U629" s="151"/>
      <c r="V629" s="151"/>
      <c r="W629" s="151"/>
      <c r="X629" s="151"/>
      <c r="Y629" s="151"/>
      <c r="Z629" s="151"/>
    </row>
    <row r="630" ht="12.75" customHeight="1">
      <c r="D630" s="150"/>
      <c r="N630" s="151"/>
      <c r="O630" s="151"/>
      <c r="P630" s="151"/>
      <c r="Q630" s="151"/>
      <c r="R630" s="151"/>
      <c r="S630" s="151"/>
      <c r="T630" s="151"/>
      <c r="U630" s="151"/>
      <c r="V630" s="151"/>
      <c r="W630" s="151"/>
      <c r="X630" s="151"/>
      <c r="Y630" s="151"/>
      <c r="Z630" s="151"/>
    </row>
    <row r="631" ht="12.75" customHeight="1">
      <c r="D631" s="150"/>
      <c r="N631" s="151"/>
      <c r="O631" s="151"/>
      <c r="P631" s="151"/>
      <c r="Q631" s="151"/>
      <c r="R631" s="151"/>
      <c r="S631" s="151"/>
      <c r="T631" s="151"/>
      <c r="U631" s="151"/>
      <c r="V631" s="151"/>
      <c r="W631" s="151"/>
      <c r="X631" s="151"/>
      <c r="Y631" s="151"/>
      <c r="Z631" s="151"/>
    </row>
    <row r="632" ht="12.75" customHeight="1">
      <c r="D632" s="150"/>
      <c r="N632" s="151"/>
      <c r="O632" s="151"/>
      <c r="P632" s="151"/>
      <c r="Q632" s="151"/>
      <c r="R632" s="151"/>
      <c r="S632" s="151"/>
      <c r="T632" s="151"/>
      <c r="U632" s="151"/>
      <c r="V632" s="151"/>
      <c r="W632" s="151"/>
      <c r="X632" s="151"/>
      <c r="Y632" s="151"/>
      <c r="Z632" s="151"/>
    </row>
    <row r="633" ht="12.75" customHeight="1">
      <c r="D633" s="150"/>
      <c r="N633" s="151"/>
      <c r="O633" s="151"/>
      <c r="P633" s="151"/>
      <c r="Q633" s="151"/>
      <c r="R633" s="151"/>
      <c r="S633" s="151"/>
      <c r="T633" s="151"/>
      <c r="U633" s="151"/>
      <c r="V633" s="151"/>
      <c r="W633" s="151"/>
      <c r="X633" s="151"/>
      <c r="Y633" s="151"/>
      <c r="Z633" s="151"/>
    </row>
    <row r="634" ht="12.75" customHeight="1">
      <c r="D634" s="150"/>
      <c r="N634" s="151"/>
      <c r="O634" s="151"/>
      <c r="P634" s="151"/>
      <c r="Q634" s="151"/>
      <c r="R634" s="151"/>
      <c r="S634" s="151"/>
      <c r="T634" s="151"/>
      <c r="U634" s="151"/>
      <c r="V634" s="151"/>
      <c r="W634" s="151"/>
      <c r="X634" s="151"/>
      <c r="Y634" s="151"/>
      <c r="Z634" s="151"/>
    </row>
    <row r="635" ht="12.75" customHeight="1">
      <c r="D635" s="150"/>
      <c r="N635" s="151"/>
      <c r="O635" s="151"/>
      <c r="P635" s="151"/>
      <c r="Q635" s="151"/>
      <c r="R635" s="151"/>
      <c r="S635" s="151"/>
      <c r="T635" s="151"/>
      <c r="U635" s="151"/>
      <c r="V635" s="151"/>
      <c r="W635" s="151"/>
      <c r="X635" s="151"/>
      <c r="Y635" s="151"/>
      <c r="Z635" s="151"/>
    </row>
    <row r="636" ht="12.75" customHeight="1">
      <c r="D636" s="150"/>
      <c r="N636" s="151"/>
      <c r="O636" s="151"/>
      <c r="P636" s="151"/>
      <c r="Q636" s="151"/>
      <c r="R636" s="151"/>
      <c r="S636" s="151"/>
      <c r="T636" s="151"/>
      <c r="U636" s="151"/>
      <c r="V636" s="151"/>
      <c r="W636" s="151"/>
      <c r="X636" s="151"/>
      <c r="Y636" s="151"/>
      <c r="Z636" s="151"/>
    </row>
    <row r="637" ht="12.75" customHeight="1">
      <c r="D637" s="150"/>
      <c r="N637" s="151"/>
      <c r="O637" s="151"/>
      <c r="P637" s="151"/>
      <c r="Q637" s="151"/>
      <c r="R637" s="151"/>
      <c r="S637" s="151"/>
      <c r="T637" s="151"/>
      <c r="U637" s="151"/>
      <c r="V637" s="151"/>
      <c r="W637" s="151"/>
      <c r="X637" s="151"/>
      <c r="Y637" s="151"/>
      <c r="Z637" s="151"/>
    </row>
    <row r="638" ht="12.75" customHeight="1">
      <c r="D638" s="150"/>
      <c r="N638" s="151"/>
      <c r="O638" s="151"/>
      <c r="P638" s="151"/>
      <c r="Q638" s="151"/>
      <c r="R638" s="151"/>
      <c r="S638" s="151"/>
      <c r="T638" s="151"/>
      <c r="U638" s="151"/>
      <c r="V638" s="151"/>
      <c r="W638" s="151"/>
      <c r="X638" s="151"/>
      <c r="Y638" s="151"/>
      <c r="Z638" s="151"/>
    </row>
    <row r="639" ht="12.75" customHeight="1">
      <c r="D639" s="150"/>
      <c r="N639" s="151"/>
      <c r="O639" s="151"/>
      <c r="P639" s="151"/>
      <c r="Q639" s="151"/>
      <c r="R639" s="151"/>
      <c r="S639" s="151"/>
      <c r="T639" s="151"/>
      <c r="U639" s="151"/>
      <c r="V639" s="151"/>
      <c r="W639" s="151"/>
      <c r="X639" s="151"/>
      <c r="Y639" s="151"/>
      <c r="Z639" s="151"/>
    </row>
    <row r="640" ht="12.75" customHeight="1">
      <c r="D640" s="150"/>
      <c r="N640" s="151"/>
      <c r="O640" s="151"/>
      <c r="P640" s="151"/>
      <c r="Q640" s="151"/>
      <c r="R640" s="151"/>
      <c r="S640" s="151"/>
      <c r="T640" s="151"/>
      <c r="U640" s="151"/>
      <c r="V640" s="151"/>
      <c r="W640" s="151"/>
      <c r="X640" s="151"/>
      <c r="Y640" s="151"/>
      <c r="Z640" s="151"/>
    </row>
    <row r="641" ht="12.75" customHeight="1">
      <c r="D641" s="150"/>
      <c r="N641" s="151"/>
      <c r="O641" s="151"/>
      <c r="P641" s="151"/>
      <c r="Q641" s="151"/>
      <c r="R641" s="151"/>
      <c r="S641" s="151"/>
      <c r="T641" s="151"/>
      <c r="U641" s="151"/>
      <c r="V641" s="151"/>
      <c r="W641" s="151"/>
      <c r="X641" s="151"/>
      <c r="Y641" s="151"/>
      <c r="Z641" s="151"/>
    </row>
    <row r="642" ht="12.75" customHeight="1">
      <c r="D642" s="150"/>
      <c r="N642" s="151"/>
      <c r="O642" s="151"/>
      <c r="P642" s="151"/>
      <c r="Q642" s="151"/>
      <c r="R642" s="151"/>
      <c r="S642" s="151"/>
      <c r="T642" s="151"/>
      <c r="U642" s="151"/>
      <c r="V642" s="151"/>
      <c r="W642" s="151"/>
      <c r="X642" s="151"/>
      <c r="Y642" s="151"/>
      <c r="Z642" s="151"/>
    </row>
    <row r="643" ht="12.75" customHeight="1">
      <c r="D643" s="150"/>
      <c r="N643" s="151"/>
      <c r="O643" s="151"/>
      <c r="P643" s="151"/>
      <c r="Q643" s="151"/>
      <c r="R643" s="151"/>
      <c r="S643" s="151"/>
      <c r="T643" s="151"/>
      <c r="U643" s="151"/>
      <c r="V643" s="151"/>
      <c r="W643" s="151"/>
      <c r="X643" s="151"/>
      <c r="Y643" s="151"/>
      <c r="Z643" s="151"/>
    </row>
    <row r="644" ht="12.75" customHeight="1">
      <c r="D644" s="150"/>
      <c r="N644" s="151"/>
      <c r="O644" s="151"/>
      <c r="P644" s="151"/>
      <c r="Q644" s="151"/>
      <c r="R644" s="151"/>
      <c r="S644" s="151"/>
      <c r="T644" s="151"/>
      <c r="U644" s="151"/>
      <c r="V644" s="151"/>
      <c r="W644" s="151"/>
      <c r="X644" s="151"/>
      <c r="Y644" s="151"/>
      <c r="Z644" s="151"/>
    </row>
    <row r="645" ht="12.75" customHeight="1">
      <c r="D645" s="150"/>
      <c r="N645" s="151"/>
      <c r="O645" s="151"/>
      <c r="P645" s="151"/>
      <c r="Q645" s="151"/>
      <c r="R645" s="151"/>
      <c r="S645" s="151"/>
      <c r="T645" s="151"/>
      <c r="U645" s="151"/>
      <c r="V645" s="151"/>
      <c r="W645" s="151"/>
      <c r="X645" s="151"/>
      <c r="Y645" s="151"/>
      <c r="Z645" s="151"/>
    </row>
    <row r="646" ht="12.75" customHeight="1">
      <c r="D646" s="150"/>
      <c r="N646" s="151"/>
      <c r="O646" s="151"/>
      <c r="P646" s="151"/>
      <c r="Q646" s="151"/>
      <c r="R646" s="151"/>
      <c r="S646" s="151"/>
      <c r="T646" s="151"/>
      <c r="U646" s="151"/>
      <c r="V646" s="151"/>
      <c r="W646" s="151"/>
      <c r="X646" s="151"/>
      <c r="Y646" s="151"/>
      <c r="Z646" s="151"/>
    </row>
    <row r="647" ht="12.75" customHeight="1">
      <c r="D647" s="150"/>
      <c r="N647" s="151"/>
      <c r="O647" s="151"/>
      <c r="P647" s="151"/>
      <c r="Q647" s="151"/>
      <c r="R647" s="151"/>
      <c r="S647" s="151"/>
      <c r="T647" s="151"/>
      <c r="U647" s="151"/>
      <c r="V647" s="151"/>
      <c r="W647" s="151"/>
      <c r="X647" s="151"/>
      <c r="Y647" s="151"/>
      <c r="Z647" s="151"/>
    </row>
    <row r="648" ht="12.75" customHeight="1">
      <c r="D648" s="150"/>
      <c r="N648" s="151"/>
      <c r="O648" s="151"/>
      <c r="P648" s="151"/>
      <c r="Q648" s="151"/>
      <c r="R648" s="151"/>
      <c r="S648" s="151"/>
      <c r="T648" s="151"/>
      <c r="U648" s="151"/>
      <c r="V648" s="151"/>
      <c r="W648" s="151"/>
      <c r="X648" s="151"/>
      <c r="Y648" s="151"/>
      <c r="Z648" s="151"/>
    </row>
    <row r="649" ht="12.75" customHeight="1">
      <c r="D649" s="150"/>
      <c r="N649" s="151"/>
      <c r="O649" s="151"/>
      <c r="P649" s="151"/>
      <c r="Q649" s="151"/>
      <c r="R649" s="151"/>
      <c r="S649" s="151"/>
      <c r="T649" s="151"/>
      <c r="U649" s="151"/>
      <c r="V649" s="151"/>
      <c r="W649" s="151"/>
      <c r="X649" s="151"/>
      <c r="Y649" s="151"/>
      <c r="Z649" s="151"/>
    </row>
    <row r="650" ht="12.75" customHeight="1">
      <c r="D650" s="150"/>
      <c r="N650" s="151"/>
      <c r="O650" s="151"/>
      <c r="P650" s="151"/>
      <c r="Q650" s="151"/>
      <c r="R650" s="151"/>
      <c r="S650" s="151"/>
      <c r="T650" s="151"/>
      <c r="U650" s="151"/>
      <c r="V650" s="151"/>
      <c r="W650" s="151"/>
      <c r="X650" s="151"/>
      <c r="Y650" s="151"/>
      <c r="Z650" s="151"/>
    </row>
    <row r="651" ht="12.75" customHeight="1">
      <c r="D651" s="150"/>
      <c r="N651" s="151"/>
      <c r="O651" s="151"/>
      <c r="P651" s="151"/>
      <c r="Q651" s="151"/>
      <c r="R651" s="151"/>
      <c r="S651" s="151"/>
      <c r="T651" s="151"/>
      <c r="U651" s="151"/>
      <c r="V651" s="151"/>
      <c r="W651" s="151"/>
      <c r="X651" s="151"/>
      <c r="Y651" s="151"/>
      <c r="Z651" s="151"/>
    </row>
    <row r="652" ht="12.75" customHeight="1">
      <c r="D652" s="150"/>
      <c r="N652" s="151"/>
      <c r="O652" s="151"/>
      <c r="P652" s="151"/>
      <c r="Q652" s="151"/>
      <c r="R652" s="151"/>
      <c r="S652" s="151"/>
      <c r="T652" s="151"/>
      <c r="U652" s="151"/>
      <c r="V652" s="151"/>
      <c r="W652" s="151"/>
      <c r="X652" s="151"/>
      <c r="Y652" s="151"/>
      <c r="Z652" s="151"/>
    </row>
    <row r="653" ht="12.75" customHeight="1">
      <c r="D653" s="150"/>
      <c r="N653" s="151"/>
      <c r="O653" s="151"/>
      <c r="P653" s="151"/>
      <c r="Q653" s="151"/>
      <c r="R653" s="151"/>
      <c r="S653" s="151"/>
      <c r="T653" s="151"/>
      <c r="U653" s="151"/>
      <c r="V653" s="151"/>
      <c r="W653" s="151"/>
      <c r="X653" s="151"/>
      <c r="Y653" s="151"/>
      <c r="Z653" s="151"/>
    </row>
    <row r="654" ht="12.75" customHeight="1">
      <c r="D654" s="150"/>
      <c r="N654" s="151"/>
      <c r="O654" s="151"/>
      <c r="P654" s="151"/>
      <c r="Q654" s="151"/>
      <c r="R654" s="151"/>
      <c r="S654" s="151"/>
      <c r="T654" s="151"/>
      <c r="U654" s="151"/>
      <c r="V654" s="151"/>
      <c r="W654" s="151"/>
      <c r="X654" s="151"/>
      <c r="Y654" s="151"/>
      <c r="Z654" s="151"/>
    </row>
    <row r="655" ht="12.75" customHeight="1">
      <c r="D655" s="150"/>
      <c r="N655" s="151"/>
      <c r="O655" s="151"/>
      <c r="P655" s="151"/>
      <c r="Q655" s="151"/>
      <c r="R655" s="151"/>
      <c r="S655" s="151"/>
      <c r="T655" s="151"/>
      <c r="U655" s="151"/>
      <c r="V655" s="151"/>
      <c r="W655" s="151"/>
      <c r="X655" s="151"/>
      <c r="Y655" s="151"/>
      <c r="Z655" s="151"/>
    </row>
    <row r="656" ht="12.75" customHeight="1">
      <c r="D656" s="150"/>
      <c r="N656" s="151"/>
      <c r="O656" s="151"/>
      <c r="P656" s="151"/>
      <c r="Q656" s="151"/>
      <c r="R656" s="151"/>
      <c r="S656" s="151"/>
      <c r="T656" s="151"/>
      <c r="U656" s="151"/>
      <c r="V656" s="151"/>
      <c r="W656" s="151"/>
      <c r="X656" s="151"/>
      <c r="Y656" s="151"/>
      <c r="Z656" s="151"/>
    </row>
    <row r="657" ht="12.75" customHeight="1">
      <c r="D657" s="150"/>
      <c r="N657" s="151"/>
      <c r="O657" s="151"/>
      <c r="P657" s="151"/>
      <c r="Q657" s="151"/>
      <c r="R657" s="151"/>
      <c r="S657" s="151"/>
      <c r="T657" s="151"/>
      <c r="U657" s="151"/>
      <c r="V657" s="151"/>
      <c r="W657" s="151"/>
      <c r="X657" s="151"/>
      <c r="Y657" s="151"/>
      <c r="Z657" s="151"/>
    </row>
    <row r="658" ht="12.75" customHeight="1">
      <c r="D658" s="150"/>
      <c r="N658" s="151"/>
      <c r="O658" s="151"/>
      <c r="P658" s="151"/>
      <c r="Q658" s="151"/>
      <c r="R658" s="151"/>
      <c r="S658" s="151"/>
      <c r="T658" s="151"/>
      <c r="U658" s="151"/>
      <c r="V658" s="151"/>
      <c r="W658" s="151"/>
      <c r="X658" s="151"/>
      <c r="Y658" s="151"/>
      <c r="Z658" s="151"/>
    </row>
    <row r="659" ht="12.75" customHeight="1">
      <c r="D659" s="150"/>
      <c r="N659" s="151"/>
      <c r="O659" s="151"/>
      <c r="P659" s="151"/>
      <c r="Q659" s="151"/>
      <c r="R659" s="151"/>
      <c r="S659" s="151"/>
      <c r="T659" s="151"/>
      <c r="U659" s="151"/>
      <c r="V659" s="151"/>
      <c r="W659" s="151"/>
      <c r="X659" s="151"/>
      <c r="Y659" s="151"/>
      <c r="Z659" s="151"/>
    </row>
    <row r="660" ht="12.75" customHeight="1">
      <c r="D660" s="150"/>
      <c r="N660" s="151"/>
      <c r="O660" s="151"/>
      <c r="P660" s="151"/>
      <c r="Q660" s="151"/>
      <c r="R660" s="151"/>
      <c r="S660" s="151"/>
      <c r="T660" s="151"/>
      <c r="U660" s="151"/>
      <c r="V660" s="151"/>
      <c r="W660" s="151"/>
      <c r="X660" s="151"/>
      <c r="Y660" s="151"/>
      <c r="Z660" s="151"/>
    </row>
    <row r="661" ht="12.75" customHeight="1">
      <c r="D661" s="150"/>
      <c r="N661" s="151"/>
      <c r="O661" s="151"/>
      <c r="P661" s="151"/>
      <c r="Q661" s="151"/>
      <c r="R661" s="151"/>
      <c r="S661" s="151"/>
      <c r="T661" s="151"/>
      <c r="U661" s="151"/>
      <c r="V661" s="151"/>
      <c r="W661" s="151"/>
      <c r="X661" s="151"/>
      <c r="Y661" s="151"/>
      <c r="Z661" s="151"/>
    </row>
    <row r="662" ht="12.75" customHeight="1">
      <c r="D662" s="150"/>
      <c r="N662" s="151"/>
      <c r="O662" s="151"/>
      <c r="P662" s="151"/>
      <c r="Q662" s="151"/>
      <c r="R662" s="151"/>
      <c r="S662" s="151"/>
      <c r="T662" s="151"/>
      <c r="U662" s="151"/>
      <c r="V662" s="151"/>
      <c r="W662" s="151"/>
      <c r="X662" s="151"/>
      <c r="Y662" s="151"/>
      <c r="Z662" s="151"/>
    </row>
    <row r="663" ht="12.75" customHeight="1">
      <c r="D663" s="150"/>
      <c r="N663" s="151"/>
      <c r="O663" s="151"/>
      <c r="P663" s="151"/>
      <c r="Q663" s="151"/>
      <c r="R663" s="151"/>
      <c r="S663" s="151"/>
      <c r="T663" s="151"/>
      <c r="U663" s="151"/>
      <c r="V663" s="151"/>
      <c r="W663" s="151"/>
      <c r="X663" s="151"/>
      <c r="Y663" s="151"/>
      <c r="Z663" s="151"/>
    </row>
    <row r="664" ht="12.75" customHeight="1">
      <c r="D664" s="150"/>
      <c r="N664" s="151"/>
      <c r="O664" s="151"/>
      <c r="P664" s="151"/>
      <c r="Q664" s="151"/>
      <c r="R664" s="151"/>
      <c r="S664" s="151"/>
      <c r="T664" s="151"/>
      <c r="U664" s="151"/>
      <c r="V664" s="151"/>
      <c r="W664" s="151"/>
      <c r="X664" s="151"/>
      <c r="Y664" s="151"/>
      <c r="Z664" s="151"/>
    </row>
    <row r="665" ht="12.75" customHeight="1">
      <c r="D665" s="150"/>
      <c r="N665" s="151"/>
      <c r="O665" s="151"/>
      <c r="P665" s="151"/>
      <c r="Q665" s="151"/>
      <c r="R665" s="151"/>
      <c r="S665" s="151"/>
      <c r="T665" s="151"/>
      <c r="U665" s="151"/>
      <c r="V665" s="151"/>
      <c r="W665" s="151"/>
      <c r="X665" s="151"/>
      <c r="Y665" s="151"/>
      <c r="Z665" s="151"/>
    </row>
    <row r="666" ht="12.75" customHeight="1">
      <c r="D666" s="150"/>
      <c r="N666" s="151"/>
      <c r="O666" s="151"/>
      <c r="P666" s="151"/>
      <c r="Q666" s="151"/>
      <c r="R666" s="151"/>
      <c r="S666" s="151"/>
      <c r="T666" s="151"/>
      <c r="U666" s="151"/>
      <c r="V666" s="151"/>
      <c r="W666" s="151"/>
      <c r="X666" s="151"/>
      <c r="Y666" s="151"/>
      <c r="Z666" s="151"/>
    </row>
    <row r="667" ht="12.75" customHeight="1">
      <c r="D667" s="150"/>
      <c r="N667" s="151"/>
      <c r="O667" s="151"/>
      <c r="P667" s="151"/>
      <c r="Q667" s="151"/>
      <c r="R667" s="151"/>
      <c r="S667" s="151"/>
      <c r="T667" s="151"/>
      <c r="U667" s="151"/>
      <c r="V667" s="151"/>
      <c r="W667" s="151"/>
      <c r="X667" s="151"/>
      <c r="Y667" s="151"/>
      <c r="Z667" s="151"/>
    </row>
    <row r="668" ht="12.75" customHeight="1">
      <c r="D668" s="150"/>
      <c r="N668" s="151"/>
      <c r="O668" s="151"/>
      <c r="P668" s="151"/>
      <c r="Q668" s="151"/>
      <c r="R668" s="151"/>
      <c r="S668" s="151"/>
      <c r="T668" s="151"/>
      <c r="U668" s="151"/>
      <c r="V668" s="151"/>
      <c r="W668" s="151"/>
      <c r="X668" s="151"/>
      <c r="Y668" s="151"/>
      <c r="Z668" s="151"/>
    </row>
    <row r="669" ht="12.75" customHeight="1">
      <c r="D669" s="150"/>
      <c r="N669" s="151"/>
      <c r="O669" s="151"/>
      <c r="P669" s="151"/>
      <c r="Q669" s="151"/>
      <c r="R669" s="151"/>
      <c r="S669" s="151"/>
      <c r="T669" s="151"/>
      <c r="U669" s="151"/>
      <c r="V669" s="151"/>
      <c r="W669" s="151"/>
      <c r="X669" s="151"/>
      <c r="Y669" s="151"/>
      <c r="Z669" s="151"/>
    </row>
    <row r="670" ht="12.75" customHeight="1">
      <c r="D670" s="150"/>
      <c r="N670" s="151"/>
      <c r="O670" s="151"/>
      <c r="P670" s="151"/>
      <c r="Q670" s="151"/>
      <c r="R670" s="151"/>
      <c r="S670" s="151"/>
      <c r="T670" s="151"/>
      <c r="U670" s="151"/>
      <c r="V670" s="151"/>
      <c r="W670" s="151"/>
      <c r="X670" s="151"/>
      <c r="Y670" s="151"/>
      <c r="Z670" s="151"/>
    </row>
    <row r="671" ht="12.75" customHeight="1">
      <c r="D671" s="150"/>
      <c r="N671" s="151"/>
      <c r="O671" s="151"/>
      <c r="P671" s="151"/>
      <c r="Q671" s="151"/>
      <c r="R671" s="151"/>
      <c r="S671" s="151"/>
      <c r="T671" s="151"/>
      <c r="U671" s="151"/>
      <c r="V671" s="151"/>
      <c r="W671" s="151"/>
      <c r="X671" s="151"/>
      <c r="Y671" s="151"/>
      <c r="Z671" s="151"/>
    </row>
    <row r="672" ht="12.75" customHeight="1">
      <c r="D672" s="150"/>
      <c r="N672" s="151"/>
      <c r="O672" s="151"/>
      <c r="P672" s="151"/>
      <c r="Q672" s="151"/>
      <c r="R672" s="151"/>
      <c r="S672" s="151"/>
      <c r="T672" s="151"/>
      <c r="U672" s="151"/>
      <c r="V672" s="151"/>
      <c r="W672" s="151"/>
      <c r="X672" s="151"/>
      <c r="Y672" s="151"/>
      <c r="Z672" s="151"/>
    </row>
    <row r="673" ht="12.75" customHeight="1">
      <c r="D673" s="150"/>
      <c r="N673" s="151"/>
      <c r="O673" s="151"/>
      <c r="P673" s="151"/>
      <c r="Q673" s="151"/>
      <c r="R673" s="151"/>
      <c r="S673" s="151"/>
      <c r="T673" s="151"/>
      <c r="U673" s="151"/>
      <c r="V673" s="151"/>
      <c r="W673" s="151"/>
      <c r="X673" s="151"/>
      <c r="Y673" s="151"/>
      <c r="Z673" s="151"/>
    </row>
    <row r="674" ht="12.75" customHeight="1">
      <c r="D674" s="150"/>
      <c r="N674" s="151"/>
      <c r="O674" s="151"/>
      <c r="P674" s="151"/>
      <c r="Q674" s="151"/>
      <c r="R674" s="151"/>
      <c r="S674" s="151"/>
      <c r="T674" s="151"/>
      <c r="U674" s="151"/>
      <c r="V674" s="151"/>
      <c r="W674" s="151"/>
      <c r="X674" s="151"/>
      <c r="Y674" s="151"/>
      <c r="Z674" s="151"/>
    </row>
    <row r="675" ht="12.75" customHeight="1">
      <c r="D675" s="150"/>
      <c r="N675" s="151"/>
      <c r="O675" s="151"/>
      <c r="P675" s="151"/>
      <c r="Q675" s="151"/>
      <c r="R675" s="151"/>
      <c r="S675" s="151"/>
      <c r="T675" s="151"/>
      <c r="U675" s="151"/>
      <c r="V675" s="151"/>
      <c r="W675" s="151"/>
      <c r="X675" s="151"/>
      <c r="Y675" s="151"/>
      <c r="Z675" s="151"/>
    </row>
    <row r="676" ht="12.75" customHeight="1">
      <c r="D676" s="150"/>
      <c r="N676" s="151"/>
      <c r="O676" s="151"/>
      <c r="P676" s="151"/>
      <c r="Q676" s="151"/>
      <c r="R676" s="151"/>
      <c r="S676" s="151"/>
      <c r="T676" s="151"/>
      <c r="U676" s="151"/>
      <c r="V676" s="151"/>
      <c r="W676" s="151"/>
      <c r="X676" s="151"/>
      <c r="Y676" s="151"/>
      <c r="Z676" s="151"/>
    </row>
    <row r="677" ht="12.75" customHeight="1">
      <c r="D677" s="150"/>
      <c r="N677" s="151"/>
      <c r="O677" s="151"/>
      <c r="P677" s="151"/>
      <c r="Q677" s="151"/>
      <c r="R677" s="151"/>
      <c r="S677" s="151"/>
      <c r="T677" s="151"/>
      <c r="U677" s="151"/>
      <c r="V677" s="151"/>
      <c r="W677" s="151"/>
      <c r="X677" s="151"/>
      <c r="Y677" s="151"/>
      <c r="Z677" s="151"/>
    </row>
    <row r="678" ht="12.75" customHeight="1">
      <c r="D678" s="150"/>
      <c r="N678" s="151"/>
      <c r="O678" s="151"/>
      <c r="P678" s="151"/>
      <c r="Q678" s="151"/>
      <c r="R678" s="151"/>
      <c r="S678" s="151"/>
      <c r="T678" s="151"/>
      <c r="U678" s="151"/>
      <c r="V678" s="151"/>
      <c r="W678" s="151"/>
      <c r="X678" s="151"/>
      <c r="Y678" s="151"/>
      <c r="Z678" s="151"/>
    </row>
    <row r="679" ht="12.75" customHeight="1">
      <c r="D679" s="150"/>
      <c r="N679" s="151"/>
      <c r="O679" s="151"/>
      <c r="P679" s="151"/>
      <c r="Q679" s="151"/>
      <c r="R679" s="151"/>
      <c r="S679" s="151"/>
      <c r="T679" s="151"/>
      <c r="U679" s="151"/>
      <c r="V679" s="151"/>
      <c r="W679" s="151"/>
      <c r="X679" s="151"/>
      <c r="Y679" s="151"/>
      <c r="Z679" s="151"/>
    </row>
    <row r="680" ht="12.75" customHeight="1">
      <c r="D680" s="150"/>
      <c r="N680" s="151"/>
      <c r="O680" s="151"/>
      <c r="P680" s="151"/>
      <c r="Q680" s="151"/>
      <c r="R680" s="151"/>
      <c r="S680" s="151"/>
      <c r="T680" s="151"/>
      <c r="U680" s="151"/>
      <c r="V680" s="151"/>
      <c r="W680" s="151"/>
      <c r="X680" s="151"/>
      <c r="Y680" s="151"/>
      <c r="Z680" s="151"/>
    </row>
    <row r="681" ht="12.75" customHeight="1">
      <c r="D681" s="150"/>
      <c r="N681" s="151"/>
      <c r="O681" s="151"/>
      <c r="P681" s="151"/>
      <c r="Q681" s="151"/>
      <c r="R681" s="151"/>
      <c r="S681" s="151"/>
      <c r="T681" s="151"/>
      <c r="U681" s="151"/>
      <c r="V681" s="151"/>
      <c r="W681" s="151"/>
      <c r="X681" s="151"/>
      <c r="Y681" s="151"/>
      <c r="Z681" s="151"/>
    </row>
    <row r="682" ht="12.75" customHeight="1">
      <c r="D682" s="150"/>
      <c r="N682" s="151"/>
      <c r="O682" s="151"/>
      <c r="P682" s="151"/>
      <c r="Q682" s="151"/>
      <c r="R682" s="151"/>
      <c r="S682" s="151"/>
      <c r="T682" s="151"/>
      <c r="U682" s="151"/>
      <c r="V682" s="151"/>
      <c r="W682" s="151"/>
      <c r="X682" s="151"/>
      <c r="Y682" s="151"/>
      <c r="Z682" s="151"/>
    </row>
    <row r="683" ht="12.75" customHeight="1">
      <c r="D683" s="150"/>
      <c r="N683" s="151"/>
      <c r="O683" s="151"/>
      <c r="P683" s="151"/>
      <c r="Q683" s="151"/>
      <c r="R683" s="151"/>
      <c r="S683" s="151"/>
      <c r="T683" s="151"/>
      <c r="U683" s="151"/>
      <c r="V683" s="151"/>
      <c r="W683" s="151"/>
      <c r="X683" s="151"/>
      <c r="Y683" s="151"/>
      <c r="Z683" s="151"/>
    </row>
    <row r="684" ht="12.75" customHeight="1">
      <c r="D684" s="150"/>
      <c r="N684" s="151"/>
      <c r="O684" s="151"/>
      <c r="P684" s="151"/>
      <c r="Q684" s="151"/>
      <c r="R684" s="151"/>
      <c r="S684" s="151"/>
      <c r="T684" s="151"/>
      <c r="U684" s="151"/>
      <c r="V684" s="151"/>
      <c r="W684" s="151"/>
      <c r="X684" s="151"/>
      <c r="Y684" s="151"/>
      <c r="Z684" s="151"/>
    </row>
    <row r="685" ht="12.75" customHeight="1">
      <c r="D685" s="150"/>
      <c r="N685" s="151"/>
      <c r="O685" s="151"/>
      <c r="P685" s="151"/>
      <c r="Q685" s="151"/>
      <c r="R685" s="151"/>
      <c r="S685" s="151"/>
      <c r="T685" s="151"/>
      <c r="U685" s="151"/>
      <c r="V685" s="151"/>
      <c r="W685" s="151"/>
      <c r="X685" s="151"/>
      <c r="Y685" s="151"/>
      <c r="Z685" s="151"/>
    </row>
    <row r="686" ht="12.75" customHeight="1">
      <c r="D686" s="150"/>
      <c r="N686" s="151"/>
      <c r="O686" s="151"/>
      <c r="P686" s="151"/>
      <c r="Q686" s="151"/>
      <c r="R686" s="151"/>
      <c r="S686" s="151"/>
      <c r="T686" s="151"/>
      <c r="U686" s="151"/>
      <c r="V686" s="151"/>
      <c r="W686" s="151"/>
      <c r="X686" s="151"/>
      <c r="Y686" s="151"/>
      <c r="Z686" s="151"/>
    </row>
    <row r="687" ht="12.75" customHeight="1">
      <c r="D687" s="150"/>
      <c r="N687" s="151"/>
      <c r="O687" s="151"/>
      <c r="P687" s="151"/>
      <c r="Q687" s="151"/>
      <c r="R687" s="151"/>
      <c r="S687" s="151"/>
      <c r="T687" s="151"/>
      <c r="U687" s="151"/>
      <c r="V687" s="151"/>
      <c r="W687" s="151"/>
      <c r="X687" s="151"/>
      <c r="Y687" s="151"/>
      <c r="Z687" s="151"/>
    </row>
    <row r="688" ht="12.75" customHeight="1">
      <c r="D688" s="150"/>
      <c r="N688" s="151"/>
      <c r="O688" s="151"/>
      <c r="P688" s="151"/>
      <c r="Q688" s="151"/>
      <c r="R688" s="151"/>
      <c r="S688" s="151"/>
      <c r="T688" s="151"/>
      <c r="U688" s="151"/>
      <c r="V688" s="151"/>
      <c r="W688" s="151"/>
      <c r="X688" s="151"/>
      <c r="Y688" s="151"/>
      <c r="Z688" s="151"/>
    </row>
    <row r="689" ht="12.75" customHeight="1">
      <c r="D689" s="150"/>
      <c r="N689" s="151"/>
      <c r="O689" s="151"/>
      <c r="P689" s="151"/>
      <c r="Q689" s="151"/>
      <c r="R689" s="151"/>
      <c r="S689" s="151"/>
      <c r="T689" s="151"/>
      <c r="U689" s="151"/>
      <c r="V689" s="151"/>
      <c r="W689" s="151"/>
      <c r="X689" s="151"/>
      <c r="Y689" s="151"/>
      <c r="Z689" s="151"/>
    </row>
    <row r="690" ht="12.75" customHeight="1">
      <c r="D690" s="150"/>
      <c r="N690" s="151"/>
      <c r="O690" s="151"/>
      <c r="P690" s="151"/>
      <c r="Q690" s="151"/>
      <c r="R690" s="151"/>
      <c r="S690" s="151"/>
      <c r="T690" s="151"/>
      <c r="U690" s="151"/>
      <c r="V690" s="151"/>
      <c r="W690" s="151"/>
      <c r="X690" s="151"/>
      <c r="Y690" s="151"/>
      <c r="Z690" s="151"/>
    </row>
    <row r="691" ht="12.75" customHeight="1">
      <c r="D691" s="150"/>
      <c r="N691" s="151"/>
      <c r="O691" s="151"/>
      <c r="P691" s="151"/>
      <c r="Q691" s="151"/>
      <c r="R691" s="151"/>
      <c r="S691" s="151"/>
      <c r="T691" s="151"/>
      <c r="U691" s="151"/>
      <c r="V691" s="151"/>
      <c r="W691" s="151"/>
      <c r="X691" s="151"/>
      <c r="Y691" s="151"/>
      <c r="Z691" s="151"/>
    </row>
    <row r="692" ht="12.75" customHeight="1">
      <c r="D692" s="150"/>
      <c r="N692" s="151"/>
      <c r="O692" s="151"/>
      <c r="P692" s="151"/>
      <c r="Q692" s="151"/>
      <c r="R692" s="151"/>
      <c r="S692" s="151"/>
      <c r="T692" s="151"/>
      <c r="U692" s="151"/>
      <c r="V692" s="151"/>
      <c r="W692" s="151"/>
      <c r="X692" s="151"/>
      <c r="Y692" s="151"/>
      <c r="Z692" s="151"/>
    </row>
    <row r="693" ht="12.75" customHeight="1">
      <c r="D693" s="150"/>
      <c r="N693" s="151"/>
      <c r="O693" s="151"/>
      <c r="P693" s="151"/>
      <c r="Q693" s="151"/>
      <c r="R693" s="151"/>
      <c r="S693" s="151"/>
      <c r="T693" s="151"/>
      <c r="U693" s="151"/>
      <c r="V693" s="151"/>
      <c r="W693" s="151"/>
      <c r="X693" s="151"/>
      <c r="Y693" s="151"/>
      <c r="Z693" s="151"/>
    </row>
    <row r="694" ht="12.75" customHeight="1">
      <c r="D694" s="150"/>
      <c r="N694" s="151"/>
      <c r="O694" s="151"/>
      <c r="P694" s="151"/>
      <c r="Q694" s="151"/>
      <c r="R694" s="151"/>
      <c r="S694" s="151"/>
      <c r="T694" s="151"/>
      <c r="U694" s="151"/>
      <c r="V694" s="151"/>
      <c r="W694" s="151"/>
      <c r="X694" s="151"/>
      <c r="Y694" s="151"/>
      <c r="Z694" s="151"/>
    </row>
    <row r="695" ht="12.75" customHeight="1">
      <c r="D695" s="150"/>
      <c r="N695" s="151"/>
      <c r="O695" s="151"/>
      <c r="P695" s="151"/>
      <c r="Q695" s="151"/>
      <c r="R695" s="151"/>
      <c r="S695" s="151"/>
      <c r="T695" s="151"/>
      <c r="U695" s="151"/>
      <c r="V695" s="151"/>
      <c r="W695" s="151"/>
      <c r="X695" s="151"/>
      <c r="Y695" s="151"/>
      <c r="Z695" s="151"/>
    </row>
    <row r="696" ht="12.75" customHeight="1">
      <c r="D696" s="150"/>
      <c r="N696" s="151"/>
      <c r="O696" s="151"/>
      <c r="P696" s="151"/>
      <c r="Q696" s="151"/>
      <c r="R696" s="151"/>
      <c r="S696" s="151"/>
      <c r="T696" s="151"/>
      <c r="U696" s="151"/>
      <c r="V696" s="151"/>
      <c r="W696" s="151"/>
      <c r="X696" s="151"/>
      <c r="Y696" s="151"/>
      <c r="Z696" s="151"/>
    </row>
    <row r="697" ht="12.75" customHeight="1">
      <c r="D697" s="150"/>
      <c r="N697" s="151"/>
      <c r="O697" s="151"/>
      <c r="P697" s="151"/>
      <c r="Q697" s="151"/>
      <c r="R697" s="151"/>
      <c r="S697" s="151"/>
      <c r="T697" s="151"/>
      <c r="U697" s="151"/>
      <c r="V697" s="151"/>
      <c r="W697" s="151"/>
      <c r="X697" s="151"/>
      <c r="Y697" s="151"/>
      <c r="Z697" s="151"/>
    </row>
    <row r="698" ht="12.75" customHeight="1">
      <c r="D698" s="150"/>
      <c r="N698" s="151"/>
      <c r="O698" s="151"/>
      <c r="P698" s="151"/>
      <c r="Q698" s="151"/>
      <c r="R698" s="151"/>
      <c r="S698" s="151"/>
      <c r="T698" s="151"/>
      <c r="U698" s="151"/>
      <c r="V698" s="151"/>
      <c r="W698" s="151"/>
      <c r="X698" s="151"/>
      <c r="Y698" s="151"/>
      <c r="Z698" s="151"/>
    </row>
    <row r="699" ht="12.75" customHeight="1">
      <c r="D699" s="150"/>
      <c r="N699" s="151"/>
      <c r="O699" s="151"/>
      <c r="P699" s="151"/>
      <c r="Q699" s="151"/>
      <c r="R699" s="151"/>
      <c r="S699" s="151"/>
      <c r="T699" s="151"/>
      <c r="U699" s="151"/>
      <c r="V699" s="151"/>
      <c r="W699" s="151"/>
      <c r="X699" s="151"/>
      <c r="Y699" s="151"/>
      <c r="Z699" s="151"/>
    </row>
    <row r="700" ht="12.75" customHeight="1">
      <c r="D700" s="150"/>
      <c r="N700" s="151"/>
      <c r="O700" s="151"/>
      <c r="P700" s="151"/>
      <c r="Q700" s="151"/>
      <c r="R700" s="151"/>
      <c r="S700" s="151"/>
      <c r="T700" s="151"/>
      <c r="U700" s="151"/>
      <c r="V700" s="151"/>
      <c r="W700" s="151"/>
      <c r="X700" s="151"/>
      <c r="Y700" s="151"/>
      <c r="Z700" s="151"/>
    </row>
    <row r="701" ht="12.75" customHeight="1">
      <c r="D701" s="150"/>
      <c r="N701" s="151"/>
      <c r="O701" s="151"/>
      <c r="P701" s="151"/>
      <c r="Q701" s="151"/>
      <c r="R701" s="151"/>
      <c r="S701" s="151"/>
      <c r="T701" s="151"/>
      <c r="U701" s="151"/>
      <c r="V701" s="151"/>
      <c r="W701" s="151"/>
      <c r="X701" s="151"/>
      <c r="Y701" s="151"/>
      <c r="Z701" s="151"/>
    </row>
    <row r="702" ht="12.75" customHeight="1">
      <c r="D702" s="150"/>
      <c r="N702" s="151"/>
      <c r="O702" s="151"/>
      <c r="P702" s="151"/>
      <c r="Q702" s="151"/>
      <c r="R702" s="151"/>
      <c r="S702" s="151"/>
      <c r="T702" s="151"/>
      <c r="U702" s="151"/>
      <c r="V702" s="151"/>
      <c r="W702" s="151"/>
      <c r="X702" s="151"/>
      <c r="Y702" s="151"/>
      <c r="Z702" s="151"/>
    </row>
    <row r="703" ht="12.75" customHeight="1">
      <c r="D703" s="150"/>
      <c r="N703" s="151"/>
      <c r="O703" s="151"/>
      <c r="P703" s="151"/>
      <c r="Q703" s="151"/>
      <c r="R703" s="151"/>
      <c r="S703" s="151"/>
      <c r="T703" s="151"/>
      <c r="U703" s="151"/>
      <c r="V703" s="151"/>
      <c r="W703" s="151"/>
      <c r="X703" s="151"/>
      <c r="Y703" s="151"/>
      <c r="Z703" s="151"/>
    </row>
    <row r="704" ht="12.75" customHeight="1">
      <c r="D704" s="150"/>
      <c r="N704" s="151"/>
      <c r="O704" s="151"/>
      <c r="P704" s="151"/>
      <c r="Q704" s="151"/>
      <c r="R704" s="151"/>
      <c r="S704" s="151"/>
      <c r="T704" s="151"/>
      <c r="U704" s="151"/>
      <c r="V704" s="151"/>
      <c r="W704" s="151"/>
      <c r="X704" s="151"/>
      <c r="Y704" s="151"/>
      <c r="Z704" s="151"/>
    </row>
    <row r="705" ht="12.75" customHeight="1">
      <c r="D705" s="150"/>
      <c r="N705" s="151"/>
      <c r="O705" s="151"/>
      <c r="P705" s="151"/>
      <c r="Q705" s="151"/>
      <c r="R705" s="151"/>
      <c r="S705" s="151"/>
      <c r="T705" s="151"/>
      <c r="U705" s="151"/>
      <c r="V705" s="151"/>
      <c r="W705" s="151"/>
      <c r="X705" s="151"/>
      <c r="Y705" s="151"/>
      <c r="Z705" s="151"/>
    </row>
    <row r="706" ht="12.75" customHeight="1">
      <c r="D706" s="150"/>
      <c r="N706" s="151"/>
      <c r="O706" s="151"/>
      <c r="P706" s="151"/>
      <c r="Q706" s="151"/>
      <c r="R706" s="151"/>
      <c r="S706" s="151"/>
      <c r="T706" s="151"/>
      <c r="U706" s="151"/>
      <c r="V706" s="151"/>
      <c r="W706" s="151"/>
      <c r="X706" s="151"/>
      <c r="Y706" s="151"/>
      <c r="Z706" s="151"/>
    </row>
    <row r="707" ht="12.75" customHeight="1">
      <c r="D707" s="150"/>
      <c r="N707" s="151"/>
      <c r="O707" s="151"/>
      <c r="P707" s="151"/>
      <c r="Q707" s="151"/>
      <c r="R707" s="151"/>
      <c r="S707" s="151"/>
      <c r="T707" s="151"/>
      <c r="U707" s="151"/>
      <c r="V707" s="151"/>
      <c r="W707" s="151"/>
      <c r="X707" s="151"/>
      <c r="Y707" s="151"/>
      <c r="Z707" s="151"/>
    </row>
    <row r="708" ht="12.75" customHeight="1">
      <c r="D708" s="150"/>
      <c r="N708" s="151"/>
      <c r="O708" s="151"/>
      <c r="P708" s="151"/>
      <c r="Q708" s="151"/>
      <c r="R708" s="151"/>
      <c r="S708" s="151"/>
      <c r="T708" s="151"/>
      <c r="U708" s="151"/>
      <c r="V708" s="151"/>
      <c r="W708" s="151"/>
      <c r="X708" s="151"/>
      <c r="Y708" s="151"/>
      <c r="Z708" s="151"/>
    </row>
    <row r="709" ht="12.75" customHeight="1">
      <c r="D709" s="150"/>
      <c r="N709" s="151"/>
      <c r="O709" s="151"/>
      <c r="P709" s="151"/>
      <c r="Q709" s="151"/>
      <c r="R709" s="151"/>
      <c r="S709" s="151"/>
      <c r="T709" s="151"/>
      <c r="U709" s="151"/>
      <c r="V709" s="151"/>
      <c r="W709" s="151"/>
      <c r="X709" s="151"/>
      <c r="Y709" s="151"/>
      <c r="Z709" s="151"/>
    </row>
    <row r="710" ht="12.75" customHeight="1">
      <c r="D710" s="150"/>
      <c r="N710" s="151"/>
      <c r="O710" s="151"/>
      <c r="P710" s="151"/>
      <c r="Q710" s="151"/>
      <c r="R710" s="151"/>
      <c r="S710" s="151"/>
      <c r="T710" s="151"/>
      <c r="U710" s="151"/>
      <c r="V710" s="151"/>
      <c r="W710" s="151"/>
      <c r="X710" s="151"/>
      <c r="Y710" s="151"/>
      <c r="Z710" s="151"/>
    </row>
    <row r="711" ht="12.75" customHeight="1">
      <c r="D711" s="150"/>
      <c r="N711" s="151"/>
      <c r="O711" s="151"/>
      <c r="P711" s="151"/>
      <c r="Q711" s="151"/>
      <c r="R711" s="151"/>
      <c r="S711" s="151"/>
      <c r="T711" s="151"/>
      <c r="U711" s="151"/>
      <c r="V711" s="151"/>
      <c r="W711" s="151"/>
      <c r="X711" s="151"/>
      <c r="Y711" s="151"/>
      <c r="Z711" s="151"/>
    </row>
    <row r="712" ht="12.75" customHeight="1">
      <c r="D712" s="150"/>
      <c r="N712" s="151"/>
      <c r="O712" s="151"/>
      <c r="P712" s="151"/>
      <c r="Q712" s="151"/>
      <c r="R712" s="151"/>
      <c r="S712" s="151"/>
      <c r="T712" s="151"/>
      <c r="U712" s="151"/>
      <c r="V712" s="151"/>
      <c r="W712" s="151"/>
      <c r="X712" s="151"/>
      <c r="Y712" s="151"/>
      <c r="Z712" s="151"/>
    </row>
    <row r="713" ht="12.75" customHeight="1">
      <c r="D713" s="150"/>
      <c r="N713" s="151"/>
      <c r="O713" s="151"/>
      <c r="P713" s="151"/>
      <c r="Q713" s="151"/>
      <c r="R713" s="151"/>
      <c r="S713" s="151"/>
      <c r="T713" s="151"/>
      <c r="U713" s="151"/>
      <c r="V713" s="151"/>
      <c r="W713" s="151"/>
      <c r="X713" s="151"/>
      <c r="Y713" s="151"/>
      <c r="Z713" s="151"/>
    </row>
    <row r="714" ht="12.75" customHeight="1">
      <c r="D714" s="150"/>
      <c r="N714" s="151"/>
      <c r="O714" s="151"/>
      <c r="P714" s="151"/>
      <c r="Q714" s="151"/>
      <c r="R714" s="151"/>
      <c r="S714" s="151"/>
      <c r="T714" s="151"/>
      <c r="U714" s="151"/>
      <c r="V714" s="151"/>
      <c r="W714" s="151"/>
      <c r="X714" s="151"/>
      <c r="Y714" s="151"/>
      <c r="Z714" s="151"/>
    </row>
    <row r="715" ht="12.75" customHeight="1">
      <c r="D715" s="150"/>
      <c r="N715" s="151"/>
      <c r="O715" s="151"/>
      <c r="P715" s="151"/>
      <c r="Q715" s="151"/>
      <c r="R715" s="151"/>
      <c r="S715" s="151"/>
      <c r="T715" s="151"/>
      <c r="U715" s="151"/>
      <c r="V715" s="151"/>
      <c r="W715" s="151"/>
      <c r="X715" s="151"/>
      <c r="Y715" s="151"/>
      <c r="Z715" s="151"/>
    </row>
    <row r="716" ht="12.75" customHeight="1">
      <c r="D716" s="150"/>
      <c r="N716" s="151"/>
      <c r="O716" s="151"/>
      <c r="P716" s="151"/>
      <c r="Q716" s="151"/>
      <c r="R716" s="151"/>
      <c r="S716" s="151"/>
      <c r="T716" s="151"/>
      <c r="U716" s="151"/>
      <c r="V716" s="151"/>
      <c r="W716" s="151"/>
      <c r="X716" s="151"/>
      <c r="Y716" s="151"/>
      <c r="Z716" s="151"/>
    </row>
    <row r="717" ht="12.75" customHeight="1">
      <c r="D717" s="150"/>
      <c r="N717" s="151"/>
      <c r="O717" s="151"/>
      <c r="P717" s="151"/>
      <c r="Q717" s="151"/>
      <c r="R717" s="151"/>
      <c r="S717" s="151"/>
      <c r="T717" s="151"/>
      <c r="U717" s="151"/>
      <c r="V717" s="151"/>
      <c r="W717" s="151"/>
      <c r="X717" s="151"/>
      <c r="Y717" s="151"/>
      <c r="Z717" s="151"/>
    </row>
    <row r="718" ht="12.75" customHeight="1">
      <c r="D718" s="150"/>
      <c r="N718" s="151"/>
      <c r="O718" s="151"/>
      <c r="P718" s="151"/>
      <c r="Q718" s="151"/>
      <c r="R718" s="151"/>
      <c r="S718" s="151"/>
      <c r="T718" s="151"/>
      <c r="U718" s="151"/>
      <c r="V718" s="151"/>
      <c r="W718" s="151"/>
      <c r="X718" s="151"/>
      <c r="Y718" s="151"/>
      <c r="Z718" s="151"/>
    </row>
    <row r="719" ht="12.75" customHeight="1">
      <c r="D719" s="150"/>
      <c r="N719" s="151"/>
      <c r="O719" s="151"/>
      <c r="P719" s="151"/>
      <c r="Q719" s="151"/>
      <c r="R719" s="151"/>
      <c r="S719" s="151"/>
      <c r="T719" s="151"/>
      <c r="U719" s="151"/>
      <c r="V719" s="151"/>
      <c r="W719" s="151"/>
      <c r="X719" s="151"/>
      <c r="Y719" s="151"/>
      <c r="Z719" s="151"/>
    </row>
    <row r="720" ht="12.75" customHeight="1">
      <c r="D720" s="150"/>
      <c r="N720" s="151"/>
      <c r="O720" s="151"/>
      <c r="P720" s="151"/>
      <c r="Q720" s="151"/>
      <c r="R720" s="151"/>
      <c r="S720" s="151"/>
      <c r="T720" s="151"/>
      <c r="U720" s="151"/>
      <c r="V720" s="151"/>
      <c r="W720" s="151"/>
      <c r="X720" s="151"/>
      <c r="Y720" s="151"/>
      <c r="Z720" s="151"/>
    </row>
    <row r="721" ht="12.75" customHeight="1">
      <c r="D721" s="150"/>
      <c r="N721" s="151"/>
      <c r="O721" s="151"/>
      <c r="P721" s="151"/>
      <c r="Q721" s="151"/>
      <c r="R721" s="151"/>
      <c r="S721" s="151"/>
      <c r="T721" s="151"/>
      <c r="U721" s="151"/>
      <c r="V721" s="151"/>
      <c r="W721" s="151"/>
      <c r="X721" s="151"/>
      <c r="Y721" s="151"/>
      <c r="Z721" s="151"/>
    </row>
    <row r="722" ht="12.75" customHeight="1">
      <c r="D722" s="150"/>
      <c r="N722" s="151"/>
      <c r="O722" s="151"/>
      <c r="P722" s="151"/>
      <c r="Q722" s="151"/>
      <c r="R722" s="151"/>
      <c r="S722" s="151"/>
      <c r="T722" s="151"/>
      <c r="U722" s="151"/>
      <c r="V722" s="151"/>
      <c r="W722" s="151"/>
      <c r="X722" s="151"/>
      <c r="Y722" s="151"/>
      <c r="Z722" s="151"/>
    </row>
    <row r="723" ht="12.75" customHeight="1">
      <c r="D723" s="150"/>
      <c r="N723" s="151"/>
      <c r="O723" s="151"/>
      <c r="P723" s="151"/>
      <c r="Q723" s="151"/>
      <c r="R723" s="151"/>
      <c r="S723" s="151"/>
      <c r="T723" s="151"/>
      <c r="U723" s="151"/>
      <c r="V723" s="151"/>
      <c r="W723" s="151"/>
      <c r="X723" s="151"/>
      <c r="Y723" s="151"/>
      <c r="Z723" s="151"/>
    </row>
    <row r="724" ht="12.75" customHeight="1">
      <c r="D724" s="150"/>
      <c r="N724" s="151"/>
      <c r="O724" s="151"/>
      <c r="P724" s="151"/>
      <c r="Q724" s="151"/>
      <c r="R724" s="151"/>
      <c r="S724" s="151"/>
      <c r="T724" s="151"/>
      <c r="U724" s="151"/>
      <c r="V724" s="151"/>
      <c r="W724" s="151"/>
      <c r="X724" s="151"/>
      <c r="Y724" s="151"/>
      <c r="Z724" s="151"/>
    </row>
    <row r="725" ht="12.75" customHeight="1">
      <c r="D725" s="150"/>
      <c r="N725" s="151"/>
      <c r="O725" s="151"/>
      <c r="P725" s="151"/>
      <c r="Q725" s="151"/>
      <c r="R725" s="151"/>
      <c r="S725" s="151"/>
      <c r="T725" s="151"/>
      <c r="U725" s="151"/>
      <c r="V725" s="151"/>
      <c r="W725" s="151"/>
      <c r="X725" s="151"/>
      <c r="Y725" s="151"/>
      <c r="Z725" s="151"/>
    </row>
    <row r="726" ht="12.75" customHeight="1">
      <c r="D726" s="150"/>
      <c r="N726" s="151"/>
      <c r="O726" s="151"/>
      <c r="P726" s="151"/>
      <c r="Q726" s="151"/>
      <c r="R726" s="151"/>
      <c r="S726" s="151"/>
      <c r="T726" s="151"/>
      <c r="U726" s="151"/>
      <c r="V726" s="151"/>
      <c r="W726" s="151"/>
      <c r="X726" s="151"/>
      <c r="Y726" s="151"/>
      <c r="Z726" s="151"/>
    </row>
    <row r="727" ht="12.75" customHeight="1">
      <c r="D727" s="150"/>
      <c r="N727" s="151"/>
      <c r="O727" s="151"/>
      <c r="P727" s="151"/>
      <c r="Q727" s="151"/>
      <c r="R727" s="151"/>
      <c r="S727" s="151"/>
      <c r="T727" s="151"/>
      <c r="U727" s="151"/>
      <c r="V727" s="151"/>
      <c r="W727" s="151"/>
      <c r="X727" s="151"/>
      <c r="Y727" s="151"/>
      <c r="Z727" s="151"/>
    </row>
    <row r="728" ht="12.75" customHeight="1">
      <c r="D728" s="150"/>
      <c r="N728" s="151"/>
      <c r="O728" s="151"/>
      <c r="P728" s="151"/>
      <c r="Q728" s="151"/>
      <c r="R728" s="151"/>
      <c r="S728" s="151"/>
      <c r="T728" s="151"/>
      <c r="U728" s="151"/>
      <c r="V728" s="151"/>
      <c r="W728" s="151"/>
      <c r="X728" s="151"/>
      <c r="Y728" s="151"/>
      <c r="Z728" s="151"/>
    </row>
    <row r="729" ht="12.75" customHeight="1">
      <c r="D729" s="150"/>
      <c r="N729" s="151"/>
      <c r="O729" s="151"/>
      <c r="P729" s="151"/>
      <c r="Q729" s="151"/>
      <c r="R729" s="151"/>
      <c r="S729" s="151"/>
      <c r="T729" s="151"/>
      <c r="U729" s="151"/>
      <c r="V729" s="151"/>
      <c r="W729" s="151"/>
      <c r="X729" s="151"/>
      <c r="Y729" s="151"/>
      <c r="Z729" s="151"/>
    </row>
    <row r="730" ht="12.75" customHeight="1">
      <c r="D730" s="150"/>
      <c r="N730" s="151"/>
      <c r="O730" s="151"/>
      <c r="P730" s="151"/>
      <c r="Q730" s="151"/>
      <c r="R730" s="151"/>
      <c r="S730" s="151"/>
      <c r="T730" s="151"/>
      <c r="U730" s="151"/>
      <c r="V730" s="151"/>
      <c r="W730" s="151"/>
      <c r="X730" s="151"/>
      <c r="Y730" s="151"/>
      <c r="Z730" s="151"/>
    </row>
    <row r="731" ht="12.75" customHeight="1">
      <c r="D731" s="150"/>
      <c r="N731" s="151"/>
      <c r="O731" s="151"/>
      <c r="P731" s="151"/>
      <c r="Q731" s="151"/>
      <c r="R731" s="151"/>
      <c r="S731" s="151"/>
      <c r="T731" s="151"/>
      <c r="U731" s="151"/>
      <c r="V731" s="151"/>
      <c r="W731" s="151"/>
      <c r="X731" s="151"/>
      <c r="Y731" s="151"/>
      <c r="Z731" s="151"/>
    </row>
    <row r="732" ht="12.75" customHeight="1">
      <c r="D732" s="150"/>
      <c r="N732" s="151"/>
      <c r="O732" s="151"/>
      <c r="P732" s="151"/>
      <c r="Q732" s="151"/>
      <c r="R732" s="151"/>
      <c r="S732" s="151"/>
      <c r="T732" s="151"/>
      <c r="U732" s="151"/>
      <c r="V732" s="151"/>
      <c r="W732" s="151"/>
      <c r="X732" s="151"/>
      <c r="Y732" s="151"/>
      <c r="Z732" s="151"/>
    </row>
    <row r="733" ht="12.75" customHeight="1">
      <c r="D733" s="150"/>
      <c r="N733" s="151"/>
      <c r="O733" s="151"/>
      <c r="P733" s="151"/>
      <c r="Q733" s="151"/>
      <c r="R733" s="151"/>
      <c r="S733" s="151"/>
      <c r="T733" s="151"/>
      <c r="U733" s="151"/>
      <c r="V733" s="151"/>
      <c r="W733" s="151"/>
      <c r="X733" s="151"/>
      <c r="Y733" s="151"/>
      <c r="Z733" s="151"/>
    </row>
    <row r="734" ht="12.75" customHeight="1">
      <c r="D734" s="150"/>
      <c r="N734" s="151"/>
      <c r="O734" s="151"/>
      <c r="P734" s="151"/>
      <c r="Q734" s="151"/>
      <c r="R734" s="151"/>
      <c r="S734" s="151"/>
      <c r="T734" s="151"/>
      <c r="U734" s="151"/>
      <c r="V734" s="151"/>
      <c r="W734" s="151"/>
      <c r="X734" s="151"/>
      <c r="Y734" s="151"/>
      <c r="Z734" s="151"/>
    </row>
    <row r="735" ht="12.75" customHeight="1">
      <c r="D735" s="150"/>
      <c r="N735" s="151"/>
      <c r="O735" s="151"/>
      <c r="P735" s="151"/>
      <c r="Q735" s="151"/>
      <c r="R735" s="151"/>
      <c r="S735" s="151"/>
      <c r="T735" s="151"/>
      <c r="U735" s="151"/>
      <c r="V735" s="151"/>
      <c r="W735" s="151"/>
      <c r="X735" s="151"/>
      <c r="Y735" s="151"/>
      <c r="Z735" s="151"/>
    </row>
    <row r="736" ht="12.75" customHeight="1">
      <c r="D736" s="150"/>
      <c r="N736" s="151"/>
      <c r="O736" s="151"/>
      <c r="P736" s="151"/>
      <c r="Q736" s="151"/>
      <c r="R736" s="151"/>
      <c r="S736" s="151"/>
      <c r="T736" s="151"/>
      <c r="U736" s="151"/>
      <c r="V736" s="151"/>
      <c r="W736" s="151"/>
      <c r="X736" s="151"/>
      <c r="Y736" s="151"/>
      <c r="Z736" s="151"/>
    </row>
    <row r="737" ht="12.75" customHeight="1">
      <c r="D737" s="150"/>
      <c r="N737" s="151"/>
      <c r="O737" s="151"/>
      <c r="P737" s="151"/>
      <c r="Q737" s="151"/>
      <c r="R737" s="151"/>
      <c r="S737" s="151"/>
      <c r="T737" s="151"/>
      <c r="U737" s="151"/>
      <c r="V737" s="151"/>
      <c r="W737" s="151"/>
      <c r="X737" s="151"/>
      <c r="Y737" s="151"/>
      <c r="Z737" s="151"/>
    </row>
    <row r="738" ht="12.75" customHeight="1">
      <c r="D738" s="150"/>
      <c r="N738" s="151"/>
      <c r="O738" s="151"/>
      <c r="P738" s="151"/>
      <c r="Q738" s="151"/>
      <c r="R738" s="151"/>
      <c r="S738" s="151"/>
      <c r="T738" s="151"/>
      <c r="U738" s="151"/>
      <c r="V738" s="151"/>
      <c r="W738" s="151"/>
      <c r="X738" s="151"/>
      <c r="Y738" s="151"/>
      <c r="Z738" s="151"/>
    </row>
    <row r="739" ht="12.75" customHeight="1">
      <c r="D739" s="150"/>
      <c r="N739" s="151"/>
      <c r="O739" s="151"/>
      <c r="P739" s="151"/>
      <c r="Q739" s="151"/>
      <c r="R739" s="151"/>
      <c r="S739" s="151"/>
      <c r="T739" s="151"/>
      <c r="U739" s="151"/>
      <c r="V739" s="151"/>
      <c r="W739" s="151"/>
      <c r="X739" s="151"/>
      <c r="Y739" s="151"/>
      <c r="Z739" s="151"/>
    </row>
    <row r="740" ht="12.75" customHeight="1">
      <c r="D740" s="150"/>
      <c r="N740" s="151"/>
      <c r="O740" s="151"/>
      <c r="P740" s="151"/>
      <c r="Q740" s="151"/>
      <c r="R740" s="151"/>
      <c r="S740" s="151"/>
      <c r="T740" s="151"/>
      <c r="U740" s="151"/>
      <c r="V740" s="151"/>
      <c r="W740" s="151"/>
      <c r="X740" s="151"/>
      <c r="Y740" s="151"/>
      <c r="Z740" s="151"/>
    </row>
    <row r="741" ht="12.75" customHeight="1">
      <c r="D741" s="150"/>
      <c r="N741" s="151"/>
      <c r="O741" s="151"/>
      <c r="P741" s="151"/>
      <c r="Q741" s="151"/>
      <c r="R741" s="151"/>
      <c r="S741" s="151"/>
      <c r="T741" s="151"/>
      <c r="U741" s="151"/>
      <c r="V741" s="151"/>
      <c r="W741" s="151"/>
      <c r="X741" s="151"/>
      <c r="Y741" s="151"/>
      <c r="Z741" s="151"/>
    </row>
    <row r="742" ht="12.75" customHeight="1">
      <c r="D742" s="150"/>
      <c r="N742" s="151"/>
      <c r="O742" s="151"/>
      <c r="P742" s="151"/>
      <c r="Q742" s="151"/>
      <c r="R742" s="151"/>
      <c r="S742" s="151"/>
      <c r="T742" s="151"/>
      <c r="U742" s="151"/>
      <c r="V742" s="151"/>
      <c r="W742" s="151"/>
      <c r="X742" s="151"/>
      <c r="Y742" s="151"/>
      <c r="Z742" s="151"/>
    </row>
    <row r="743" ht="12.75" customHeight="1">
      <c r="D743" s="150"/>
      <c r="N743" s="151"/>
      <c r="O743" s="151"/>
      <c r="P743" s="151"/>
      <c r="Q743" s="151"/>
      <c r="R743" s="151"/>
      <c r="S743" s="151"/>
      <c r="T743" s="151"/>
      <c r="U743" s="151"/>
      <c r="V743" s="151"/>
      <c r="W743" s="151"/>
      <c r="X743" s="151"/>
      <c r="Y743" s="151"/>
      <c r="Z743" s="151"/>
    </row>
    <row r="744" ht="12.75" customHeight="1">
      <c r="D744" s="150"/>
      <c r="N744" s="151"/>
      <c r="O744" s="151"/>
      <c r="P744" s="151"/>
      <c r="Q744" s="151"/>
      <c r="R744" s="151"/>
      <c r="S744" s="151"/>
      <c r="T744" s="151"/>
      <c r="U744" s="151"/>
      <c r="V744" s="151"/>
      <c r="W744" s="151"/>
      <c r="X744" s="151"/>
      <c r="Y744" s="151"/>
      <c r="Z744" s="151"/>
    </row>
    <row r="745" ht="12.75" customHeight="1">
      <c r="D745" s="150"/>
      <c r="N745" s="151"/>
      <c r="O745" s="151"/>
      <c r="P745" s="151"/>
      <c r="Q745" s="151"/>
      <c r="R745" s="151"/>
      <c r="S745" s="151"/>
      <c r="T745" s="151"/>
      <c r="U745" s="151"/>
      <c r="V745" s="151"/>
      <c r="W745" s="151"/>
      <c r="X745" s="151"/>
      <c r="Y745" s="151"/>
      <c r="Z745" s="151"/>
    </row>
    <row r="746" ht="12.75" customHeight="1">
      <c r="D746" s="150"/>
      <c r="N746" s="151"/>
      <c r="O746" s="151"/>
      <c r="P746" s="151"/>
      <c r="Q746" s="151"/>
      <c r="R746" s="151"/>
      <c r="S746" s="151"/>
      <c r="T746" s="151"/>
      <c r="U746" s="151"/>
      <c r="V746" s="151"/>
      <c r="W746" s="151"/>
      <c r="X746" s="151"/>
      <c r="Y746" s="151"/>
      <c r="Z746" s="151"/>
    </row>
    <row r="747" ht="12.75" customHeight="1">
      <c r="D747" s="150"/>
      <c r="N747" s="151"/>
      <c r="O747" s="151"/>
      <c r="P747" s="151"/>
      <c r="Q747" s="151"/>
      <c r="R747" s="151"/>
      <c r="S747" s="151"/>
      <c r="T747" s="151"/>
      <c r="U747" s="151"/>
      <c r="V747" s="151"/>
      <c r="W747" s="151"/>
      <c r="X747" s="151"/>
      <c r="Y747" s="151"/>
      <c r="Z747" s="151"/>
    </row>
    <row r="748" ht="12.75" customHeight="1">
      <c r="D748" s="150"/>
      <c r="N748" s="151"/>
      <c r="O748" s="151"/>
      <c r="P748" s="151"/>
      <c r="Q748" s="151"/>
      <c r="R748" s="151"/>
      <c r="S748" s="151"/>
      <c r="T748" s="151"/>
      <c r="U748" s="151"/>
      <c r="V748" s="151"/>
      <c r="W748" s="151"/>
      <c r="X748" s="151"/>
      <c r="Y748" s="151"/>
      <c r="Z748" s="151"/>
    </row>
    <row r="749" ht="12.75" customHeight="1">
      <c r="D749" s="150"/>
      <c r="N749" s="151"/>
      <c r="O749" s="151"/>
      <c r="P749" s="151"/>
      <c r="Q749" s="151"/>
      <c r="R749" s="151"/>
      <c r="S749" s="151"/>
      <c r="T749" s="151"/>
      <c r="U749" s="151"/>
      <c r="V749" s="151"/>
      <c r="W749" s="151"/>
      <c r="X749" s="151"/>
      <c r="Y749" s="151"/>
      <c r="Z749" s="151"/>
    </row>
    <row r="750" ht="12.75" customHeight="1">
      <c r="D750" s="150"/>
      <c r="N750" s="151"/>
      <c r="O750" s="151"/>
      <c r="P750" s="151"/>
      <c r="Q750" s="151"/>
      <c r="R750" s="151"/>
      <c r="S750" s="151"/>
      <c r="T750" s="151"/>
      <c r="U750" s="151"/>
      <c r="V750" s="151"/>
      <c r="W750" s="151"/>
      <c r="X750" s="151"/>
      <c r="Y750" s="151"/>
      <c r="Z750" s="151"/>
    </row>
    <row r="751" ht="12.75" customHeight="1">
      <c r="D751" s="150"/>
      <c r="N751" s="151"/>
      <c r="O751" s="151"/>
      <c r="P751" s="151"/>
      <c r="Q751" s="151"/>
      <c r="R751" s="151"/>
      <c r="S751" s="151"/>
      <c r="T751" s="151"/>
      <c r="U751" s="151"/>
      <c r="V751" s="151"/>
      <c r="W751" s="151"/>
      <c r="X751" s="151"/>
      <c r="Y751" s="151"/>
      <c r="Z751" s="151"/>
    </row>
    <row r="752" ht="12.75" customHeight="1">
      <c r="D752" s="150"/>
      <c r="N752" s="151"/>
      <c r="O752" s="151"/>
      <c r="P752" s="151"/>
      <c r="Q752" s="151"/>
      <c r="R752" s="151"/>
      <c r="S752" s="151"/>
      <c r="T752" s="151"/>
      <c r="U752" s="151"/>
      <c r="V752" s="151"/>
      <c r="W752" s="151"/>
      <c r="X752" s="151"/>
      <c r="Y752" s="151"/>
      <c r="Z752" s="151"/>
    </row>
    <row r="753" ht="12.75" customHeight="1">
      <c r="D753" s="150"/>
      <c r="N753" s="151"/>
      <c r="O753" s="151"/>
      <c r="P753" s="151"/>
      <c r="Q753" s="151"/>
      <c r="R753" s="151"/>
      <c r="S753" s="151"/>
      <c r="T753" s="151"/>
      <c r="U753" s="151"/>
      <c r="V753" s="151"/>
      <c r="W753" s="151"/>
      <c r="X753" s="151"/>
      <c r="Y753" s="151"/>
      <c r="Z753" s="151"/>
    </row>
    <row r="754" ht="12.75" customHeight="1">
      <c r="D754" s="150"/>
      <c r="N754" s="151"/>
      <c r="O754" s="151"/>
      <c r="P754" s="151"/>
      <c r="Q754" s="151"/>
      <c r="R754" s="151"/>
      <c r="S754" s="151"/>
      <c r="T754" s="151"/>
      <c r="U754" s="151"/>
      <c r="V754" s="151"/>
      <c r="W754" s="151"/>
      <c r="X754" s="151"/>
      <c r="Y754" s="151"/>
      <c r="Z754" s="151"/>
    </row>
    <row r="755" ht="12.75" customHeight="1">
      <c r="D755" s="150"/>
      <c r="N755" s="151"/>
      <c r="O755" s="151"/>
      <c r="P755" s="151"/>
      <c r="Q755" s="151"/>
      <c r="R755" s="151"/>
      <c r="S755" s="151"/>
      <c r="T755" s="151"/>
      <c r="U755" s="151"/>
      <c r="V755" s="151"/>
      <c r="W755" s="151"/>
      <c r="X755" s="151"/>
      <c r="Y755" s="151"/>
      <c r="Z755" s="151"/>
    </row>
    <row r="756" ht="12.75" customHeight="1">
      <c r="D756" s="150"/>
      <c r="N756" s="151"/>
      <c r="O756" s="151"/>
      <c r="P756" s="151"/>
      <c r="Q756" s="151"/>
      <c r="R756" s="151"/>
      <c r="S756" s="151"/>
      <c r="T756" s="151"/>
      <c r="U756" s="151"/>
      <c r="V756" s="151"/>
      <c r="W756" s="151"/>
      <c r="X756" s="151"/>
      <c r="Y756" s="151"/>
      <c r="Z756" s="151"/>
    </row>
    <row r="757" ht="12.75" customHeight="1">
      <c r="D757" s="150"/>
      <c r="N757" s="151"/>
      <c r="O757" s="151"/>
      <c r="P757" s="151"/>
      <c r="Q757" s="151"/>
      <c r="R757" s="151"/>
      <c r="S757" s="151"/>
      <c r="T757" s="151"/>
      <c r="U757" s="151"/>
      <c r="V757" s="151"/>
      <c r="W757" s="151"/>
      <c r="X757" s="151"/>
      <c r="Y757" s="151"/>
      <c r="Z757" s="151"/>
    </row>
    <row r="758" ht="12.75" customHeight="1">
      <c r="D758" s="150"/>
      <c r="N758" s="151"/>
      <c r="O758" s="151"/>
      <c r="P758" s="151"/>
      <c r="Q758" s="151"/>
      <c r="R758" s="151"/>
      <c r="S758" s="151"/>
      <c r="T758" s="151"/>
      <c r="U758" s="151"/>
      <c r="V758" s="151"/>
      <c r="W758" s="151"/>
      <c r="X758" s="151"/>
      <c r="Y758" s="151"/>
      <c r="Z758" s="151"/>
    </row>
    <row r="759" ht="12.75" customHeight="1">
      <c r="D759" s="150"/>
      <c r="N759" s="151"/>
      <c r="O759" s="151"/>
      <c r="P759" s="151"/>
      <c r="Q759" s="151"/>
      <c r="R759" s="151"/>
      <c r="S759" s="151"/>
      <c r="T759" s="151"/>
      <c r="U759" s="151"/>
      <c r="V759" s="151"/>
      <c r="W759" s="151"/>
      <c r="X759" s="151"/>
      <c r="Y759" s="151"/>
      <c r="Z759" s="151"/>
    </row>
    <row r="760" ht="12.75" customHeight="1">
      <c r="D760" s="150"/>
      <c r="N760" s="151"/>
      <c r="O760" s="151"/>
      <c r="P760" s="151"/>
      <c r="Q760" s="151"/>
      <c r="R760" s="151"/>
      <c r="S760" s="151"/>
      <c r="T760" s="151"/>
      <c r="U760" s="151"/>
      <c r="V760" s="151"/>
      <c r="W760" s="151"/>
      <c r="X760" s="151"/>
      <c r="Y760" s="151"/>
      <c r="Z760" s="151"/>
    </row>
    <row r="761" ht="12.75" customHeight="1">
      <c r="D761" s="150"/>
      <c r="N761" s="151"/>
      <c r="O761" s="151"/>
      <c r="P761" s="151"/>
      <c r="Q761" s="151"/>
      <c r="R761" s="151"/>
      <c r="S761" s="151"/>
      <c r="T761" s="151"/>
      <c r="U761" s="151"/>
      <c r="V761" s="151"/>
      <c r="W761" s="151"/>
      <c r="X761" s="151"/>
      <c r="Y761" s="151"/>
      <c r="Z761" s="151"/>
    </row>
    <row r="762" ht="12.75" customHeight="1">
      <c r="D762" s="150"/>
      <c r="N762" s="151"/>
      <c r="O762" s="151"/>
      <c r="P762" s="151"/>
      <c r="Q762" s="151"/>
      <c r="R762" s="151"/>
      <c r="S762" s="151"/>
      <c r="T762" s="151"/>
      <c r="U762" s="151"/>
      <c r="V762" s="151"/>
      <c r="W762" s="151"/>
      <c r="X762" s="151"/>
      <c r="Y762" s="151"/>
      <c r="Z762" s="151"/>
    </row>
    <row r="763" ht="12.75" customHeight="1">
      <c r="D763" s="150"/>
      <c r="N763" s="151"/>
      <c r="O763" s="151"/>
      <c r="P763" s="151"/>
      <c r="Q763" s="151"/>
      <c r="R763" s="151"/>
      <c r="S763" s="151"/>
      <c r="T763" s="151"/>
      <c r="U763" s="151"/>
      <c r="V763" s="151"/>
      <c r="W763" s="151"/>
      <c r="X763" s="151"/>
      <c r="Y763" s="151"/>
      <c r="Z763" s="151"/>
    </row>
    <row r="764" ht="12.75" customHeight="1">
      <c r="D764" s="150"/>
      <c r="N764" s="151"/>
      <c r="O764" s="151"/>
      <c r="P764" s="151"/>
      <c r="Q764" s="151"/>
      <c r="R764" s="151"/>
      <c r="S764" s="151"/>
      <c r="T764" s="151"/>
      <c r="U764" s="151"/>
      <c r="V764" s="151"/>
      <c r="W764" s="151"/>
      <c r="X764" s="151"/>
      <c r="Y764" s="151"/>
      <c r="Z764" s="151"/>
    </row>
    <row r="765" ht="12.75" customHeight="1">
      <c r="D765" s="150"/>
      <c r="N765" s="151"/>
      <c r="O765" s="151"/>
      <c r="P765" s="151"/>
      <c r="Q765" s="151"/>
      <c r="R765" s="151"/>
      <c r="S765" s="151"/>
      <c r="T765" s="151"/>
      <c r="U765" s="151"/>
      <c r="V765" s="151"/>
      <c r="W765" s="151"/>
      <c r="X765" s="151"/>
      <c r="Y765" s="151"/>
      <c r="Z765" s="151"/>
    </row>
    <row r="766" ht="12.75" customHeight="1">
      <c r="D766" s="150"/>
      <c r="N766" s="151"/>
      <c r="O766" s="151"/>
      <c r="P766" s="151"/>
      <c r="Q766" s="151"/>
      <c r="R766" s="151"/>
      <c r="S766" s="151"/>
      <c r="T766" s="151"/>
      <c r="U766" s="151"/>
      <c r="V766" s="151"/>
      <c r="W766" s="151"/>
      <c r="X766" s="151"/>
      <c r="Y766" s="151"/>
      <c r="Z766" s="151"/>
    </row>
    <row r="767" ht="12.75" customHeight="1">
      <c r="D767" s="150"/>
      <c r="N767" s="151"/>
      <c r="O767" s="151"/>
      <c r="P767" s="151"/>
      <c r="Q767" s="151"/>
      <c r="R767" s="151"/>
      <c r="S767" s="151"/>
      <c r="T767" s="151"/>
      <c r="U767" s="151"/>
      <c r="V767" s="151"/>
      <c r="W767" s="151"/>
      <c r="X767" s="151"/>
      <c r="Y767" s="151"/>
      <c r="Z767" s="151"/>
    </row>
    <row r="768" ht="12.75" customHeight="1">
      <c r="D768" s="150"/>
      <c r="N768" s="151"/>
      <c r="O768" s="151"/>
      <c r="P768" s="151"/>
      <c r="Q768" s="151"/>
      <c r="R768" s="151"/>
      <c r="S768" s="151"/>
      <c r="T768" s="151"/>
      <c r="U768" s="151"/>
      <c r="V768" s="151"/>
      <c r="W768" s="151"/>
      <c r="X768" s="151"/>
      <c r="Y768" s="151"/>
      <c r="Z768" s="151"/>
    </row>
    <row r="769" ht="12.75" customHeight="1">
      <c r="D769" s="150"/>
      <c r="N769" s="151"/>
      <c r="O769" s="151"/>
      <c r="P769" s="151"/>
      <c r="Q769" s="151"/>
      <c r="R769" s="151"/>
      <c r="S769" s="151"/>
      <c r="T769" s="151"/>
      <c r="U769" s="151"/>
      <c r="V769" s="151"/>
      <c r="W769" s="151"/>
      <c r="X769" s="151"/>
      <c r="Y769" s="151"/>
      <c r="Z769" s="151"/>
    </row>
    <row r="770" ht="12.75" customHeight="1">
      <c r="D770" s="150"/>
      <c r="N770" s="151"/>
      <c r="O770" s="151"/>
      <c r="P770" s="151"/>
      <c r="Q770" s="151"/>
      <c r="R770" s="151"/>
      <c r="S770" s="151"/>
      <c r="T770" s="151"/>
      <c r="U770" s="151"/>
      <c r="V770" s="151"/>
      <c r="W770" s="151"/>
      <c r="X770" s="151"/>
      <c r="Y770" s="151"/>
      <c r="Z770" s="151"/>
    </row>
    <row r="771" ht="12.75" customHeight="1">
      <c r="D771" s="150"/>
      <c r="N771" s="151"/>
      <c r="O771" s="151"/>
      <c r="P771" s="151"/>
      <c r="Q771" s="151"/>
      <c r="R771" s="151"/>
      <c r="S771" s="151"/>
      <c r="T771" s="151"/>
      <c r="U771" s="151"/>
      <c r="V771" s="151"/>
      <c r="W771" s="151"/>
      <c r="X771" s="151"/>
      <c r="Y771" s="151"/>
      <c r="Z771" s="151"/>
    </row>
    <row r="772" ht="12.75" customHeight="1">
      <c r="D772" s="150"/>
      <c r="N772" s="151"/>
      <c r="O772" s="151"/>
      <c r="P772" s="151"/>
      <c r="Q772" s="151"/>
      <c r="R772" s="151"/>
      <c r="S772" s="151"/>
      <c r="T772" s="151"/>
      <c r="U772" s="151"/>
      <c r="V772" s="151"/>
      <c r="W772" s="151"/>
      <c r="X772" s="151"/>
      <c r="Y772" s="151"/>
      <c r="Z772" s="151"/>
    </row>
    <row r="773" ht="12.75" customHeight="1">
      <c r="D773" s="150"/>
      <c r="N773" s="151"/>
      <c r="O773" s="151"/>
      <c r="P773" s="151"/>
      <c r="Q773" s="151"/>
      <c r="R773" s="151"/>
      <c r="S773" s="151"/>
      <c r="T773" s="151"/>
      <c r="U773" s="151"/>
      <c r="V773" s="151"/>
      <c r="W773" s="151"/>
      <c r="X773" s="151"/>
      <c r="Y773" s="151"/>
      <c r="Z773" s="151"/>
    </row>
    <row r="774" ht="12.75" customHeight="1">
      <c r="D774" s="150"/>
      <c r="N774" s="151"/>
      <c r="O774" s="151"/>
      <c r="P774" s="151"/>
      <c r="Q774" s="151"/>
      <c r="R774" s="151"/>
      <c r="S774" s="151"/>
      <c r="T774" s="151"/>
      <c r="U774" s="151"/>
      <c r="V774" s="151"/>
      <c r="W774" s="151"/>
      <c r="X774" s="151"/>
      <c r="Y774" s="151"/>
      <c r="Z774" s="151"/>
    </row>
    <row r="775" ht="12.75" customHeight="1">
      <c r="D775" s="150"/>
      <c r="N775" s="151"/>
      <c r="O775" s="151"/>
      <c r="P775" s="151"/>
      <c r="Q775" s="151"/>
      <c r="R775" s="151"/>
      <c r="S775" s="151"/>
      <c r="T775" s="151"/>
      <c r="U775" s="151"/>
      <c r="V775" s="151"/>
      <c r="W775" s="151"/>
      <c r="X775" s="151"/>
      <c r="Y775" s="151"/>
      <c r="Z775" s="151"/>
    </row>
    <row r="776" ht="12.75" customHeight="1">
      <c r="D776" s="150"/>
      <c r="N776" s="151"/>
      <c r="O776" s="151"/>
      <c r="P776" s="151"/>
      <c r="Q776" s="151"/>
      <c r="R776" s="151"/>
      <c r="S776" s="151"/>
      <c r="T776" s="151"/>
      <c r="U776" s="151"/>
      <c r="V776" s="151"/>
      <c r="W776" s="151"/>
      <c r="X776" s="151"/>
      <c r="Y776" s="151"/>
      <c r="Z776" s="151"/>
    </row>
    <row r="777" ht="12.75" customHeight="1">
      <c r="D777" s="150"/>
      <c r="N777" s="151"/>
      <c r="O777" s="151"/>
      <c r="P777" s="151"/>
      <c r="Q777" s="151"/>
      <c r="R777" s="151"/>
      <c r="S777" s="151"/>
      <c r="T777" s="151"/>
      <c r="U777" s="151"/>
      <c r="V777" s="151"/>
      <c r="W777" s="151"/>
      <c r="X777" s="151"/>
      <c r="Y777" s="151"/>
      <c r="Z777" s="151"/>
    </row>
    <row r="778" ht="12.75" customHeight="1">
      <c r="D778" s="150"/>
      <c r="N778" s="151"/>
      <c r="O778" s="151"/>
      <c r="P778" s="151"/>
      <c r="Q778" s="151"/>
      <c r="R778" s="151"/>
      <c r="S778" s="151"/>
      <c r="T778" s="151"/>
      <c r="U778" s="151"/>
      <c r="V778" s="151"/>
      <c r="W778" s="151"/>
      <c r="X778" s="151"/>
      <c r="Y778" s="151"/>
      <c r="Z778" s="151"/>
    </row>
    <row r="779" ht="12.75" customHeight="1">
      <c r="D779" s="150"/>
      <c r="N779" s="151"/>
      <c r="O779" s="151"/>
      <c r="P779" s="151"/>
      <c r="Q779" s="151"/>
      <c r="R779" s="151"/>
      <c r="S779" s="151"/>
      <c r="T779" s="151"/>
      <c r="U779" s="151"/>
      <c r="V779" s="151"/>
      <c r="W779" s="151"/>
      <c r="X779" s="151"/>
      <c r="Y779" s="151"/>
      <c r="Z779" s="151"/>
    </row>
    <row r="780" ht="12.75" customHeight="1">
      <c r="D780" s="150"/>
      <c r="N780" s="151"/>
      <c r="O780" s="151"/>
      <c r="P780" s="151"/>
      <c r="Q780" s="151"/>
      <c r="R780" s="151"/>
      <c r="S780" s="151"/>
      <c r="T780" s="151"/>
      <c r="U780" s="151"/>
      <c r="V780" s="151"/>
      <c r="W780" s="151"/>
      <c r="X780" s="151"/>
      <c r="Y780" s="151"/>
      <c r="Z780" s="151"/>
    </row>
    <row r="781" ht="12.75" customHeight="1">
      <c r="D781" s="150"/>
      <c r="N781" s="151"/>
      <c r="O781" s="151"/>
      <c r="P781" s="151"/>
      <c r="Q781" s="151"/>
      <c r="R781" s="151"/>
      <c r="S781" s="151"/>
      <c r="T781" s="151"/>
      <c r="U781" s="151"/>
      <c r="V781" s="151"/>
      <c r="W781" s="151"/>
      <c r="X781" s="151"/>
      <c r="Y781" s="151"/>
      <c r="Z781" s="151"/>
    </row>
    <row r="782" ht="12.75" customHeight="1">
      <c r="D782" s="150"/>
      <c r="N782" s="151"/>
      <c r="O782" s="151"/>
      <c r="P782" s="151"/>
      <c r="Q782" s="151"/>
      <c r="R782" s="151"/>
      <c r="S782" s="151"/>
      <c r="T782" s="151"/>
      <c r="U782" s="151"/>
      <c r="V782" s="151"/>
      <c r="W782" s="151"/>
      <c r="X782" s="151"/>
      <c r="Y782" s="151"/>
      <c r="Z782" s="151"/>
    </row>
    <row r="783" ht="12.75" customHeight="1">
      <c r="D783" s="150"/>
      <c r="N783" s="151"/>
      <c r="O783" s="151"/>
      <c r="P783" s="151"/>
      <c r="Q783" s="151"/>
      <c r="R783" s="151"/>
      <c r="S783" s="151"/>
      <c r="T783" s="151"/>
      <c r="U783" s="151"/>
      <c r="V783" s="151"/>
      <c r="W783" s="151"/>
      <c r="X783" s="151"/>
      <c r="Y783" s="151"/>
      <c r="Z783" s="151"/>
    </row>
    <row r="784" ht="12.75" customHeight="1">
      <c r="D784" s="150"/>
      <c r="N784" s="151"/>
      <c r="O784" s="151"/>
      <c r="P784" s="151"/>
      <c r="Q784" s="151"/>
      <c r="R784" s="151"/>
      <c r="S784" s="151"/>
      <c r="T784" s="151"/>
      <c r="U784" s="151"/>
      <c r="V784" s="151"/>
      <c r="W784" s="151"/>
      <c r="X784" s="151"/>
      <c r="Y784" s="151"/>
      <c r="Z784" s="151"/>
    </row>
    <row r="785" ht="12.75" customHeight="1">
      <c r="D785" s="150"/>
      <c r="N785" s="151"/>
      <c r="O785" s="151"/>
      <c r="P785" s="151"/>
      <c r="Q785" s="151"/>
      <c r="R785" s="151"/>
      <c r="S785" s="151"/>
      <c r="T785" s="151"/>
      <c r="U785" s="151"/>
      <c r="V785" s="151"/>
      <c r="W785" s="151"/>
      <c r="X785" s="151"/>
      <c r="Y785" s="151"/>
      <c r="Z785" s="151"/>
    </row>
    <row r="786" ht="12.75" customHeight="1">
      <c r="D786" s="150"/>
      <c r="N786" s="151"/>
      <c r="O786" s="151"/>
      <c r="P786" s="151"/>
      <c r="Q786" s="151"/>
      <c r="R786" s="151"/>
      <c r="S786" s="151"/>
      <c r="T786" s="151"/>
      <c r="U786" s="151"/>
      <c r="V786" s="151"/>
      <c r="W786" s="151"/>
      <c r="X786" s="151"/>
      <c r="Y786" s="151"/>
      <c r="Z786" s="151"/>
    </row>
    <row r="787" ht="12.75" customHeight="1">
      <c r="D787" s="150"/>
      <c r="N787" s="151"/>
      <c r="O787" s="151"/>
      <c r="P787" s="151"/>
      <c r="Q787" s="151"/>
      <c r="R787" s="151"/>
      <c r="S787" s="151"/>
      <c r="T787" s="151"/>
      <c r="U787" s="151"/>
      <c r="V787" s="151"/>
      <c r="W787" s="151"/>
      <c r="X787" s="151"/>
      <c r="Y787" s="151"/>
      <c r="Z787" s="151"/>
    </row>
    <row r="788" ht="12.75" customHeight="1">
      <c r="D788" s="150"/>
      <c r="N788" s="151"/>
      <c r="O788" s="151"/>
      <c r="P788" s="151"/>
      <c r="Q788" s="151"/>
      <c r="R788" s="151"/>
      <c r="S788" s="151"/>
      <c r="T788" s="151"/>
      <c r="U788" s="151"/>
      <c r="V788" s="151"/>
      <c r="W788" s="151"/>
      <c r="X788" s="151"/>
      <c r="Y788" s="151"/>
      <c r="Z788" s="151"/>
    </row>
    <row r="789" ht="12.75" customHeight="1">
      <c r="D789" s="150"/>
      <c r="N789" s="151"/>
      <c r="O789" s="151"/>
      <c r="P789" s="151"/>
      <c r="Q789" s="151"/>
      <c r="R789" s="151"/>
      <c r="S789" s="151"/>
      <c r="T789" s="151"/>
      <c r="U789" s="151"/>
      <c r="V789" s="151"/>
      <c r="W789" s="151"/>
      <c r="X789" s="151"/>
      <c r="Y789" s="151"/>
      <c r="Z789" s="151"/>
    </row>
    <row r="790" ht="12.75" customHeight="1">
      <c r="D790" s="150"/>
      <c r="N790" s="151"/>
      <c r="O790" s="151"/>
      <c r="P790" s="151"/>
      <c r="Q790" s="151"/>
      <c r="R790" s="151"/>
      <c r="S790" s="151"/>
      <c r="T790" s="151"/>
      <c r="U790" s="151"/>
      <c r="V790" s="151"/>
      <c r="W790" s="151"/>
      <c r="X790" s="151"/>
      <c r="Y790" s="151"/>
      <c r="Z790" s="151"/>
    </row>
    <row r="791" ht="12.75" customHeight="1">
      <c r="D791" s="150"/>
      <c r="N791" s="151"/>
      <c r="O791" s="151"/>
      <c r="P791" s="151"/>
      <c r="Q791" s="151"/>
      <c r="R791" s="151"/>
      <c r="S791" s="151"/>
      <c r="T791" s="151"/>
      <c r="U791" s="151"/>
      <c r="V791" s="151"/>
      <c r="W791" s="151"/>
      <c r="X791" s="151"/>
      <c r="Y791" s="151"/>
      <c r="Z791" s="151"/>
    </row>
    <row r="792" ht="12.75" customHeight="1">
      <c r="D792" s="150"/>
      <c r="N792" s="151"/>
      <c r="O792" s="151"/>
      <c r="P792" s="151"/>
      <c r="Q792" s="151"/>
      <c r="R792" s="151"/>
      <c r="S792" s="151"/>
      <c r="T792" s="151"/>
      <c r="U792" s="151"/>
      <c r="V792" s="151"/>
      <c r="W792" s="151"/>
      <c r="X792" s="151"/>
      <c r="Y792" s="151"/>
      <c r="Z792" s="151"/>
    </row>
    <row r="793" ht="12.75" customHeight="1">
      <c r="D793" s="150"/>
      <c r="N793" s="151"/>
      <c r="O793" s="151"/>
      <c r="P793" s="151"/>
      <c r="Q793" s="151"/>
      <c r="R793" s="151"/>
      <c r="S793" s="151"/>
      <c r="T793" s="151"/>
      <c r="U793" s="151"/>
      <c r="V793" s="151"/>
      <c r="W793" s="151"/>
      <c r="X793" s="151"/>
      <c r="Y793" s="151"/>
      <c r="Z793" s="151"/>
    </row>
    <row r="794" ht="12.75" customHeight="1">
      <c r="D794" s="150"/>
      <c r="N794" s="151"/>
      <c r="O794" s="151"/>
      <c r="P794" s="151"/>
      <c r="Q794" s="151"/>
      <c r="R794" s="151"/>
      <c r="S794" s="151"/>
      <c r="T794" s="151"/>
      <c r="U794" s="151"/>
      <c r="V794" s="151"/>
      <c r="W794" s="151"/>
      <c r="X794" s="151"/>
      <c r="Y794" s="151"/>
      <c r="Z794" s="151"/>
    </row>
    <row r="795" ht="12.75" customHeight="1">
      <c r="D795" s="150"/>
      <c r="N795" s="151"/>
      <c r="O795" s="151"/>
      <c r="P795" s="151"/>
      <c r="Q795" s="151"/>
      <c r="R795" s="151"/>
      <c r="S795" s="151"/>
      <c r="T795" s="151"/>
      <c r="U795" s="151"/>
      <c r="V795" s="151"/>
      <c r="W795" s="151"/>
      <c r="X795" s="151"/>
      <c r="Y795" s="151"/>
      <c r="Z795" s="151"/>
    </row>
    <row r="796" ht="12.75" customHeight="1">
      <c r="D796" s="150"/>
      <c r="N796" s="151"/>
      <c r="O796" s="151"/>
      <c r="P796" s="151"/>
      <c r="Q796" s="151"/>
      <c r="R796" s="151"/>
      <c r="S796" s="151"/>
      <c r="T796" s="151"/>
      <c r="U796" s="151"/>
      <c r="V796" s="151"/>
      <c r="W796" s="151"/>
      <c r="X796" s="151"/>
      <c r="Y796" s="151"/>
      <c r="Z796" s="151"/>
    </row>
    <row r="797" ht="12.75" customHeight="1">
      <c r="D797" s="150"/>
      <c r="N797" s="151"/>
      <c r="O797" s="151"/>
      <c r="P797" s="151"/>
      <c r="Q797" s="151"/>
      <c r="R797" s="151"/>
      <c r="S797" s="151"/>
      <c r="T797" s="151"/>
      <c r="U797" s="151"/>
      <c r="V797" s="151"/>
      <c r="W797" s="151"/>
      <c r="X797" s="151"/>
      <c r="Y797" s="151"/>
      <c r="Z797" s="151"/>
    </row>
    <row r="798" ht="12.75" customHeight="1">
      <c r="D798" s="150"/>
      <c r="N798" s="151"/>
      <c r="O798" s="151"/>
      <c r="P798" s="151"/>
      <c r="Q798" s="151"/>
      <c r="R798" s="151"/>
      <c r="S798" s="151"/>
      <c r="T798" s="151"/>
      <c r="U798" s="151"/>
      <c r="V798" s="151"/>
      <c r="W798" s="151"/>
      <c r="X798" s="151"/>
      <c r="Y798" s="151"/>
      <c r="Z798" s="151"/>
    </row>
    <row r="799" ht="12.75" customHeight="1">
      <c r="D799" s="150"/>
      <c r="N799" s="151"/>
      <c r="O799" s="151"/>
      <c r="P799" s="151"/>
      <c r="Q799" s="151"/>
      <c r="R799" s="151"/>
      <c r="S799" s="151"/>
      <c r="T799" s="151"/>
      <c r="U799" s="151"/>
      <c r="V799" s="151"/>
      <c r="W799" s="151"/>
      <c r="X799" s="151"/>
      <c r="Y799" s="151"/>
      <c r="Z799" s="151"/>
    </row>
    <row r="800" ht="12.75" customHeight="1">
      <c r="D800" s="150"/>
      <c r="N800" s="151"/>
      <c r="O800" s="151"/>
      <c r="P800" s="151"/>
      <c r="Q800" s="151"/>
      <c r="R800" s="151"/>
      <c r="S800" s="151"/>
      <c r="T800" s="151"/>
      <c r="U800" s="151"/>
      <c r="V800" s="151"/>
      <c r="W800" s="151"/>
      <c r="X800" s="151"/>
      <c r="Y800" s="151"/>
      <c r="Z800" s="151"/>
    </row>
    <row r="801" ht="12.75" customHeight="1">
      <c r="D801" s="150"/>
      <c r="N801" s="151"/>
      <c r="O801" s="151"/>
      <c r="P801" s="151"/>
      <c r="Q801" s="151"/>
      <c r="R801" s="151"/>
      <c r="S801" s="151"/>
      <c r="T801" s="151"/>
      <c r="U801" s="151"/>
      <c r="V801" s="151"/>
      <c r="W801" s="151"/>
      <c r="X801" s="151"/>
      <c r="Y801" s="151"/>
      <c r="Z801" s="151"/>
    </row>
    <row r="802" ht="12.75" customHeight="1">
      <c r="D802" s="150"/>
      <c r="N802" s="151"/>
      <c r="O802" s="151"/>
      <c r="P802" s="151"/>
      <c r="Q802" s="151"/>
      <c r="R802" s="151"/>
      <c r="S802" s="151"/>
      <c r="T802" s="151"/>
      <c r="U802" s="151"/>
      <c r="V802" s="151"/>
      <c r="W802" s="151"/>
      <c r="X802" s="151"/>
      <c r="Y802" s="151"/>
      <c r="Z802" s="151"/>
    </row>
    <row r="803" ht="12.75" customHeight="1">
      <c r="D803" s="150"/>
      <c r="N803" s="151"/>
      <c r="O803" s="151"/>
      <c r="P803" s="151"/>
      <c r="Q803" s="151"/>
      <c r="R803" s="151"/>
      <c r="S803" s="151"/>
      <c r="T803" s="151"/>
      <c r="U803" s="151"/>
      <c r="V803" s="151"/>
      <c r="W803" s="151"/>
      <c r="X803" s="151"/>
      <c r="Y803" s="151"/>
      <c r="Z803" s="151"/>
    </row>
    <row r="804" ht="12.75" customHeight="1">
      <c r="D804" s="150"/>
      <c r="N804" s="151"/>
      <c r="O804" s="151"/>
      <c r="P804" s="151"/>
      <c r="Q804" s="151"/>
      <c r="R804" s="151"/>
      <c r="S804" s="151"/>
      <c r="T804" s="151"/>
      <c r="U804" s="151"/>
      <c r="V804" s="151"/>
      <c r="W804" s="151"/>
      <c r="X804" s="151"/>
      <c r="Y804" s="151"/>
      <c r="Z804" s="151"/>
    </row>
    <row r="805" ht="12.75" customHeight="1">
      <c r="D805" s="150"/>
      <c r="N805" s="151"/>
      <c r="O805" s="151"/>
      <c r="P805" s="151"/>
      <c r="Q805" s="151"/>
      <c r="R805" s="151"/>
      <c r="S805" s="151"/>
      <c r="T805" s="151"/>
      <c r="U805" s="151"/>
      <c r="V805" s="151"/>
      <c r="W805" s="151"/>
      <c r="X805" s="151"/>
      <c r="Y805" s="151"/>
      <c r="Z805" s="151"/>
    </row>
    <row r="806" ht="12.75" customHeight="1">
      <c r="D806" s="150"/>
      <c r="N806" s="151"/>
      <c r="O806" s="151"/>
      <c r="P806" s="151"/>
      <c r="Q806" s="151"/>
      <c r="R806" s="151"/>
      <c r="S806" s="151"/>
      <c r="T806" s="151"/>
      <c r="U806" s="151"/>
      <c r="V806" s="151"/>
      <c r="W806" s="151"/>
      <c r="X806" s="151"/>
      <c r="Y806" s="151"/>
      <c r="Z806" s="151"/>
    </row>
  </sheetData>
  <mergeCells count="2">
    <mergeCell ref="C1:I1"/>
    <mergeCell ref="C68:I68"/>
  </mergeCells>
  <printOptions horizontalCentered="1"/>
  <pageMargins bottom="0.2037037037037037" footer="0.0" header="0.0" left="0.42307692307692313" right="0.4074074074074074" top="0.23504273504273504"/>
  <pageSetup paperSize="5" orientation="landscape"/>
  <rowBreaks count="10" manualBreakCount="10">
    <brk id="48" man="1"/>
    <brk id="68" man="1"/>
    <brk id="134" man="1"/>
    <brk id="22" man="1"/>
    <brk id="118" man="1"/>
    <brk id="103" man="1"/>
    <brk id="202" man="1"/>
    <brk id="170" man="1"/>
    <brk id="91" man="1"/>
    <brk id="79" man="1"/>
  </rowBreaks>
  <colBreaks count="1" manualBreakCount="1">
    <brk id="14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5.71"/>
    <col customWidth="1" min="3" max="3" width="38.71"/>
    <col customWidth="1" min="4" max="4" width="11.43"/>
    <col customWidth="1" min="5" max="5" width="17.14"/>
    <col customWidth="1" min="6" max="6" width="23.57"/>
    <col customWidth="1" min="7" max="7" width="17.43"/>
    <col customWidth="1" min="8" max="8" width="22.43"/>
    <col customWidth="1" min="9" max="9" width="24.86"/>
    <col customWidth="1" hidden="1" min="10" max="10" width="20.0"/>
    <col customWidth="1" hidden="1" min="11" max="11" width="5.14"/>
    <col customWidth="1" hidden="1" min="12" max="12" width="16.0"/>
    <col customWidth="1" hidden="1" min="13" max="13" width="15.57"/>
    <col customWidth="1" min="14" max="26" width="9.29"/>
  </cols>
  <sheetData>
    <row r="1" ht="49.5" customHeight="1">
      <c r="A1" s="1"/>
      <c r="B1" s="2"/>
      <c r="C1" s="3" t="s">
        <v>0</v>
      </c>
      <c r="J1" s="2"/>
      <c r="K1" s="1"/>
      <c r="L1" s="1"/>
      <c r="M1" s="1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30.0" customHeight="1">
      <c r="A2" s="5"/>
      <c r="B2" s="5"/>
      <c r="C2" s="5" t="s">
        <v>1</v>
      </c>
      <c r="D2" s="6"/>
      <c r="E2" s="7">
        <f>E212</f>
        <v>262.7</v>
      </c>
      <c r="F2" s="5" t="s">
        <v>2</v>
      </c>
      <c r="G2" s="8">
        <v>0.075</v>
      </c>
      <c r="H2" s="7"/>
      <c r="I2" s="5"/>
      <c r="J2" s="9"/>
      <c r="K2" s="9"/>
      <c r="L2" s="10"/>
      <c r="M2" s="11"/>
      <c r="N2" s="12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22.5" customHeight="1">
      <c r="A3" s="14" t="s">
        <v>3</v>
      </c>
      <c r="B3" s="14" t="s">
        <v>4</v>
      </c>
      <c r="C3" s="14" t="s">
        <v>5</v>
      </c>
      <c r="D3" s="15" t="s">
        <v>6</v>
      </c>
      <c r="E3" s="14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7"/>
      <c r="K3" s="18"/>
      <c r="L3" s="17" t="s">
        <v>12</v>
      </c>
      <c r="M3" s="19"/>
      <c r="N3" s="20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4.75" customHeight="1">
      <c r="A4" s="21" t="s">
        <v>13</v>
      </c>
      <c r="B4" s="21" t="s">
        <v>13</v>
      </c>
      <c r="C4" s="22" t="s">
        <v>14</v>
      </c>
      <c r="D4" s="23"/>
      <c r="E4" s="24">
        <v>65232.0</v>
      </c>
      <c r="F4" s="25">
        <f>E4*E212</f>
        <v>17136446.4</v>
      </c>
      <c r="G4" s="25">
        <f>+F4*G2</f>
        <v>1285233.48</v>
      </c>
      <c r="H4" s="26">
        <f t="shared" ref="H4:H47" si="1">SUM(F4+G4)</f>
        <v>18421679.88</v>
      </c>
      <c r="I4" s="26">
        <f t="shared" ref="I4:I47" si="2">H4*0.9</f>
        <v>16579511.89</v>
      </c>
      <c r="J4" s="27"/>
      <c r="K4" s="28"/>
      <c r="L4" s="27">
        <v>755644.0</v>
      </c>
      <c r="M4" s="19"/>
      <c r="N4" s="20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4.75" customHeight="1">
      <c r="A5" s="21" t="s">
        <v>15</v>
      </c>
      <c r="B5" s="21" t="s">
        <v>13</v>
      </c>
      <c r="C5" s="22" t="s">
        <v>16</v>
      </c>
      <c r="D5" s="23"/>
      <c r="E5" s="24">
        <v>51330.0</v>
      </c>
      <c r="F5" s="25">
        <f>E5*E212</f>
        <v>13484391</v>
      </c>
      <c r="G5" s="25">
        <f>+F5*G2</f>
        <v>1011329.325</v>
      </c>
      <c r="H5" s="26">
        <f t="shared" si="1"/>
        <v>14495720.33</v>
      </c>
      <c r="I5" s="26">
        <f t="shared" si="2"/>
        <v>13046148.29</v>
      </c>
      <c r="J5" s="27"/>
      <c r="K5" s="28"/>
      <c r="L5" s="27">
        <v>509652.0</v>
      </c>
      <c r="M5" s="19"/>
      <c r="N5" s="20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7.0" customHeight="1">
      <c r="A6" s="21" t="s">
        <v>17</v>
      </c>
      <c r="B6" s="21" t="s">
        <v>13</v>
      </c>
      <c r="C6" s="22" t="s">
        <v>18</v>
      </c>
      <c r="D6" s="23"/>
      <c r="E6" s="24">
        <v>71196.0</v>
      </c>
      <c r="F6" s="25">
        <f>E6*E212</f>
        <v>18703189.2</v>
      </c>
      <c r="G6" s="25">
        <f>+F6*G2</f>
        <v>1402739.19</v>
      </c>
      <c r="H6" s="26">
        <f t="shared" si="1"/>
        <v>20105928.39</v>
      </c>
      <c r="I6" s="26">
        <f t="shared" si="2"/>
        <v>18095335.55</v>
      </c>
      <c r="J6" s="27"/>
      <c r="K6" s="28"/>
      <c r="L6" s="27">
        <v>1080000.0</v>
      </c>
      <c r="M6" s="19"/>
      <c r="N6" s="20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4.75" customHeight="1">
      <c r="A7" s="21" t="s">
        <v>19</v>
      </c>
      <c r="B7" s="21" t="s">
        <v>13</v>
      </c>
      <c r="C7" s="22" t="s">
        <v>20</v>
      </c>
      <c r="D7" s="23"/>
      <c r="E7" s="24">
        <v>53816.0</v>
      </c>
      <c r="F7" s="25">
        <f>E7*E212</f>
        <v>14137463.2</v>
      </c>
      <c r="G7" s="25">
        <f>+F7*G2</f>
        <v>1060309.74</v>
      </c>
      <c r="H7" s="26">
        <f t="shared" si="1"/>
        <v>15197772.94</v>
      </c>
      <c r="I7" s="26">
        <f t="shared" si="2"/>
        <v>13677995.65</v>
      </c>
      <c r="J7" s="27"/>
      <c r="K7" s="28"/>
      <c r="L7" s="27">
        <v>629250.0</v>
      </c>
      <c r="M7" s="19"/>
      <c r="N7" s="20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4.75" customHeight="1">
      <c r="A8" s="21" t="s">
        <v>21</v>
      </c>
      <c r="B8" s="21" t="s">
        <v>13</v>
      </c>
      <c r="C8" s="22" t="s">
        <v>22</v>
      </c>
      <c r="D8" s="23"/>
      <c r="E8" s="24">
        <v>72578.0</v>
      </c>
      <c r="F8" s="25">
        <f>E8*E212</f>
        <v>19066240.6</v>
      </c>
      <c r="G8" s="25">
        <f>+F8*G2</f>
        <v>1429968.045</v>
      </c>
      <c r="H8" s="26">
        <f t="shared" si="1"/>
        <v>20496208.65</v>
      </c>
      <c r="I8" s="26">
        <f t="shared" si="2"/>
        <v>18446587.78</v>
      </c>
      <c r="J8" s="27"/>
      <c r="K8" s="28"/>
      <c r="L8" s="27">
        <v>925528.0</v>
      </c>
      <c r="M8" s="19"/>
      <c r="N8" s="20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4.75" customHeight="1">
      <c r="A9" s="21"/>
      <c r="B9" s="21"/>
      <c r="C9" s="22" t="s">
        <v>23</v>
      </c>
      <c r="D9" s="23"/>
      <c r="E9" s="24">
        <v>80948.0</v>
      </c>
      <c r="F9" s="25">
        <f>E9*E212</f>
        <v>21265039.6</v>
      </c>
      <c r="G9" s="25">
        <f>+F9*G2</f>
        <v>1594877.97</v>
      </c>
      <c r="H9" s="26">
        <f t="shared" si="1"/>
        <v>22859917.57</v>
      </c>
      <c r="I9" s="26">
        <f t="shared" si="2"/>
        <v>20573925.81</v>
      </c>
      <c r="J9" s="27"/>
      <c r="K9" s="28"/>
      <c r="L9" s="27"/>
      <c r="M9" s="19"/>
      <c r="N9" s="20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4.75" customHeight="1">
      <c r="A10" s="21" t="s">
        <v>24</v>
      </c>
      <c r="B10" s="21" t="s">
        <v>13</v>
      </c>
      <c r="C10" s="22" t="s">
        <v>25</v>
      </c>
      <c r="D10" s="23"/>
      <c r="E10" s="24">
        <v>74964.0</v>
      </c>
      <c r="F10" s="25">
        <f>E10*E212</f>
        <v>19693042.8</v>
      </c>
      <c r="G10" s="25">
        <f>+F10*G2</f>
        <v>1476978.21</v>
      </c>
      <c r="H10" s="26">
        <f t="shared" si="1"/>
        <v>21170021.01</v>
      </c>
      <c r="I10" s="26">
        <f t="shared" si="2"/>
        <v>19053018.91</v>
      </c>
      <c r="J10" s="27"/>
      <c r="K10" s="28"/>
      <c r="L10" s="27">
        <v>1005713.0</v>
      </c>
      <c r="M10" s="19"/>
      <c r="N10" s="20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4.75" customHeight="1">
      <c r="A11" s="21" t="s">
        <v>26</v>
      </c>
      <c r="B11" s="21" t="s">
        <v>13</v>
      </c>
      <c r="C11" s="22" t="s">
        <v>27</v>
      </c>
      <c r="D11" s="23"/>
      <c r="E11" s="24">
        <v>73934.0</v>
      </c>
      <c r="F11" s="25">
        <f>E11*E212</f>
        <v>19422461.8</v>
      </c>
      <c r="G11" s="25">
        <f>+F11*G2</f>
        <v>1456684.635</v>
      </c>
      <c r="H11" s="26">
        <f t="shared" si="1"/>
        <v>20879146.44</v>
      </c>
      <c r="I11" s="26">
        <f t="shared" si="2"/>
        <v>18791231.79</v>
      </c>
      <c r="J11" s="27"/>
      <c r="K11" s="28"/>
      <c r="L11" s="27">
        <v>901065.0</v>
      </c>
      <c r="M11" s="19"/>
      <c r="N11" s="20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4.75" customHeight="1">
      <c r="A12" s="21" t="s">
        <v>28</v>
      </c>
      <c r="B12" s="21" t="s">
        <v>13</v>
      </c>
      <c r="C12" s="22" t="s">
        <v>29</v>
      </c>
      <c r="D12" s="23"/>
      <c r="E12" s="24">
        <v>84632.0</v>
      </c>
      <c r="F12" s="25">
        <f>E12*E212</f>
        <v>22232826.4</v>
      </c>
      <c r="G12" s="25">
        <f>+F12*G2</f>
        <v>1667461.98</v>
      </c>
      <c r="H12" s="26">
        <f t="shared" si="1"/>
        <v>23900288.38</v>
      </c>
      <c r="I12" s="26">
        <f t="shared" si="2"/>
        <v>21510259.54</v>
      </c>
      <c r="J12" s="27"/>
      <c r="K12" s="28"/>
      <c r="L12" s="27">
        <v>952709.0</v>
      </c>
      <c r="M12" s="19"/>
      <c r="N12" s="20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4.75" customHeight="1">
      <c r="A13" s="21"/>
      <c r="B13" s="21"/>
      <c r="C13" s="22" t="s">
        <v>30</v>
      </c>
      <c r="D13" s="23"/>
      <c r="E13" s="24">
        <v>73943.0</v>
      </c>
      <c r="F13" s="25">
        <f>E13*E212</f>
        <v>19424826.1</v>
      </c>
      <c r="G13" s="25">
        <f>+F13*G2</f>
        <v>1456861.958</v>
      </c>
      <c r="H13" s="26">
        <f t="shared" si="1"/>
        <v>20881688.06</v>
      </c>
      <c r="I13" s="26">
        <f t="shared" si="2"/>
        <v>18793519.25</v>
      </c>
      <c r="J13" s="27"/>
      <c r="K13" s="28"/>
      <c r="L13" s="27"/>
      <c r="M13" s="19"/>
      <c r="N13" s="20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4.75" customHeight="1">
      <c r="A14" s="21" t="s">
        <v>31</v>
      </c>
      <c r="B14" s="21" t="s">
        <v>13</v>
      </c>
      <c r="C14" s="22" t="s">
        <v>32</v>
      </c>
      <c r="D14" s="23"/>
      <c r="E14" s="24">
        <v>69396.0</v>
      </c>
      <c r="F14" s="25">
        <f>E14*E212</f>
        <v>18230329.2</v>
      </c>
      <c r="G14" s="25">
        <f>+F14*G2</f>
        <v>1367274.69</v>
      </c>
      <c r="H14" s="26">
        <f t="shared" si="1"/>
        <v>19597603.89</v>
      </c>
      <c r="I14" s="26">
        <f t="shared" si="2"/>
        <v>17637843.5</v>
      </c>
      <c r="J14" s="27"/>
      <c r="K14" s="28"/>
      <c r="L14" s="27">
        <v>869806.0</v>
      </c>
      <c r="M14" s="19"/>
      <c r="N14" s="20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4.75" customHeight="1">
      <c r="A15" s="21" t="s">
        <v>33</v>
      </c>
      <c r="B15" s="21" t="s">
        <v>13</v>
      </c>
      <c r="C15" s="22" t="s">
        <v>34</v>
      </c>
      <c r="D15" s="23"/>
      <c r="E15" s="24">
        <v>63626.0</v>
      </c>
      <c r="F15" s="25">
        <f>E15*E212</f>
        <v>16714550.2</v>
      </c>
      <c r="G15" s="25">
        <f>+F15*G2</f>
        <v>1253591.265</v>
      </c>
      <c r="H15" s="26">
        <f t="shared" si="1"/>
        <v>17968141.47</v>
      </c>
      <c r="I15" s="26">
        <f t="shared" si="2"/>
        <v>16171327.32</v>
      </c>
      <c r="J15" s="27"/>
      <c r="K15" s="28"/>
      <c r="L15" s="27">
        <v>706717.0</v>
      </c>
      <c r="M15" s="19"/>
      <c r="N15" s="20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4.75" customHeight="1">
      <c r="A16" s="21" t="s">
        <v>35</v>
      </c>
      <c r="B16" s="21" t="s">
        <v>13</v>
      </c>
      <c r="C16" s="22" t="s">
        <v>36</v>
      </c>
      <c r="D16" s="23"/>
      <c r="E16" s="24">
        <v>77743.0</v>
      </c>
      <c r="F16" s="25">
        <f>E16*E212</f>
        <v>20423086.1</v>
      </c>
      <c r="G16" s="25">
        <f>+F16*G2</f>
        <v>1531731.458</v>
      </c>
      <c r="H16" s="26">
        <f t="shared" si="1"/>
        <v>21954817.56</v>
      </c>
      <c r="I16" s="26">
        <f t="shared" si="2"/>
        <v>19759335.8</v>
      </c>
      <c r="J16" s="27"/>
      <c r="K16" s="28"/>
      <c r="L16" s="27">
        <v>1007072.0</v>
      </c>
      <c r="M16" s="19"/>
      <c r="N16" s="20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24.75" customHeight="1">
      <c r="A17" s="21"/>
      <c r="B17" s="21"/>
      <c r="C17" s="22" t="s">
        <v>37</v>
      </c>
      <c r="D17" s="23"/>
      <c r="E17" s="24">
        <v>73300.0</v>
      </c>
      <c r="F17" s="25">
        <f>E17*E212</f>
        <v>19255910</v>
      </c>
      <c r="G17" s="25">
        <f>+F17*G2</f>
        <v>1444193.25</v>
      </c>
      <c r="H17" s="26">
        <f t="shared" si="1"/>
        <v>20700103.25</v>
      </c>
      <c r="I17" s="26">
        <f t="shared" si="2"/>
        <v>18630092.93</v>
      </c>
      <c r="J17" s="27"/>
      <c r="K17" s="28"/>
      <c r="L17" s="27"/>
      <c r="M17" s="19"/>
      <c r="N17" s="20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24.75" customHeight="1">
      <c r="A18" s="21" t="s">
        <v>38</v>
      </c>
      <c r="B18" s="21" t="s">
        <v>13</v>
      </c>
      <c r="C18" s="22" t="s">
        <v>39</v>
      </c>
      <c r="D18" s="23"/>
      <c r="E18" s="24">
        <v>73068.0</v>
      </c>
      <c r="F18" s="25">
        <f>E18*E212</f>
        <v>19194963.6</v>
      </c>
      <c r="G18" s="25">
        <f>+F18*G2</f>
        <v>1439622.27</v>
      </c>
      <c r="H18" s="26">
        <f t="shared" si="1"/>
        <v>20634585.87</v>
      </c>
      <c r="I18" s="26">
        <f t="shared" si="2"/>
        <v>18571127.28</v>
      </c>
      <c r="J18" s="27"/>
      <c r="K18" s="28"/>
      <c r="L18" s="27">
        <v>1166084.0</v>
      </c>
      <c r="M18" s="19"/>
      <c r="N18" s="20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4.75" customHeight="1">
      <c r="A19" s="21" t="s">
        <v>40</v>
      </c>
      <c r="B19" s="21" t="s">
        <v>13</v>
      </c>
      <c r="C19" s="22" t="s">
        <v>41</v>
      </c>
      <c r="D19" s="23"/>
      <c r="E19" s="24">
        <v>56300.0</v>
      </c>
      <c r="F19" s="25">
        <f>E19*E212</f>
        <v>14790010</v>
      </c>
      <c r="G19" s="25">
        <f>+F19*G2</f>
        <v>1109250.75</v>
      </c>
      <c r="H19" s="26">
        <f t="shared" si="1"/>
        <v>15899260.75</v>
      </c>
      <c r="I19" s="26">
        <f t="shared" si="2"/>
        <v>14309334.68</v>
      </c>
      <c r="J19" s="27"/>
      <c r="K19" s="28"/>
      <c r="L19" s="27">
        <v>636046.0</v>
      </c>
      <c r="M19" s="19"/>
      <c r="N19" s="20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24.75" customHeight="1">
      <c r="A20" s="21" t="s">
        <v>42</v>
      </c>
      <c r="B20" s="21" t="s">
        <v>13</v>
      </c>
      <c r="C20" s="22" t="s">
        <v>43</v>
      </c>
      <c r="D20" s="23"/>
      <c r="E20" s="24">
        <v>73832.0</v>
      </c>
      <c r="F20" s="25">
        <f>E20*E212</f>
        <v>19395666.4</v>
      </c>
      <c r="G20" s="25">
        <f>+F20*G2</f>
        <v>1454674.98</v>
      </c>
      <c r="H20" s="26">
        <f t="shared" si="1"/>
        <v>20850341.38</v>
      </c>
      <c r="I20" s="26">
        <f t="shared" si="2"/>
        <v>18765307.24</v>
      </c>
      <c r="J20" s="27"/>
      <c r="K20" s="28"/>
      <c r="L20" s="27">
        <v>747490.0</v>
      </c>
      <c r="M20" s="19"/>
      <c r="N20" s="20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4.75" customHeight="1">
      <c r="A21" s="21" t="s">
        <v>44</v>
      </c>
      <c r="B21" s="21" t="s">
        <v>13</v>
      </c>
      <c r="C21" s="22" t="s">
        <v>45</v>
      </c>
      <c r="D21" s="23"/>
      <c r="E21" s="24">
        <v>47790.0</v>
      </c>
      <c r="F21" s="25">
        <f>E21*E212</f>
        <v>12554433</v>
      </c>
      <c r="G21" s="25">
        <f>+F21*G2</f>
        <v>941582.475</v>
      </c>
      <c r="H21" s="26">
        <f t="shared" si="1"/>
        <v>13496015.48</v>
      </c>
      <c r="I21" s="26">
        <f t="shared" si="2"/>
        <v>12146413.93</v>
      </c>
      <c r="J21" s="27"/>
      <c r="K21" s="28"/>
      <c r="L21" s="27">
        <v>569451.0</v>
      </c>
      <c r="M21" s="19"/>
      <c r="N21" s="20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24.75" customHeight="1">
      <c r="A22" s="21" t="s">
        <v>46</v>
      </c>
      <c r="B22" s="21" t="s">
        <v>13</v>
      </c>
      <c r="C22" s="22" t="s">
        <v>47</v>
      </c>
      <c r="D22" s="23"/>
      <c r="E22" s="24">
        <v>60411.0</v>
      </c>
      <c r="F22" s="25">
        <f>E22*E212</f>
        <v>15869969.7</v>
      </c>
      <c r="G22" s="25">
        <f>+F22*G2</f>
        <v>1190247.728</v>
      </c>
      <c r="H22" s="26">
        <f t="shared" si="1"/>
        <v>17060217.43</v>
      </c>
      <c r="I22" s="26">
        <f t="shared" si="2"/>
        <v>15354195.68</v>
      </c>
      <c r="J22" s="27"/>
      <c r="K22" s="28"/>
      <c r="L22" s="27">
        <v>1099489.0</v>
      </c>
      <c r="M22" s="19"/>
      <c r="N22" s="20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24.75" customHeight="1">
      <c r="A23" s="21" t="s">
        <v>48</v>
      </c>
      <c r="B23" s="21" t="s">
        <v>13</v>
      </c>
      <c r="C23" s="22" t="s">
        <v>49</v>
      </c>
      <c r="D23" s="23"/>
      <c r="E23" s="24">
        <v>60532.0</v>
      </c>
      <c r="F23" s="25">
        <f>E23*E212</f>
        <v>15901756.4</v>
      </c>
      <c r="G23" s="25">
        <f>+F23*G2</f>
        <v>1192631.73</v>
      </c>
      <c r="H23" s="26">
        <f t="shared" si="1"/>
        <v>17094388.13</v>
      </c>
      <c r="I23" s="26">
        <f t="shared" si="2"/>
        <v>15384949.32</v>
      </c>
      <c r="J23" s="27"/>
      <c r="K23" s="28"/>
      <c r="L23" s="27">
        <v>937760.0</v>
      </c>
      <c r="M23" s="19"/>
      <c r="N23" s="20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s="21" t="s">
        <v>48</v>
      </c>
      <c r="B24" s="21" t="s">
        <v>15</v>
      </c>
      <c r="C24" s="29" t="s">
        <v>50</v>
      </c>
      <c r="D24" s="6"/>
      <c r="E24" s="24">
        <v>6420.0</v>
      </c>
      <c r="F24" s="25">
        <f>E24*E212</f>
        <v>1686534</v>
      </c>
      <c r="G24" s="25">
        <f>+F24*G2</f>
        <v>126490.05</v>
      </c>
      <c r="H24" s="26">
        <f t="shared" si="1"/>
        <v>1813024.05</v>
      </c>
      <c r="I24" s="26">
        <f t="shared" si="2"/>
        <v>1631721.645</v>
      </c>
      <c r="J24" s="27"/>
      <c r="K24" s="28"/>
      <c r="L24" s="27">
        <v>13591.0</v>
      </c>
      <c r="M24" s="19"/>
      <c r="N24" s="20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4.75" customHeight="1">
      <c r="A25" s="21" t="s">
        <v>51</v>
      </c>
      <c r="B25" s="21" t="s">
        <v>13</v>
      </c>
      <c r="C25" s="22" t="s">
        <v>52</v>
      </c>
      <c r="D25" s="23"/>
      <c r="E25" s="24">
        <v>71900.0</v>
      </c>
      <c r="F25" s="25">
        <f>E25*E212</f>
        <v>18888130</v>
      </c>
      <c r="G25" s="25">
        <f>+F25*G2</f>
        <v>1416609.75</v>
      </c>
      <c r="H25" s="26">
        <f t="shared" si="1"/>
        <v>20304739.75</v>
      </c>
      <c r="I25" s="26">
        <f t="shared" si="2"/>
        <v>18274265.78</v>
      </c>
      <c r="J25" s="27"/>
      <c r="K25" s="28"/>
      <c r="L25" s="27">
        <v>631968.0</v>
      </c>
      <c r="M25" s="19"/>
      <c r="N25" s="20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25.5" customHeight="1">
      <c r="A26" s="21" t="s">
        <v>51</v>
      </c>
      <c r="B26" s="21" t="s">
        <v>13</v>
      </c>
      <c r="C26" s="22" t="s">
        <v>53</v>
      </c>
      <c r="D26" s="6"/>
      <c r="E26" s="24">
        <v>47131.0</v>
      </c>
      <c r="F26" s="25">
        <f>E26*E212</f>
        <v>12381313.7</v>
      </c>
      <c r="G26" s="25">
        <f>+F26*G2</f>
        <v>928598.5275</v>
      </c>
      <c r="H26" s="26">
        <f t="shared" si="1"/>
        <v>13309912.23</v>
      </c>
      <c r="I26" s="26">
        <f t="shared" si="2"/>
        <v>11978921</v>
      </c>
      <c r="J26" s="27"/>
      <c r="K26" s="28"/>
      <c r="L26" s="27">
        <v>631968.0</v>
      </c>
      <c r="M26" s="19"/>
      <c r="N26" s="20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24.75" customHeight="1">
      <c r="A27" s="21" t="s">
        <v>54</v>
      </c>
      <c r="B27" s="21" t="s">
        <v>13</v>
      </c>
      <c r="C27" s="22" t="s">
        <v>55</v>
      </c>
      <c r="D27" s="23"/>
      <c r="E27" s="24">
        <v>70800.0</v>
      </c>
      <c r="F27" s="25">
        <f>E27*E212</f>
        <v>18599160</v>
      </c>
      <c r="G27" s="25">
        <f>+F27*G2</f>
        <v>1394937</v>
      </c>
      <c r="H27" s="26">
        <f t="shared" si="1"/>
        <v>19994097</v>
      </c>
      <c r="I27" s="26">
        <f t="shared" si="2"/>
        <v>17994687.3</v>
      </c>
      <c r="J27" s="27"/>
      <c r="K27" s="28"/>
      <c r="L27" s="27">
        <v>933682.0</v>
      </c>
      <c r="M27" s="19"/>
      <c r="N27" s="20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24.75" customHeight="1">
      <c r="A28" s="21" t="s">
        <v>56</v>
      </c>
      <c r="B28" s="21" t="s">
        <v>13</v>
      </c>
      <c r="C28" s="22" t="s">
        <v>57</v>
      </c>
      <c r="D28" s="23"/>
      <c r="E28" s="24">
        <v>49286.0</v>
      </c>
      <c r="F28" s="25">
        <f>E28*E212</f>
        <v>12947432.2</v>
      </c>
      <c r="G28" s="25">
        <f>+F28*G2</f>
        <v>971057.415</v>
      </c>
      <c r="H28" s="26">
        <f t="shared" si="1"/>
        <v>13918489.62</v>
      </c>
      <c r="I28" s="26">
        <f t="shared" si="2"/>
        <v>12526640.65</v>
      </c>
      <c r="J28" s="27"/>
      <c r="K28" s="28"/>
      <c r="L28" s="27">
        <v>645559.0</v>
      </c>
      <c r="M28" s="19"/>
      <c r="N28" s="20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24.75" customHeight="1">
      <c r="A29" s="21" t="s">
        <v>58</v>
      </c>
      <c r="B29" s="21" t="s">
        <v>13</v>
      </c>
      <c r="C29" s="22" t="s">
        <v>59</v>
      </c>
      <c r="D29" s="23"/>
      <c r="E29" s="24">
        <v>69460.0</v>
      </c>
      <c r="F29" s="25">
        <f>E29*E212</f>
        <v>18247142</v>
      </c>
      <c r="G29" s="25">
        <f>+F29*G2</f>
        <v>1368535.65</v>
      </c>
      <c r="H29" s="26">
        <f t="shared" si="1"/>
        <v>19615677.65</v>
      </c>
      <c r="I29" s="26">
        <f t="shared" si="2"/>
        <v>17654109.89</v>
      </c>
      <c r="J29" s="27"/>
      <c r="K29" s="28"/>
      <c r="L29" s="27">
        <v>429467.0</v>
      </c>
      <c r="M29" s="19"/>
      <c r="N29" s="20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4.75" customHeight="1">
      <c r="A30" s="21" t="s">
        <v>60</v>
      </c>
      <c r="B30" s="21" t="s">
        <v>13</v>
      </c>
      <c r="C30" s="22" t="s">
        <v>61</v>
      </c>
      <c r="D30" s="23"/>
      <c r="E30" s="24">
        <v>71300.0</v>
      </c>
      <c r="F30" s="25">
        <f>E30*E212</f>
        <v>18730510</v>
      </c>
      <c r="G30" s="25">
        <f>+F30*G2</f>
        <v>1404788.25</v>
      </c>
      <c r="H30" s="26">
        <f t="shared" si="1"/>
        <v>20135298.25</v>
      </c>
      <c r="I30" s="26">
        <f t="shared" si="2"/>
        <v>18121768.43</v>
      </c>
      <c r="J30" s="27"/>
      <c r="K30" s="28"/>
      <c r="L30" s="27">
        <v>1051922.0</v>
      </c>
      <c r="M30" s="19"/>
      <c r="N30" s="20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24.75" customHeight="1">
      <c r="A31" s="21" t="s">
        <v>62</v>
      </c>
      <c r="B31" s="21" t="s">
        <v>13</v>
      </c>
      <c r="C31" s="22" t="s">
        <v>63</v>
      </c>
      <c r="D31" s="23"/>
      <c r="E31" s="24">
        <v>67310.0</v>
      </c>
      <c r="F31" s="25">
        <f>E31*E212</f>
        <v>17682337</v>
      </c>
      <c r="G31" s="25">
        <f>+F31*G2</f>
        <v>1326175.275</v>
      </c>
      <c r="H31" s="26">
        <f t="shared" si="1"/>
        <v>19008512.28</v>
      </c>
      <c r="I31" s="26">
        <f t="shared" si="2"/>
        <v>17107661.05</v>
      </c>
      <c r="J31" s="27"/>
      <c r="K31" s="28"/>
      <c r="L31" s="27">
        <v>835829.0</v>
      </c>
      <c r="M31" s="19"/>
      <c r="N31" s="20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24.75" customHeight="1">
      <c r="A32" s="21" t="s">
        <v>64</v>
      </c>
      <c r="B32" s="21" t="s">
        <v>13</v>
      </c>
      <c r="C32" s="22" t="s">
        <v>65</v>
      </c>
      <c r="D32" s="23"/>
      <c r="E32" s="24">
        <v>57302.0</v>
      </c>
      <c r="F32" s="25">
        <f>E32*E212</f>
        <v>15053235.4</v>
      </c>
      <c r="G32" s="25">
        <f>+F32*G2</f>
        <v>1128992.655</v>
      </c>
      <c r="H32" s="26">
        <f t="shared" si="1"/>
        <v>16182228.06</v>
      </c>
      <c r="I32" s="26">
        <f t="shared" si="2"/>
        <v>14564005.25</v>
      </c>
      <c r="J32" s="27"/>
      <c r="K32" s="28"/>
      <c r="L32" s="27">
        <v>811366.0</v>
      </c>
      <c r="M32" s="19"/>
      <c r="N32" s="20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21.0" customHeight="1">
      <c r="A33" s="21"/>
      <c r="B33" s="21"/>
      <c r="C33" s="30" t="s">
        <v>66</v>
      </c>
      <c r="D33" s="31"/>
      <c r="E33" s="24">
        <v>10759.0</v>
      </c>
      <c r="F33" s="25">
        <f>E33*E212</f>
        <v>2826389.3</v>
      </c>
      <c r="G33" s="25">
        <f>+F33*G2</f>
        <v>211979.1975</v>
      </c>
      <c r="H33" s="25">
        <f t="shared" si="1"/>
        <v>3038368.498</v>
      </c>
      <c r="I33" s="25">
        <f t="shared" si="2"/>
        <v>2734531.648</v>
      </c>
      <c r="J33" s="27"/>
      <c r="K33" s="28"/>
      <c r="L33" s="27"/>
      <c r="M33" s="19"/>
      <c r="N33" s="20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39.0" customHeight="1">
      <c r="A34" s="21"/>
      <c r="B34" s="21"/>
      <c r="C34" s="32" t="s">
        <v>267</v>
      </c>
      <c r="D34" s="23"/>
      <c r="E34" s="24">
        <v>61279.0</v>
      </c>
      <c r="F34" s="25">
        <f>E34*E212</f>
        <v>16097993.3</v>
      </c>
      <c r="G34" s="25">
        <f>+F34*G2</f>
        <v>1207349.498</v>
      </c>
      <c r="H34" s="26">
        <f t="shared" si="1"/>
        <v>17305342.8</v>
      </c>
      <c r="I34" s="26">
        <f t="shared" si="2"/>
        <v>15574808.52</v>
      </c>
      <c r="J34" s="27"/>
      <c r="K34" s="28"/>
      <c r="L34" s="27"/>
      <c r="M34" s="19"/>
      <c r="N34" s="20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3.5" customHeight="1">
      <c r="A35" s="21"/>
      <c r="B35" s="21"/>
      <c r="C35" s="29" t="s">
        <v>68</v>
      </c>
      <c r="D35" s="29"/>
      <c r="E35" s="24">
        <v>1600.0</v>
      </c>
      <c r="F35" s="25">
        <f>E35*E212</f>
        <v>420320</v>
      </c>
      <c r="G35" s="25">
        <f>+F35*G2</f>
        <v>31524</v>
      </c>
      <c r="H35" s="26">
        <f t="shared" si="1"/>
        <v>451844</v>
      </c>
      <c r="I35" s="26">
        <f t="shared" si="2"/>
        <v>406659.6</v>
      </c>
      <c r="J35" s="27"/>
      <c r="K35" s="28"/>
      <c r="L35" s="27"/>
      <c r="M35" s="19"/>
      <c r="N35" s="33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ht="24.75" customHeight="1">
      <c r="A36" s="21" t="s">
        <v>69</v>
      </c>
      <c r="B36" s="21" t="s">
        <v>13</v>
      </c>
      <c r="C36" s="22" t="s">
        <v>70</v>
      </c>
      <c r="D36" s="23"/>
      <c r="E36" s="24">
        <v>68985.0</v>
      </c>
      <c r="F36" s="25">
        <f>E36*E212</f>
        <v>18122359.5</v>
      </c>
      <c r="G36" s="25">
        <f>+F36*G2</f>
        <v>1359176.963</v>
      </c>
      <c r="H36" s="26">
        <f t="shared" si="1"/>
        <v>19481536.46</v>
      </c>
      <c r="I36" s="26">
        <f t="shared" si="2"/>
        <v>17533382.82</v>
      </c>
      <c r="J36" s="27"/>
      <c r="K36" s="28"/>
      <c r="L36" s="27">
        <v>1080000.0</v>
      </c>
      <c r="M36" s="19"/>
      <c r="N36" s="20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24.75" customHeight="1">
      <c r="A37" s="21" t="s">
        <v>71</v>
      </c>
      <c r="B37" s="21" t="s">
        <v>13</v>
      </c>
      <c r="C37" s="22" t="s">
        <v>72</v>
      </c>
      <c r="D37" s="23"/>
      <c r="E37" s="24">
        <v>40100.0</v>
      </c>
      <c r="F37" s="25">
        <f>E37*E212</f>
        <v>10534270</v>
      </c>
      <c r="G37" s="25">
        <f>+F37*G2</f>
        <v>790070.25</v>
      </c>
      <c r="H37" s="26">
        <f t="shared" si="1"/>
        <v>11324340.25</v>
      </c>
      <c r="I37" s="26">
        <f t="shared" si="2"/>
        <v>10191906.23</v>
      </c>
      <c r="J37" s="27"/>
      <c r="K37" s="28"/>
      <c r="L37" s="27">
        <v>405003.0</v>
      </c>
      <c r="M37" s="19"/>
      <c r="N37" s="20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0" customHeight="1">
      <c r="A38" s="21" t="s">
        <v>71</v>
      </c>
      <c r="B38" s="21" t="s">
        <v>15</v>
      </c>
      <c r="C38" s="29" t="s">
        <v>73</v>
      </c>
      <c r="D38" s="6"/>
      <c r="E38" s="29">
        <v>900.0</v>
      </c>
      <c r="F38" s="25">
        <f>E38*E212</f>
        <v>236430</v>
      </c>
      <c r="G38" s="25">
        <f>+F38*G2</f>
        <v>17732.25</v>
      </c>
      <c r="H38" s="26">
        <f t="shared" si="1"/>
        <v>254162.25</v>
      </c>
      <c r="I38" s="26">
        <f t="shared" si="2"/>
        <v>228746.025</v>
      </c>
      <c r="J38" s="27"/>
      <c r="K38" s="28"/>
      <c r="L38" s="27"/>
      <c r="M38" s="19"/>
      <c r="N38" s="20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26.25" customHeight="1">
      <c r="A39" s="21" t="s">
        <v>74</v>
      </c>
      <c r="B39" s="21" t="s">
        <v>13</v>
      </c>
      <c r="C39" s="22" t="s">
        <v>75</v>
      </c>
      <c r="D39" s="23"/>
      <c r="E39" s="24">
        <v>73122.0</v>
      </c>
      <c r="F39" s="25">
        <f>E39*E212</f>
        <v>19209149.4</v>
      </c>
      <c r="G39" s="25">
        <f>+F39*G2</f>
        <v>1440686.205</v>
      </c>
      <c r="H39" s="26">
        <f t="shared" si="1"/>
        <v>20649835.61</v>
      </c>
      <c r="I39" s="26">
        <f t="shared" si="2"/>
        <v>18584852.04</v>
      </c>
      <c r="J39" s="27"/>
      <c r="K39" s="28"/>
      <c r="L39" s="27">
        <v>1261219.0</v>
      </c>
      <c r="M39" s="19"/>
      <c r="N39" s="20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26.25" customHeight="1">
      <c r="A40" s="21" t="s">
        <v>74</v>
      </c>
      <c r="B40" s="21" t="s">
        <v>13</v>
      </c>
      <c r="C40" s="22" t="s">
        <v>76</v>
      </c>
      <c r="D40" s="23"/>
      <c r="E40" s="24">
        <v>70659.0</v>
      </c>
      <c r="F40" s="25">
        <f>E40*E212</f>
        <v>18562119.3</v>
      </c>
      <c r="G40" s="25">
        <f>+F40*G2</f>
        <v>1392158.948</v>
      </c>
      <c r="H40" s="26">
        <f t="shared" si="1"/>
        <v>19954278.25</v>
      </c>
      <c r="I40" s="26">
        <f t="shared" si="2"/>
        <v>17958850.42</v>
      </c>
      <c r="J40" s="27"/>
      <c r="K40" s="28"/>
      <c r="L40" s="27">
        <v>1261219.0</v>
      </c>
      <c r="M40" s="19"/>
      <c r="N40" s="20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24.75" customHeight="1">
      <c r="A41" s="21" t="s">
        <v>77</v>
      </c>
      <c r="B41" s="21" t="s">
        <v>13</v>
      </c>
      <c r="C41" s="22" t="s">
        <v>78</v>
      </c>
      <c r="D41" s="23"/>
      <c r="E41" s="24">
        <v>79656.0</v>
      </c>
      <c r="F41" s="25">
        <f>E41*E212</f>
        <v>20925631.2</v>
      </c>
      <c r="G41" s="25">
        <f>+F41*G2</f>
        <v>1569422.34</v>
      </c>
      <c r="H41" s="26">
        <f t="shared" si="1"/>
        <v>22495053.54</v>
      </c>
      <c r="I41" s="26">
        <f t="shared" si="2"/>
        <v>20245548.19</v>
      </c>
      <c r="J41" s="27"/>
      <c r="K41" s="28"/>
      <c r="L41" s="27">
        <v>1073667.0</v>
      </c>
      <c r="M41" s="19"/>
      <c r="N41" s="20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24.75" customHeight="1">
      <c r="A42" s="21" t="s">
        <v>79</v>
      </c>
      <c r="B42" s="21" t="s">
        <v>13</v>
      </c>
      <c r="C42" s="22" t="s">
        <v>80</v>
      </c>
      <c r="D42" s="23"/>
      <c r="E42" s="24">
        <v>78294.0</v>
      </c>
      <c r="F42" s="25">
        <f>E42*E212</f>
        <v>20567833.8</v>
      </c>
      <c r="G42" s="25">
        <f>+F42*G2</f>
        <v>1542587.535</v>
      </c>
      <c r="H42" s="26">
        <f t="shared" si="1"/>
        <v>22110421.34</v>
      </c>
      <c r="I42" s="26">
        <f t="shared" si="2"/>
        <v>19899379.2</v>
      </c>
      <c r="J42" s="27"/>
      <c r="K42" s="28"/>
      <c r="L42" s="27">
        <v>1046485.0</v>
      </c>
      <c r="M42" s="19"/>
      <c r="N42" s="20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24.75" customHeight="1">
      <c r="A43" s="21" t="s">
        <v>81</v>
      </c>
      <c r="B43" s="21" t="s">
        <v>13</v>
      </c>
      <c r="C43" s="22" t="s">
        <v>82</v>
      </c>
      <c r="D43" s="23"/>
      <c r="E43" s="24">
        <v>79087.0</v>
      </c>
      <c r="F43" s="25">
        <f>E43*E212</f>
        <v>20776154.9</v>
      </c>
      <c r="G43" s="25">
        <f>+F43*G2</f>
        <v>1558211.618</v>
      </c>
      <c r="H43" s="26">
        <f t="shared" si="1"/>
        <v>22334366.52</v>
      </c>
      <c r="I43" s="26">
        <f t="shared" si="2"/>
        <v>20100929.87</v>
      </c>
      <c r="J43" s="35"/>
      <c r="K43" s="28"/>
      <c r="L43" s="27">
        <v>1054640.0</v>
      </c>
      <c r="M43" s="19"/>
      <c r="N43" s="20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27.75" customHeight="1">
      <c r="A44" s="21" t="s">
        <v>83</v>
      </c>
      <c r="B44" s="21" t="s">
        <v>13</v>
      </c>
      <c r="C44" s="36" t="s">
        <v>84</v>
      </c>
      <c r="D44" s="37"/>
      <c r="E44" s="38">
        <v>73467.0</v>
      </c>
      <c r="F44" s="39">
        <f>E44*E212</f>
        <v>19299780.9</v>
      </c>
      <c r="G44" s="25">
        <f>+F44*G2</f>
        <v>1447483.568</v>
      </c>
      <c r="H44" s="40">
        <f t="shared" si="1"/>
        <v>20747264.47</v>
      </c>
      <c r="I44" s="40">
        <f t="shared" si="2"/>
        <v>18672538.02</v>
      </c>
      <c r="J44" s="41">
        <f>E48*E212</f>
        <v>714899695.8</v>
      </c>
      <c r="K44" s="28"/>
      <c r="L44" s="27">
        <v>1080000.0</v>
      </c>
      <c r="M44" s="19"/>
      <c r="N44" s="20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28.5" customHeight="1">
      <c r="A45" s="14"/>
      <c r="B45" s="14"/>
      <c r="C45" s="36" t="s">
        <v>85</v>
      </c>
      <c r="D45" s="37"/>
      <c r="E45" s="38">
        <v>73990.0</v>
      </c>
      <c r="F45" s="39">
        <f>E45*E212</f>
        <v>19437173</v>
      </c>
      <c r="G45" s="25">
        <f>+F45*G2</f>
        <v>1457787.975</v>
      </c>
      <c r="H45" s="40">
        <f t="shared" si="1"/>
        <v>20894960.98</v>
      </c>
      <c r="I45" s="40">
        <f t="shared" si="2"/>
        <v>18805464.88</v>
      </c>
      <c r="J45" s="17"/>
      <c r="K45" s="35"/>
      <c r="L45" s="42"/>
      <c r="M45" s="19"/>
      <c r="N45" s="20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29.25" customHeight="1">
      <c r="A46" s="21" t="s">
        <v>86</v>
      </c>
      <c r="B46" s="21" t="s">
        <v>13</v>
      </c>
      <c r="C46" s="36" t="s">
        <v>87</v>
      </c>
      <c r="D46" s="37"/>
      <c r="E46" s="38">
        <v>69297.0</v>
      </c>
      <c r="F46" s="39">
        <f>E46*E212</f>
        <v>18204321.9</v>
      </c>
      <c r="G46" s="25">
        <f>+F46*G2</f>
        <v>1365324.143</v>
      </c>
      <c r="H46" s="40">
        <f t="shared" si="1"/>
        <v>19569646.04</v>
      </c>
      <c r="I46" s="40">
        <f t="shared" si="2"/>
        <v>17612681.44</v>
      </c>
      <c r="J46" s="41" t="str">
        <f>#REF!+#REF!</f>
        <v>#REF!</v>
      </c>
      <c r="K46" s="28"/>
      <c r="L46" s="27">
        <v>716231.0</v>
      </c>
      <c r="M46" s="19"/>
      <c r="N46" s="20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29.25" customHeight="1">
      <c r="A47" s="21" t="s">
        <v>86</v>
      </c>
      <c r="B47" s="21" t="s">
        <v>13</v>
      </c>
      <c r="C47" s="36" t="s">
        <v>88</v>
      </c>
      <c r="D47" s="37"/>
      <c r="E47" s="38">
        <v>70679.0</v>
      </c>
      <c r="F47" s="39">
        <f>E47*E212</f>
        <v>18567373.3</v>
      </c>
      <c r="G47" s="25">
        <f>+F47*G2</f>
        <v>1392552.998</v>
      </c>
      <c r="H47" s="40">
        <f t="shared" si="1"/>
        <v>19959926.3</v>
      </c>
      <c r="I47" s="40">
        <f t="shared" si="2"/>
        <v>17963933.67</v>
      </c>
      <c r="J47" s="41">
        <f>F48+G48</f>
        <v>768517173</v>
      </c>
      <c r="K47" s="28"/>
      <c r="L47" s="27">
        <v>716231.0</v>
      </c>
      <c r="M47" s="19"/>
      <c r="N47" s="20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0" customHeight="1">
      <c r="A48" s="29"/>
      <c r="B48" s="29"/>
      <c r="C48" s="43" t="s">
        <v>89</v>
      </c>
      <c r="D48" s="23"/>
      <c r="E48" s="44">
        <f t="shared" ref="E48:I48" si="3">SUM(E4:E47)</f>
        <v>2721354</v>
      </c>
      <c r="F48" s="44">
        <f t="shared" si="3"/>
        <v>714899695.8</v>
      </c>
      <c r="G48" s="44">
        <f t="shared" si="3"/>
        <v>53617477.19</v>
      </c>
      <c r="H48" s="44">
        <f t="shared" si="3"/>
        <v>768517173</v>
      </c>
      <c r="I48" s="44">
        <f t="shared" si="3"/>
        <v>691665455.7</v>
      </c>
      <c r="J48" s="41"/>
      <c r="K48" s="28"/>
      <c r="L48" s="27"/>
      <c r="M48" s="45"/>
      <c r="N48" s="20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0" customHeight="1">
      <c r="A49" s="29"/>
      <c r="B49" s="29"/>
      <c r="C49" s="43"/>
      <c r="D49" s="23"/>
      <c r="E49" s="44"/>
      <c r="F49" s="44"/>
      <c r="G49" s="44"/>
      <c r="H49" s="44"/>
      <c r="I49" s="44"/>
      <c r="J49" s="41"/>
      <c r="K49" s="28"/>
      <c r="L49" s="27"/>
      <c r="M49" s="45"/>
      <c r="N49" s="20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21.75" customHeight="1">
      <c r="A50" s="46"/>
      <c r="B50" s="5"/>
      <c r="C50" s="5" t="s">
        <v>90</v>
      </c>
      <c r="D50" s="6"/>
      <c r="E50" s="47">
        <f>+E213</f>
        <v>265.78</v>
      </c>
      <c r="F50" s="48" t="str">
        <f t="shared" ref="F50:G50" si="4">+F2</f>
        <v>per sq foot</v>
      </c>
      <c r="G50" s="49">
        <f t="shared" si="4"/>
        <v>0.075</v>
      </c>
      <c r="H50" s="50"/>
      <c r="I50" s="50"/>
      <c r="J50" s="42"/>
      <c r="K50" s="35"/>
      <c r="L50" s="42"/>
      <c r="M50" s="19"/>
      <c r="N50" s="20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22.5" customHeight="1">
      <c r="A51" s="14" t="s">
        <v>3</v>
      </c>
      <c r="B51" s="14" t="s">
        <v>4</v>
      </c>
      <c r="C51" s="14" t="s">
        <v>5</v>
      </c>
      <c r="D51" s="15" t="s">
        <v>6</v>
      </c>
      <c r="E51" s="14" t="s">
        <v>7</v>
      </c>
      <c r="F51" s="16" t="s">
        <v>8</v>
      </c>
      <c r="G51" s="16" t="s">
        <v>9</v>
      </c>
      <c r="H51" s="16" t="s">
        <v>10</v>
      </c>
      <c r="I51" s="16" t="s">
        <v>11</v>
      </c>
      <c r="J51" s="17"/>
      <c r="K51" s="18"/>
      <c r="L51" s="51"/>
      <c r="M51" s="52"/>
      <c r="N51" s="53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 ht="25.5" customHeight="1">
      <c r="A52" s="21" t="s">
        <v>91</v>
      </c>
      <c r="B52" s="21" t="s">
        <v>13</v>
      </c>
      <c r="C52" s="36" t="s">
        <v>92</v>
      </c>
      <c r="D52" s="37"/>
      <c r="E52" s="24">
        <v>95360.0</v>
      </c>
      <c r="F52" s="25">
        <f>E52*E213</f>
        <v>25344780.8</v>
      </c>
      <c r="G52" s="25">
        <f>+F52*G2</f>
        <v>1900858.56</v>
      </c>
      <c r="H52" s="26">
        <f t="shared" ref="H52:H65" si="5">SUM(F52+G52)</f>
        <v>27245639.36</v>
      </c>
      <c r="I52" s="26">
        <f t="shared" ref="I52:I55" si="6">H52*0.9</f>
        <v>24521075.42</v>
      </c>
      <c r="J52" s="27"/>
      <c r="K52" s="28"/>
      <c r="L52" s="27">
        <v>1057358.0</v>
      </c>
      <c r="M52" s="19"/>
      <c r="N52" s="20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25.5" customHeight="1">
      <c r="A53" s="21" t="s">
        <v>93</v>
      </c>
      <c r="B53" s="21" t="s">
        <v>13</v>
      </c>
      <c r="C53" s="36" t="s">
        <v>94</v>
      </c>
      <c r="D53" s="37"/>
      <c r="E53" s="24">
        <v>103892.0</v>
      </c>
      <c r="F53" s="25">
        <f>E53*E213</f>
        <v>27612415.76</v>
      </c>
      <c r="G53" s="25">
        <f>+F53*G2</f>
        <v>2070931.182</v>
      </c>
      <c r="H53" s="26">
        <f t="shared" si="5"/>
        <v>29683346.94</v>
      </c>
      <c r="I53" s="26">
        <f t="shared" si="6"/>
        <v>26715012.25</v>
      </c>
      <c r="J53" s="27"/>
      <c r="K53" s="28"/>
      <c r="L53" s="27">
        <v>1032895.0</v>
      </c>
      <c r="M53" s="19"/>
      <c r="N53" s="20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25.5" customHeight="1">
      <c r="A54" s="21" t="s">
        <v>95</v>
      </c>
      <c r="B54" s="21" t="s">
        <v>13</v>
      </c>
      <c r="C54" s="36" t="s">
        <v>96</v>
      </c>
      <c r="D54" s="37"/>
      <c r="E54" s="24">
        <v>100349.0</v>
      </c>
      <c r="F54" s="25">
        <f>E54*E213</f>
        <v>26670757.22</v>
      </c>
      <c r="G54" s="25">
        <f>+F54*G2</f>
        <v>2000306.792</v>
      </c>
      <c r="H54" s="26">
        <f t="shared" si="5"/>
        <v>28671064.01</v>
      </c>
      <c r="I54" s="26">
        <f t="shared" si="6"/>
        <v>25803957.61</v>
      </c>
      <c r="J54" s="27"/>
      <c r="K54" s="28"/>
      <c r="L54" s="27">
        <v>1099489.0</v>
      </c>
      <c r="M54" s="19"/>
      <c r="N54" s="20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25.5" customHeight="1">
      <c r="A55" s="21"/>
      <c r="B55" s="21"/>
      <c r="C55" s="36" t="s">
        <v>97</v>
      </c>
      <c r="D55" s="37"/>
      <c r="E55" s="24">
        <v>103771.0</v>
      </c>
      <c r="F55" s="25">
        <f>E55*E213</f>
        <v>27580256.38</v>
      </c>
      <c r="G55" s="25">
        <f>+F55*G2</f>
        <v>2068519.229</v>
      </c>
      <c r="H55" s="26">
        <f t="shared" si="5"/>
        <v>29648775.61</v>
      </c>
      <c r="I55" s="26">
        <f t="shared" si="6"/>
        <v>26683898.05</v>
      </c>
      <c r="J55" s="27"/>
      <c r="K55" s="28"/>
      <c r="L55" s="27">
        <v>1099489.0</v>
      </c>
      <c r="M55" s="19"/>
      <c r="N55" s="20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24.0" customHeight="1">
      <c r="A56" s="21"/>
      <c r="B56" s="21"/>
      <c r="C56" s="55" t="s">
        <v>98</v>
      </c>
      <c r="D56" s="56"/>
      <c r="E56" s="24">
        <v>12972.0</v>
      </c>
      <c r="F56" s="25">
        <f>E56*E213</f>
        <v>3447698.16</v>
      </c>
      <c r="G56" s="25">
        <f>+F56*G2</f>
        <v>258577.362</v>
      </c>
      <c r="H56" s="26">
        <f t="shared" si="5"/>
        <v>3706275.522</v>
      </c>
      <c r="I56" s="57" t="s">
        <v>99</v>
      </c>
      <c r="J56" s="27"/>
      <c r="K56" s="28"/>
      <c r="L56" s="27">
        <v>150000.0</v>
      </c>
      <c r="M56" s="58">
        <f>H56*0.9</f>
        <v>3335647.97</v>
      </c>
      <c r="N56" s="20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25.5" customHeight="1">
      <c r="A57" s="21" t="s">
        <v>100</v>
      </c>
      <c r="B57" s="21" t="s">
        <v>13</v>
      </c>
      <c r="C57" s="36" t="s">
        <v>101</v>
      </c>
      <c r="D57" s="37"/>
      <c r="E57" s="24">
        <v>125321.0</v>
      </c>
      <c r="F57" s="25">
        <f>E57*E213</f>
        <v>33307815.38</v>
      </c>
      <c r="G57" s="25">
        <f>+F57*G2</f>
        <v>2498086.154</v>
      </c>
      <c r="H57" s="26">
        <f t="shared" si="5"/>
        <v>35805901.53</v>
      </c>
      <c r="I57" s="26">
        <f t="shared" ref="I57:I65" si="7">H57*0.9</f>
        <v>32225311.38</v>
      </c>
      <c r="J57" s="27"/>
      <c r="K57" s="28"/>
      <c r="L57" s="27">
        <v>1155088.0</v>
      </c>
      <c r="M57" s="19"/>
      <c r="N57" s="20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25.5" customHeight="1">
      <c r="A58" s="21" t="s">
        <v>102</v>
      </c>
      <c r="B58" s="21" t="s">
        <v>13</v>
      </c>
      <c r="C58" s="36" t="s">
        <v>103</v>
      </c>
      <c r="D58" s="37"/>
      <c r="E58" s="24">
        <v>109197.0</v>
      </c>
      <c r="F58" s="25">
        <f>E58*E213</f>
        <v>29022378.66</v>
      </c>
      <c r="G58" s="25">
        <f>+F58*G2</f>
        <v>2176678.4</v>
      </c>
      <c r="H58" s="26">
        <f t="shared" si="5"/>
        <v>31199057.06</v>
      </c>
      <c r="I58" s="26">
        <f t="shared" si="7"/>
        <v>28079151.35</v>
      </c>
      <c r="J58" s="27"/>
      <c r="K58" s="28"/>
      <c r="L58" s="27">
        <v>1049204.0</v>
      </c>
      <c r="M58" s="19"/>
      <c r="N58" s="20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25.5" customHeight="1">
      <c r="A59" s="21" t="s">
        <v>104</v>
      </c>
      <c r="B59" s="21" t="s">
        <v>13</v>
      </c>
      <c r="C59" s="36" t="s">
        <v>105</v>
      </c>
      <c r="D59" s="37"/>
      <c r="E59" s="24">
        <v>88547.0</v>
      </c>
      <c r="F59" s="25">
        <f>E59*E213</f>
        <v>23534021.66</v>
      </c>
      <c r="G59" s="25">
        <f>+F59*G2</f>
        <v>1765051.625</v>
      </c>
      <c r="H59" s="26">
        <f t="shared" si="5"/>
        <v>25299073.28</v>
      </c>
      <c r="I59" s="26">
        <f t="shared" si="7"/>
        <v>22769165.96</v>
      </c>
      <c r="J59" s="35"/>
      <c r="K59" s="28"/>
      <c r="L59" s="27">
        <v>1005713.0</v>
      </c>
      <c r="M59" s="19"/>
      <c r="N59" s="20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0" customHeight="1">
      <c r="A60" s="21" t="s">
        <v>104</v>
      </c>
      <c r="B60" s="21" t="s">
        <v>15</v>
      </c>
      <c r="C60" s="55" t="s">
        <v>50</v>
      </c>
      <c r="D60" s="56"/>
      <c r="E60" s="24">
        <v>12953.0</v>
      </c>
      <c r="F60" s="25">
        <f>E60*E213</f>
        <v>3442648.34</v>
      </c>
      <c r="G60" s="25">
        <f>+F60*G2</f>
        <v>258198.6255</v>
      </c>
      <c r="H60" s="26">
        <f t="shared" si="5"/>
        <v>3700846.966</v>
      </c>
      <c r="I60" s="26">
        <f t="shared" si="7"/>
        <v>3330762.269</v>
      </c>
      <c r="J60" s="35"/>
      <c r="K60" s="28"/>
      <c r="L60" s="27">
        <v>13591.0</v>
      </c>
      <c r="M60" s="19"/>
      <c r="N60" s="20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32.25" customHeight="1">
      <c r="A61" s="21" t="s">
        <v>106</v>
      </c>
      <c r="B61" s="21" t="s">
        <v>13</v>
      </c>
      <c r="C61" s="36" t="s">
        <v>107</v>
      </c>
      <c r="D61" s="37"/>
      <c r="E61" s="24">
        <v>108440.0</v>
      </c>
      <c r="F61" s="25">
        <f>E61*E213</f>
        <v>28821183.2</v>
      </c>
      <c r="G61" s="25">
        <f>+F61*G2</f>
        <v>2161588.74</v>
      </c>
      <c r="H61" s="26">
        <f t="shared" si="5"/>
        <v>30982771.94</v>
      </c>
      <c r="I61" s="26">
        <f t="shared" si="7"/>
        <v>27884494.75</v>
      </c>
      <c r="J61" s="35"/>
      <c r="K61" s="28"/>
      <c r="L61" s="27">
        <v>1164725.0</v>
      </c>
      <c r="M61" s="19"/>
      <c r="N61" s="20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25.5" customHeight="1">
      <c r="A62" s="21" t="s">
        <v>108</v>
      </c>
      <c r="B62" s="21" t="s">
        <v>13</v>
      </c>
      <c r="C62" s="36" t="s">
        <v>109</v>
      </c>
      <c r="D62" s="37"/>
      <c r="E62" s="24">
        <v>62326.0</v>
      </c>
      <c r="F62" s="25">
        <f>E62*E213</f>
        <v>16565004.28</v>
      </c>
      <c r="G62" s="25">
        <f>+F62*G2</f>
        <v>1242375.321</v>
      </c>
      <c r="H62" s="26">
        <f t="shared" si="5"/>
        <v>17807379.6</v>
      </c>
      <c r="I62" s="26">
        <f t="shared" si="7"/>
        <v>16026641.64</v>
      </c>
      <c r="J62" s="27"/>
      <c r="K62" s="28"/>
      <c r="L62" s="27">
        <v>400000.0</v>
      </c>
      <c r="M62" s="19"/>
      <c r="N62" s="20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29.25" customHeight="1">
      <c r="A63" s="21" t="s">
        <v>110</v>
      </c>
      <c r="B63" s="21" t="s">
        <v>13</v>
      </c>
      <c r="C63" s="36" t="s">
        <v>111</v>
      </c>
      <c r="D63" s="37"/>
      <c r="E63" s="24">
        <v>92685.0</v>
      </c>
      <c r="F63" s="25">
        <f>E63*E213</f>
        <v>24633819.3</v>
      </c>
      <c r="G63" s="25">
        <f>+F63*G2</f>
        <v>1847536.448</v>
      </c>
      <c r="H63" s="26">
        <f t="shared" si="5"/>
        <v>26481355.75</v>
      </c>
      <c r="I63" s="26">
        <f t="shared" si="7"/>
        <v>23833220.17</v>
      </c>
      <c r="J63" s="59" t="s">
        <v>112</v>
      </c>
      <c r="K63" s="28"/>
      <c r="L63" s="27">
        <v>1193265.0</v>
      </c>
      <c r="M63" s="19"/>
      <c r="N63" s="20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30.0" customHeight="1">
      <c r="A64" s="21" t="s">
        <v>113</v>
      </c>
      <c r="B64" s="21" t="s">
        <v>13</v>
      </c>
      <c r="C64" s="36" t="s">
        <v>114</v>
      </c>
      <c r="D64" s="37"/>
      <c r="E64" s="24">
        <v>109500.0</v>
      </c>
      <c r="F64" s="25">
        <f>E64*E213</f>
        <v>29102910</v>
      </c>
      <c r="G64" s="25">
        <f>+F64*G2</f>
        <v>2182718.25</v>
      </c>
      <c r="H64" s="26">
        <f t="shared" si="5"/>
        <v>31285628.25</v>
      </c>
      <c r="I64" s="26">
        <f t="shared" si="7"/>
        <v>28157065.43</v>
      </c>
      <c r="J64" s="41">
        <f>E66*E213</f>
        <v>323601767.9</v>
      </c>
      <c r="K64" s="28"/>
      <c r="L64" s="27">
        <v>1422948.0</v>
      </c>
      <c r="M64" s="19"/>
      <c r="N64" s="20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30.0" customHeight="1">
      <c r="A65" s="21" t="s">
        <v>115</v>
      </c>
      <c r="B65" s="21" t="s">
        <v>13</v>
      </c>
      <c r="C65" s="36" t="s">
        <v>116</v>
      </c>
      <c r="D65" s="37"/>
      <c r="E65" s="24">
        <v>92242.0</v>
      </c>
      <c r="F65" s="25">
        <f>E65*E213</f>
        <v>24516078.76</v>
      </c>
      <c r="G65" s="25">
        <f>+F65*G2</f>
        <v>1838705.907</v>
      </c>
      <c r="H65" s="26">
        <f t="shared" si="5"/>
        <v>26354784.67</v>
      </c>
      <c r="I65" s="26">
        <f t="shared" si="7"/>
        <v>23719306.2</v>
      </c>
      <c r="J65" s="60">
        <f>H66*0.9</f>
        <v>313084710.4</v>
      </c>
      <c r="K65" s="28"/>
      <c r="L65" s="27">
        <v>1155211.0</v>
      </c>
      <c r="M65" s="19"/>
      <c r="N65" s="20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0" customHeight="1">
      <c r="A66" s="29"/>
      <c r="B66" s="29"/>
      <c r="C66" s="43" t="s">
        <v>89</v>
      </c>
      <c r="D66" s="23"/>
      <c r="E66" s="44">
        <f t="shared" ref="E66:I66" si="8">SUM(E52:E65)</f>
        <v>1217555</v>
      </c>
      <c r="F66" s="61">
        <f t="shared" si="8"/>
        <v>323601767.9</v>
      </c>
      <c r="G66" s="61">
        <f t="shared" si="8"/>
        <v>24270132.59</v>
      </c>
      <c r="H66" s="62">
        <f t="shared" si="8"/>
        <v>347871900.5</v>
      </c>
      <c r="I66" s="62">
        <f t="shared" si="8"/>
        <v>309749062.5</v>
      </c>
      <c r="J66" s="41"/>
      <c r="K66" s="28"/>
      <c r="L66" s="27"/>
      <c r="M66" s="45"/>
      <c r="N66" s="20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0" customHeight="1">
      <c r="A67" s="29"/>
      <c r="B67" s="29"/>
      <c r="C67" s="43"/>
      <c r="D67" s="23"/>
      <c r="E67" s="44"/>
      <c r="F67" s="61"/>
      <c r="G67" s="61"/>
      <c r="H67" s="62"/>
      <c r="I67" s="62"/>
      <c r="J67" s="41"/>
      <c r="K67" s="28"/>
      <c r="L67" s="27"/>
      <c r="M67" s="45"/>
      <c r="N67" s="20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53.25" customHeight="1">
      <c r="A68" s="29"/>
      <c r="B68" s="29"/>
      <c r="C68" s="63" t="s">
        <v>117</v>
      </c>
      <c r="D68" s="64"/>
      <c r="E68" s="64"/>
      <c r="F68" s="64"/>
      <c r="G68" s="64"/>
      <c r="H68" s="64"/>
      <c r="I68" s="65"/>
      <c r="J68" s="41"/>
      <c r="K68" s="28"/>
      <c r="L68" s="27"/>
      <c r="M68" s="45"/>
      <c r="N68" s="20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21.0" customHeight="1">
      <c r="A69" s="46"/>
      <c r="B69" s="5"/>
      <c r="C69" s="5" t="s">
        <v>118</v>
      </c>
      <c r="D69" s="6"/>
      <c r="E69" s="66">
        <f>+E214</f>
        <v>274.69</v>
      </c>
      <c r="F69" s="67" t="str">
        <f t="shared" ref="F69:G69" si="9">+F2</f>
        <v>per sq foot</v>
      </c>
      <c r="G69" s="68">
        <f t="shared" si="9"/>
        <v>0.075</v>
      </c>
      <c r="H69" s="26"/>
      <c r="I69" s="26"/>
      <c r="J69" s="27"/>
      <c r="K69" s="28"/>
      <c r="L69" s="27"/>
      <c r="M69" s="19"/>
      <c r="N69" s="20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22.5" customHeight="1">
      <c r="A70" s="14" t="s">
        <v>3</v>
      </c>
      <c r="B70" s="14" t="s">
        <v>4</v>
      </c>
      <c r="C70" s="14" t="s">
        <v>5</v>
      </c>
      <c r="D70" s="15" t="s">
        <v>6</v>
      </c>
      <c r="E70" s="14" t="s">
        <v>7</v>
      </c>
      <c r="F70" s="16" t="s">
        <v>8</v>
      </c>
      <c r="G70" s="16" t="s">
        <v>9</v>
      </c>
      <c r="H70" s="16" t="s">
        <v>10</v>
      </c>
      <c r="I70" s="16" t="s">
        <v>11</v>
      </c>
      <c r="J70" s="17"/>
      <c r="K70" s="18"/>
      <c r="L70" s="51"/>
      <c r="M70" s="52"/>
      <c r="N70" s="53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ht="25.5" customHeight="1">
      <c r="A71" s="21" t="s">
        <v>119</v>
      </c>
      <c r="B71" s="21" t="s">
        <v>13</v>
      </c>
      <c r="C71" s="36" t="s">
        <v>120</v>
      </c>
      <c r="D71" s="37"/>
      <c r="E71" s="24">
        <v>278574.0</v>
      </c>
      <c r="F71" s="25">
        <f>E71*E214</f>
        <v>76521492.06</v>
      </c>
      <c r="G71" s="25">
        <f>+F71*G2</f>
        <v>5739111.905</v>
      </c>
      <c r="H71" s="26">
        <f t="shared" ref="H71:H77" si="10">SUM(F71+G71)</f>
        <v>82260603.96</v>
      </c>
      <c r="I71" s="26">
        <f t="shared" ref="I71:I77" si="11">H71*0.9</f>
        <v>74034543.57</v>
      </c>
      <c r="J71" s="27"/>
      <c r="K71" s="28"/>
      <c r="L71" s="27">
        <v>3800000.0</v>
      </c>
      <c r="M71" s="19"/>
      <c r="N71" s="20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25.5" customHeight="1">
      <c r="A72" s="21"/>
      <c r="B72" s="21"/>
      <c r="C72" s="36" t="s">
        <v>121</v>
      </c>
      <c r="D72" s="37"/>
      <c r="E72" s="24">
        <v>285790.0</v>
      </c>
      <c r="F72" s="25">
        <f>E72*E214</f>
        <v>78503655.1</v>
      </c>
      <c r="G72" s="25">
        <f>+F72*G2</f>
        <v>5887774.133</v>
      </c>
      <c r="H72" s="26">
        <f t="shared" si="10"/>
        <v>84391429.23</v>
      </c>
      <c r="I72" s="26">
        <f t="shared" si="11"/>
        <v>75952286.31</v>
      </c>
      <c r="J72" s="27"/>
      <c r="K72" s="28"/>
      <c r="L72" s="27"/>
      <c r="M72" s="19"/>
      <c r="N72" s="20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25.5" customHeight="1">
      <c r="A73" s="21" t="s">
        <v>122</v>
      </c>
      <c r="B73" s="21" t="s">
        <v>13</v>
      </c>
      <c r="C73" s="36" t="s">
        <v>123</v>
      </c>
      <c r="D73" s="37"/>
      <c r="E73" s="24">
        <v>248178.0</v>
      </c>
      <c r="F73" s="25">
        <f>E73*E214</f>
        <v>68172014.82</v>
      </c>
      <c r="G73" s="25">
        <f>+F73*G2</f>
        <v>5112901.112</v>
      </c>
      <c r="H73" s="26">
        <f t="shared" si="10"/>
        <v>73284915.93</v>
      </c>
      <c r="I73" s="26">
        <f t="shared" si="11"/>
        <v>65956424.34</v>
      </c>
      <c r="J73" s="27"/>
      <c r="K73" s="28"/>
      <c r="L73" s="27">
        <v>3155765.0</v>
      </c>
      <c r="M73" s="19"/>
      <c r="N73" s="20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25.5" customHeight="1">
      <c r="A74" s="21" t="s">
        <v>124</v>
      </c>
      <c r="B74" s="21" t="s">
        <v>13</v>
      </c>
      <c r="C74" s="36" t="s">
        <v>125</v>
      </c>
      <c r="D74" s="37"/>
      <c r="E74" s="24">
        <v>249753.0</v>
      </c>
      <c r="F74" s="25">
        <f>E74*E214</f>
        <v>68604651.57</v>
      </c>
      <c r="G74" s="25">
        <f>+F74*G2</f>
        <v>5145348.868</v>
      </c>
      <c r="H74" s="26">
        <f t="shared" si="10"/>
        <v>73750000.44</v>
      </c>
      <c r="I74" s="26">
        <f t="shared" si="11"/>
        <v>66375000.39</v>
      </c>
      <c r="J74" s="27"/>
      <c r="K74" s="28"/>
      <c r="L74" s="27">
        <v>3332445.0</v>
      </c>
      <c r="M74" s="19"/>
      <c r="N74" s="20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25.5" customHeight="1">
      <c r="A75" s="21" t="s">
        <v>126</v>
      </c>
      <c r="B75" s="21" t="s">
        <v>13</v>
      </c>
      <c r="C75" s="36" t="s">
        <v>127</v>
      </c>
      <c r="D75" s="37"/>
      <c r="E75" s="24">
        <v>271514.0</v>
      </c>
      <c r="F75" s="25">
        <f>E75*E214</f>
        <v>74582180.66</v>
      </c>
      <c r="G75" s="25">
        <f>+F75*G2</f>
        <v>5593663.55</v>
      </c>
      <c r="H75" s="26">
        <f t="shared" si="10"/>
        <v>80175844.21</v>
      </c>
      <c r="I75" s="26">
        <f t="shared" si="11"/>
        <v>72158259.79</v>
      </c>
      <c r="J75" s="35"/>
      <c r="K75" s="28"/>
      <c r="L75" s="27">
        <v>3706560.0</v>
      </c>
      <c r="M75" s="19"/>
      <c r="N75" s="20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30.0" customHeight="1">
      <c r="A76" s="21" t="s">
        <v>128</v>
      </c>
      <c r="B76" s="21" t="s">
        <v>13</v>
      </c>
      <c r="C76" s="36" t="s">
        <v>129</v>
      </c>
      <c r="D76" s="37"/>
      <c r="E76" s="24">
        <v>224192.0</v>
      </c>
      <c r="F76" s="25">
        <f>E76*E214</f>
        <v>61583300.48</v>
      </c>
      <c r="G76" s="25">
        <f>+F76*G2</f>
        <v>4618747.536</v>
      </c>
      <c r="H76" s="26">
        <f t="shared" si="10"/>
        <v>66202048.02</v>
      </c>
      <c r="I76" s="26">
        <f t="shared" si="11"/>
        <v>59581843.21</v>
      </c>
      <c r="J76" s="59" t="s">
        <v>112</v>
      </c>
      <c r="K76" s="28"/>
      <c r="L76" s="69">
        <v>2300355.2</v>
      </c>
      <c r="M76" s="19"/>
      <c r="N76" s="20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30.0" customHeight="1">
      <c r="A77" s="21" t="s">
        <v>130</v>
      </c>
      <c r="B77" s="21" t="s">
        <v>13</v>
      </c>
      <c r="C77" s="36" t="s">
        <v>131</v>
      </c>
      <c r="D77" s="37"/>
      <c r="E77" s="24">
        <v>40746.0</v>
      </c>
      <c r="F77" s="25">
        <f>E77*E214</f>
        <v>11192518.74</v>
      </c>
      <c r="G77" s="25">
        <f>+F77*G2</f>
        <v>839438.9055</v>
      </c>
      <c r="H77" s="26">
        <f t="shared" si="10"/>
        <v>12031957.65</v>
      </c>
      <c r="I77" s="26">
        <f t="shared" si="11"/>
        <v>10828761.88</v>
      </c>
      <c r="J77" s="60">
        <f>H78*0.9</f>
        <v>424887119.5</v>
      </c>
      <c r="K77" s="28"/>
      <c r="L77" s="27">
        <v>1000000.0</v>
      </c>
      <c r="M77" s="19"/>
      <c r="N77" s="20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0" customHeight="1">
      <c r="A78" s="29"/>
      <c r="B78" s="29"/>
      <c r="C78" s="43" t="s">
        <v>89</v>
      </c>
      <c r="D78" s="23"/>
      <c r="E78" s="44">
        <f t="shared" ref="E78:I78" si="12">SUM(E71:E77)</f>
        <v>1598747</v>
      </c>
      <c r="F78" s="61">
        <f t="shared" si="12"/>
        <v>439159813.4</v>
      </c>
      <c r="G78" s="61">
        <f t="shared" si="12"/>
        <v>32936986.01</v>
      </c>
      <c r="H78" s="62">
        <f t="shared" si="12"/>
        <v>472096799.4</v>
      </c>
      <c r="I78" s="62">
        <f t="shared" si="12"/>
        <v>424887119.5</v>
      </c>
      <c r="J78" s="41"/>
      <c r="K78" s="28"/>
      <c r="L78" s="27"/>
      <c r="M78" s="45"/>
      <c r="N78" s="20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0" customHeight="1">
      <c r="A79" s="29"/>
      <c r="B79" s="29"/>
      <c r="C79" s="43"/>
      <c r="D79" s="23"/>
      <c r="E79" s="44"/>
      <c r="F79" s="61"/>
      <c r="G79" s="61"/>
      <c r="H79" s="62"/>
      <c r="I79" s="62"/>
      <c r="J79" s="41"/>
      <c r="K79" s="28"/>
      <c r="L79" s="27"/>
      <c r="M79" s="45"/>
      <c r="N79" s="20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21.75" customHeight="1">
      <c r="A80" s="46"/>
      <c r="B80" s="5"/>
      <c r="C80" s="9" t="s">
        <v>132</v>
      </c>
      <c r="D80" s="70"/>
      <c r="E80" s="47">
        <f>+E215</f>
        <v>242.05</v>
      </c>
      <c r="F80" s="48" t="str">
        <f t="shared" ref="F80:G80" si="13">+F2</f>
        <v>per sq foot</v>
      </c>
      <c r="G80" s="49">
        <f t="shared" si="13"/>
        <v>0.075</v>
      </c>
      <c r="H80" s="50"/>
      <c r="I80" s="50"/>
      <c r="J80" s="42"/>
      <c r="K80" s="35"/>
      <c r="L80" s="42"/>
      <c r="M80" s="19"/>
      <c r="N80" s="20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22.5" customHeight="1">
      <c r="A81" s="14" t="s">
        <v>3</v>
      </c>
      <c r="B81" s="14" t="s">
        <v>4</v>
      </c>
      <c r="C81" s="14" t="s">
        <v>5</v>
      </c>
      <c r="D81" s="15" t="s">
        <v>6</v>
      </c>
      <c r="E81" s="14" t="s">
        <v>7</v>
      </c>
      <c r="F81" s="16" t="s">
        <v>8</v>
      </c>
      <c r="G81" s="16" t="s">
        <v>9</v>
      </c>
      <c r="H81" s="16" t="s">
        <v>10</v>
      </c>
      <c r="I81" s="16" t="s">
        <v>11</v>
      </c>
      <c r="J81" s="71" t="s">
        <v>133</v>
      </c>
      <c r="K81" s="18"/>
      <c r="L81" s="51"/>
      <c r="M81" s="52"/>
      <c r="N81" s="53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 ht="30.0" customHeight="1">
      <c r="A82" s="21" t="s">
        <v>134</v>
      </c>
      <c r="B82" s="21" t="s">
        <v>13</v>
      </c>
      <c r="C82" s="36" t="s">
        <v>135</v>
      </c>
      <c r="D82" s="37"/>
      <c r="E82" s="24">
        <v>43496.0</v>
      </c>
      <c r="F82" s="25">
        <f>E82*E215</f>
        <v>10528206.8</v>
      </c>
      <c r="G82" s="25">
        <f>+F82*G2</f>
        <v>789615.51</v>
      </c>
      <c r="H82" s="26">
        <f t="shared" ref="H82:H89" si="14">SUM(F82+G82)</f>
        <v>11317822.31</v>
      </c>
      <c r="I82" s="26">
        <f t="shared" ref="I82:I89" si="15">H82*0.9</f>
        <v>10186040.08</v>
      </c>
      <c r="J82" s="41">
        <f>SUM(F82:F89)</f>
        <v>67705983.95</v>
      </c>
      <c r="K82" s="28"/>
      <c r="L82" s="27">
        <v>652355.0</v>
      </c>
      <c r="M82" s="19"/>
      <c r="N82" s="20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6.5" customHeight="1">
      <c r="A83" s="21" t="s">
        <v>134</v>
      </c>
      <c r="B83" s="21" t="s">
        <v>15</v>
      </c>
      <c r="C83" s="55" t="s">
        <v>136</v>
      </c>
      <c r="D83" s="56"/>
      <c r="E83" s="55">
        <v>900.0</v>
      </c>
      <c r="F83" s="39">
        <f>E83*E215</f>
        <v>217845</v>
      </c>
      <c r="G83" s="25">
        <f>+F83*G2</f>
        <v>16338.375</v>
      </c>
      <c r="H83" s="40">
        <f t="shared" si="14"/>
        <v>234183.375</v>
      </c>
      <c r="I83" s="40">
        <f t="shared" si="15"/>
        <v>210765.0375</v>
      </c>
      <c r="J83" s="41">
        <f>SUM(F90:G90)</f>
        <v>72783932.75</v>
      </c>
      <c r="K83" s="28"/>
      <c r="L83" s="27"/>
      <c r="M83" s="19"/>
      <c r="N83" s="20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34.5" customHeight="1">
      <c r="A84" s="21"/>
      <c r="B84" s="21"/>
      <c r="C84" s="30" t="s">
        <v>137</v>
      </c>
      <c r="D84" s="31"/>
      <c r="E84" s="24">
        <v>43081.0</v>
      </c>
      <c r="F84" s="25">
        <f>E84*E215</f>
        <v>10427756.05</v>
      </c>
      <c r="G84" s="25">
        <f>+F84*G2</f>
        <v>782081.7038</v>
      </c>
      <c r="H84" s="26">
        <f t="shared" si="14"/>
        <v>11209837.75</v>
      </c>
      <c r="I84" s="26">
        <f t="shared" si="15"/>
        <v>10088853.98</v>
      </c>
      <c r="J84" s="41"/>
      <c r="K84" s="28"/>
      <c r="L84" s="27"/>
      <c r="M84" s="19"/>
      <c r="N84" s="20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8.0" customHeight="1">
      <c r="A85" s="21"/>
      <c r="B85" s="21"/>
      <c r="C85" s="30" t="s">
        <v>138</v>
      </c>
      <c r="D85" s="31"/>
      <c r="E85" s="38">
        <v>3746.0</v>
      </c>
      <c r="F85" s="39">
        <f>E85*E215</f>
        <v>906719.3</v>
      </c>
      <c r="G85" s="25">
        <f>+F85*G2</f>
        <v>68003.9475</v>
      </c>
      <c r="H85" s="40">
        <f t="shared" si="14"/>
        <v>974723.2475</v>
      </c>
      <c r="I85" s="40">
        <f t="shared" si="15"/>
        <v>877250.9228</v>
      </c>
      <c r="J85" s="41"/>
      <c r="K85" s="28"/>
      <c r="L85" s="27"/>
      <c r="M85" s="19"/>
      <c r="N85" s="20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8.0" customHeight="1">
      <c r="A86" s="21"/>
      <c r="B86" s="21"/>
      <c r="C86" s="30" t="s">
        <v>139</v>
      </c>
      <c r="D86" s="31"/>
      <c r="E86" s="38">
        <v>19257.0</v>
      </c>
      <c r="F86" s="39">
        <f>E86*E215</f>
        <v>4661156.85</v>
      </c>
      <c r="G86" s="25">
        <f>+F86*G2</f>
        <v>349586.7638</v>
      </c>
      <c r="H86" s="40">
        <f t="shared" si="14"/>
        <v>5010743.614</v>
      </c>
      <c r="I86" s="40">
        <f t="shared" si="15"/>
        <v>4509669.252</v>
      </c>
      <c r="J86" s="41"/>
      <c r="K86" s="28"/>
      <c r="L86" s="27"/>
      <c r="M86" s="19"/>
      <c r="N86" s="20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8.0" customHeight="1">
      <c r="A87" s="21"/>
      <c r="B87" s="21"/>
      <c r="C87" s="30" t="s">
        <v>140</v>
      </c>
      <c r="D87" s="31"/>
      <c r="E87" s="38">
        <v>2736.0</v>
      </c>
      <c r="F87" s="39">
        <f>E87*E215</f>
        <v>662248.8</v>
      </c>
      <c r="G87" s="25">
        <f>+F87*G2</f>
        <v>49668.66</v>
      </c>
      <c r="H87" s="40">
        <f t="shared" si="14"/>
        <v>711917.46</v>
      </c>
      <c r="I87" s="40">
        <f t="shared" si="15"/>
        <v>640725.714</v>
      </c>
      <c r="J87" s="41"/>
      <c r="K87" s="28"/>
      <c r="L87" s="27"/>
      <c r="M87" s="19"/>
      <c r="N87" s="20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27.0" customHeight="1">
      <c r="A88" s="21"/>
      <c r="B88" s="21"/>
      <c r="C88" s="30" t="s">
        <v>141</v>
      </c>
      <c r="D88" s="31"/>
      <c r="E88" s="38">
        <v>41503.0</v>
      </c>
      <c r="F88" s="39">
        <f>E88*E215</f>
        <v>10045801.15</v>
      </c>
      <c r="G88" s="25">
        <f>+F88*G2</f>
        <v>753435.0863</v>
      </c>
      <c r="H88" s="40">
        <f t="shared" si="14"/>
        <v>10799236.24</v>
      </c>
      <c r="I88" s="40">
        <f t="shared" si="15"/>
        <v>9719312.613</v>
      </c>
      <c r="J88" s="41"/>
      <c r="K88" s="28"/>
      <c r="L88" s="27"/>
      <c r="M88" s="19"/>
      <c r="N88" s="20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30.75" customHeight="1">
      <c r="A89" s="21" t="s">
        <v>142</v>
      </c>
      <c r="B89" s="21" t="s">
        <v>13</v>
      </c>
      <c r="C89" s="30" t="s">
        <v>143</v>
      </c>
      <c r="D89" s="31"/>
      <c r="E89" s="72">
        <v>125000.0</v>
      </c>
      <c r="F89" s="39">
        <f>E89*E215</f>
        <v>30256250</v>
      </c>
      <c r="G89" s="25">
        <f>+F89*G2</f>
        <v>2269218.75</v>
      </c>
      <c r="H89" s="40">
        <f t="shared" si="14"/>
        <v>32525468.75</v>
      </c>
      <c r="I89" s="40">
        <f t="shared" si="15"/>
        <v>29272921.88</v>
      </c>
      <c r="J89" s="60">
        <f>H90*0.9</f>
        <v>36232617.6</v>
      </c>
      <c r="K89" s="28"/>
      <c r="L89" s="27">
        <v>733899.0</v>
      </c>
      <c r="M89" s="19"/>
      <c r="N89" s="20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0" customHeight="1">
      <c r="A90" s="29"/>
      <c r="B90" s="29"/>
      <c r="C90" s="43" t="s">
        <v>89</v>
      </c>
      <c r="D90" s="23"/>
      <c r="E90" s="44">
        <f t="shared" ref="E90:G90" si="16">SUM(E82:E89)</f>
        <v>279719</v>
      </c>
      <c r="F90" s="61">
        <f t="shared" si="16"/>
        <v>67705983.95</v>
      </c>
      <c r="G90" s="61">
        <f t="shared" si="16"/>
        <v>5077948.796</v>
      </c>
      <c r="H90" s="62">
        <f>SUM(H82:H88)</f>
        <v>40258464</v>
      </c>
      <c r="I90" s="62">
        <f>SUM(I82:I89)</f>
        <v>65505539.47</v>
      </c>
      <c r="J90" s="28"/>
      <c r="K90" s="28"/>
      <c r="L90" s="27"/>
      <c r="M90" s="45"/>
      <c r="N90" s="20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0" customHeight="1">
      <c r="A91" s="29"/>
      <c r="B91" s="29"/>
      <c r="C91" s="43"/>
      <c r="D91" s="23"/>
      <c r="E91" s="44"/>
      <c r="F91" s="61"/>
      <c r="G91" s="61"/>
      <c r="H91" s="62"/>
      <c r="I91" s="62"/>
      <c r="J91" s="28"/>
      <c r="K91" s="28"/>
      <c r="L91" s="27"/>
      <c r="M91" s="45"/>
      <c r="N91" s="20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21.0" customHeight="1">
      <c r="A92" s="46"/>
      <c r="B92" s="5"/>
      <c r="C92" s="5" t="s">
        <v>144</v>
      </c>
      <c r="D92" s="6"/>
      <c r="E92" s="47">
        <f>+E217</f>
        <v>222.39</v>
      </c>
      <c r="F92" s="48" t="str">
        <f t="shared" ref="F92:G92" si="17">+F2</f>
        <v>per sq foot</v>
      </c>
      <c r="G92" s="49">
        <f t="shared" si="17"/>
        <v>0.075</v>
      </c>
      <c r="H92" s="50"/>
      <c r="I92" s="50"/>
      <c r="J92" s="42"/>
      <c r="K92" s="35"/>
      <c r="L92" s="42"/>
      <c r="M92" s="19"/>
      <c r="N92" s="20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22.5" customHeight="1">
      <c r="A93" s="14" t="s">
        <v>3</v>
      </c>
      <c r="B93" s="14" t="s">
        <v>4</v>
      </c>
      <c r="C93" s="14" t="s">
        <v>5</v>
      </c>
      <c r="D93" s="15" t="s">
        <v>6</v>
      </c>
      <c r="E93" s="14" t="s">
        <v>7</v>
      </c>
      <c r="F93" s="16" t="s">
        <v>8</v>
      </c>
      <c r="G93" s="16" t="s">
        <v>9</v>
      </c>
      <c r="H93" s="16" t="s">
        <v>10</v>
      </c>
      <c r="I93" s="16" t="s">
        <v>11</v>
      </c>
      <c r="J93" s="17"/>
      <c r="K93" s="18"/>
      <c r="L93" s="51"/>
      <c r="M93" s="52"/>
      <c r="N93" s="53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 ht="25.5" customHeight="1">
      <c r="A94" s="21" t="s">
        <v>145</v>
      </c>
      <c r="B94" s="21" t="s">
        <v>13</v>
      </c>
      <c r="C94" s="36" t="s">
        <v>146</v>
      </c>
      <c r="D94" s="37"/>
      <c r="E94" s="24">
        <v>112283.0</v>
      </c>
      <c r="F94" s="25">
        <f>E94*E217</f>
        <v>24970616.37</v>
      </c>
      <c r="G94" s="25">
        <f>+F94*G2</f>
        <v>1872796.228</v>
      </c>
      <c r="H94" s="26">
        <f t="shared" ref="H94:H101" si="18">SUM(F94+G94)</f>
        <v>26843412.6</v>
      </c>
      <c r="I94" s="26">
        <f t="shared" ref="I94:I101" si="19">H94*0.9</f>
        <v>24159071.34</v>
      </c>
      <c r="J94" s="27"/>
      <c r="K94" s="28"/>
      <c r="L94" s="27">
        <v>1902701.0</v>
      </c>
      <c r="M94" s="19"/>
      <c r="N94" s="20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25.5" customHeight="1">
      <c r="A95" s="21" t="s">
        <v>145</v>
      </c>
      <c r="B95" s="21" t="s">
        <v>15</v>
      </c>
      <c r="C95" s="36" t="s">
        <v>147</v>
      </c>
      <c r="D95" s="37"/>
      <c r="E95" s="24">
        <v>20739.0</v>
      </c>
      <c r="F95" s="25">
        <f>E95*E217</f>
        <v>4612146.21</v>
      </c>
      <c r="G95" s="25">
        <f>+F95*G2</f>
        <v>345910.9658</v>
      </c>
      <c r="H95" s="26">
        <f t="shared" si="18"/>
        <v>4958057.176</v>
      </c>
      <c r="I95" s="26">
        <f t="shared" si="19"/>
        <v>4462251.458</v>
      </c>
      <c r="J95" s="35"/>
      <c r="K95" s="28"/>
      <c r="L95" s="27"/>
      <c r="M95" s="19"/>
      <c r="N95" s="20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30.0" customHeight="1">
      <c r="A96" s="21" t="s">
        <v>148</v>
      </c>
      <c r="B96" s="21" t="s">
        <v>13</v>
      </c>
      <c r="C96" s="36" t="s">
        <v>149</v>
      </c>
      <c r="D96" s="37"/>
      <c r="E96" s="24">
        <v>22172.0</v>
      </c>
      <c r="F96" s="25">
        <f>E96*E217</f>
        <v>4930831.08</v>
      </c>
      <c r="G96" s="25">
        <f>+F96*G2</f>
        <v>369812.331</v>
      </c>
      <c r="H96" s="26">
        <f t="shared" si="18"/>
        <v>5300643.411</v>
      </c>
      <c r="I96" s="26">
        <f t="shared" si="19"/>
        <v>4770579.07</v>
      </c>
      <c r="J96" s="59" t="s">
        <v>112</v>
      </c>
      <c r="K96" s="28"/>
      <c r="L96" s="27">
        <v>395366.0</v>
      </c>
      <c r="M96" s="19"/>
      <c r="N96" s="20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30.0" customHeight="1">
      <c r="A97" s="21" t="s">
        <v>150</v>
      </c>
      <c r="B97" s="21" t="s">
        <v>13</v>
      </c>
      <c r="C97" s="36" t="s">
        <v>151</v>
      </c>
      <c r="D97" s="37"/>
      <c r="E97" s="24">
        <v>9360.0</v>
      </c>
      <c r="F97" s="25">
        <f>E97*E217</f>
        <v>2081570.4</v>
      </c>
      <c r="G97" s="25">
        <f>+F97*G2</f>
        <v>156117.78</v>
      </c>
      <c r="H97" s="26">
        <f t="shared" si="18"/>
        <v>2237688.18</v>
      </c>
      <c r="I97" s="26">
        <f t="shared" si="19"/>
        <v>2013919.362</v>
      </c>
      <c r="J97" s="41">
        <f>E102*E217</f>
        <v>122167722.6</v>
      </c>
      <c r="K97" s="28"/>
      <c r="L97" s="27">
        <v>135907.0</v>
      </c>
      <c r="M97" s="19"/>
      <c r="N97" s="20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30.0" customHeight="1">
      <c r="A98" s="21" t="s">
        <v>152</v>
      </c>
      <c r="B98" s="21" t="s">
        <v>13</v>
      </c>
      <c r="C98" s="73" t="s">
        <v>153</v>
      </c>
      <c r="D98" s="74"/>
      <c r="E98" s="24">
        <v>3150.0</v>
      </c>
      <c r="F98" s="25">
        <f>E98*E217</f>
        <v>700528.5</v>
      </c>
      <c r="G98" s="25">
        <f>+F98*G2</f>
        <v>52539.6375</v>
      </c>
      <c r="H98" s="26">
        <f t="shared" si="18"/>
        <v>753068.1375</v>
      </c>
      <c r="I98" s="26">
        <f t="shared" si="19"/>
        <v>677761.3238</v>
      </c>
      <c r="J98" s="41">
        <f>F102+G102</f>
        <v>131330301.8</v>
      </c>
      <c r="K98" s="28"/>
      <c r="L98" s="27"/>
      <c r="M98" s="19"/>
      <c r="N98" s="20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29.25" customHeight="1">
      <c r="A99" s="21" t="s">
        <v>154</v>
      </c>
      <c r="B99" s="21" t="s">
        <v>13</v>
      </c>
      <c r="C99" s="36" t="s">
        <v>155</v>
      </c>
      <c r="D99" s="37"/>
      <c r="E99" s="24">
        <v>32548.0</v>
      </c>
      <c r="F99" s="25">
        <f>E99*E217</f>
        <v>7238349.72</v>
      </c>
      <c r="G99" s="25">
        <f>+F99*G2</f>
        <v>542876.229</v>
      </c>
      <c r="H99" s="26">
        <f t="shared" si="18"/>
        <v>7781225.949</v>
      </c>
      <c r="I99" s="26">
        <f t="shared" si="19"/>
        <v>7003103.354</v>
      </c>
      <c r="J99" s="60">
        <f>H102*0.9</f>
        <v>118197271.6</v>
      </c>
      <c r="K99" s="28"/>
      <c r="L99" s="27">
        <v>864864.0</v>
      </c>
      <c r="M99" s="19"/>
      <c r="N99" s="20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29.25" customHeight="1">
      <c r="A100" s="21"/>
      <c r="B100" s="21"/>
      <c r="C100" s="36" t="s">
        <v>156</v>
      </c>
      <c r="D100" s="37"/>
      <c r="E100" s="75">
        <v>162476.0</v>
      </c>
      <c r="F100" s="25">
        <f>E100*E217</f>
        <v>36133037.64</v>
      </c>
      <c r="G100" s="25">
        <f>+F100*G2</f>
        <v>2709977.823</v>
      </c>
      <c r="H100" s="26">
        <f t="shared" si="18"/>
        <v>38843015.46</v>
      </c>
      <c r="I100" s="26">
        <f t="shared" si="19"/>
        <v>34958713.92</v>
      </c>
      <c r="J100" s="60"/>
      <c r="K100" s="28"/>
      <c r="L100" s="27"/>
      <c r="M100" s="19"/>
      <c r="N100" s="20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29.25" customHeight="1">
      <c r="A101" s="21"/>
      <c r="B101" s="21"/>
      <c r="C101" s="36" t="s">
        <v>157</v>
      </c>
      <c r="D101" s="37"/>
      <c r="E101" s="76">
        <v>186612.0</v>
      </c>
      <c r="F101" s="25">
        <f>E101*E217</f>
        <v>41500642.68</v>
      </c>
      <c r="G101" s="25">
        <f>+F101*G2</f>
        <v>3112548.201</v>
      </c>
      <c r="H101" s="26">
        <f t="shared" si="18"/>
        <v>44613190.88</v>
      </c>
      <c r="I101" s="26">
        <f t="shared" si="19"/>
        <v>40151871.79</v>
      </c>
      <c r="J101" s="60"/>
      <c r="K101" s="28"/>
      <c r="L101" s="27"/>
      <c r="M101" s="19"/>
      <c r="N101" s="20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0" customHeight="1">
      <c r="A102" s="29"/>
      <c r="B102" s="29"/>
      <c r="C102" s="43" t="s">
        <v>89</v>
      </c>
      <c r="D102" s="23"/>
      <c r="E102" s="44">
        <f t="shared" ref="E102:I102" si="20">SUM(E94:E101)</f>
        <v>549340</v>
      </c>
      <c r="F102" s="61">
        <f t="shared" si="20"/>
        <v>122167722.6</v>
      </c>
      <c r="G102" s="61">
        <f t="shared" si="20"/>
        <v>9162579.195</v>
      </c>
      <c r="H102" s="62">
        <f t="shared" si="20"/>
        <v>131330301.8</v>
      </c>
      <c r="I102" s="62">
        <f t="shared" si="20"/>
        <v>118197271.6</v>
      </c>
      <c r="J102" s="41"/>
      <c r="K102" s="28"/>
      <c r="L102" s="27"/>
      <c r="M102" s="45"/>
      <c r="N102" s="20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0" customHeight="1">
      <c r="A103" s="29"/>
      <c r="B103" s="29"/>
      <c r="C103" s="43"/>
      <c r="D103" s="23"/>
      <c r="E103" s="44"/>
      <c r="F103" s="61"/>
      <c r="G103" s="61"/>
      <c r="H103" s="62"/>
      <c r="I103" s="62"/>
      <c r="J103" s="41"/>
      <c r="K103" s="28"/>
      <c r="L103" s="27"/>
      <c r="M103" s="45"/>
      <c r="N103" s="20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21.0" customHeight="1">
      <c r="A104" s="46"/>
      <c r="B104" s="5"/>
      <c r="C104" s="5" t="s">
        <v>158</v>
      </c>
      <c r="D104" s="6"/>
      <c r="E104" s="47">
        <f>+E218</f>
        <v>203.13</v>
      </c>
      <c r="F104" s="48" t="str">
        <f t="shared" ref="F104:G104" si="21">+F2</f>
        <v>per sq foot</v>
      </c>
      <c r="G104" s="49">
        <f t="shared" si="21"/>
        <v>0.075</v>
      </c>
      <c r="H104" s="50"/>
      <c r="I104" s="50"/>
      <c r="J104" s="42"/>
      <c r="K104" s="35"/>
      <c r="L104" s="42"/>
      <c r="M104" s="19"/>
      <c r="N104" s="20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22.5" customHeight="1">
      <c r="A105" s="14" t="s">
        <v>3</v>
      </c>
      <c r="B105" s="14" t="s">
        <v>4</v>
      </c>
      <c r="C105" s="14" t="s">
        <v>5</v>
      </c>
      <c r="D105" s="15" t="s">
        <v>6</v>
      </c>
      <c r="E105" s="14" t="s">
        <v>7</v>
      </c>
      <c r="F105" s="16" t="s">
        <v>8</v>
      </c>
      <c r="G105" s="16" t="s">
        <v>9</v>
      </c>
      <c r="H105" s="16" t="s">
        <v>10</v>
      </c>
      <c r="I105" s="16" t="s">
        <v>11</v>
      </c>
      <c r="J105" s="17"/>
      <c r="K105" s="18"/>
      <c r="L105" s="51"/>
      <c r="M105" s="52"/>
      <c r="N105" s="53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</row>
    <row r="106" ht="25.5" customHeight="1">
      <c r="A106" s="21" t="s">
        <v>159</v>
      </c>
      <c r="B106" s="21" t="s">
        <v>13</v>
      </c>
      <c r="C106" s="36" t="s">
        <v>160</v>
      </c>
      <c r="D106" s="37"/>
      <c r="E106" s="24">
        <v>13572.0</v>
      </c>
      <c r="F106" s="25">
        <f>E106*E218</f>
        <v>2756880.36</v>
      </c>
      <c r="G106" s="25">
        <f>+F106*G2</f>
        <v>206766.027</v>
      </c>
      <c r="H106" s="26">
        <f t="shared" ref="H106:H109" si="22">SUM(F106+G106)</f>
        <v>2963646.387</v>
      </c>
      <c r="I106" s="26">
        <f t="shared" ref="I106:I110" si="23">H106*0.9</f>
        <v>2667281.748</v>
      </c>
      <c r="J106" s="18"/>
      <c r="K106" s="18"/>
      <c r="L106" s="27">
        <v>271814.0</v>
      </c>
      <c r="M106" s="52"/>
      <c r="N106" s="53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</row>
    <row r="107" ht="16.5" customHeight="1">
      <c r="A107" s="21" t="s">
        <v>159</v>
      </c>
      <c r="B107" s="21" t="s">
        <v>15</v>
      </c>
      <c r="C107" s="55" t="s">
        <v>161</v>
      </c>
      <c r="D107" s="56"/>
      <c r="E107" s="38">
        <v>36960.0</v>
      </c>
      <c r="F107" s="39">
        <f>E107*E218</f>
        <v>7507684.8</v>
      </c>
      <c r="G107" s="25">
        <f>+F107*G2</f>
        <v>563076.36</v>
      </c>
      <c r="H107" s="40">
        <f t="shared" si="22"/>
        <v>8070761.16</v>
      </c>
      <c r="I107" s="40">
        <f t="shared" si="23"/>
        <v>7263685.044</v>
      </c>
      <c r="J107" s="59" t="s">
        <v>112</v>
      </c>
      <c r="K107" s="28"/>
      <c r="L107" s="27">
        <v>216000.0</v>
      </c>
      <c r="M107" s="19"/>
      <c r="N107" s="20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6.5" customHeight="1">
      <c r="A108" s="21" t="s">
        <v>159</v>
      </c>
      <c r="B108" s="21" t="s">
        <v>17</v>
      </c>
      <c r="C108" s="55" t="s">
        <v>162</v>
      </c>
      <c r="D108" s="56"/>
      <c r="E108" s="38">
        <v>2015.0</v>
      </c>
      <c r="F108" s="39">
        <f>E108*E218</f>
        <v>409306.95</v>
      </c>
      <c r="G108" s="25">
        <f>+F108*G2</f>
        <v>30698.02125</v>
      </c>
      <c r="H108" s="40">
        <f t="shared" si="22"/>
        <v>440004.9713</v>
      </c>
      <c r="I108" s="40">
        <f t="shared" si="23"/>
        <v>396004.4741</v>
      </c>
      <c r="J108" s="41">
        <f>E111*E218</f>
        <v>16284728.97</v>
      </c>
      <c r="K108" s="28"/>
      <c r="L108" s="27">
        <v>75600.0</v>
      </c>
      <c r="M108" s="19"/>
      <c r="N108" s="20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6.5" customHeight="1">
      <c r="A109" s="21" t="s">
        <v>159</v>
      </c>
      <c r="B109" s="21" t="s">
        <v>19</v>
      </c>
      <c r="C109" s="55" t="s">
        <v>163</v>
      </c>
      <c r="D109" s="56"/>
      <c r="E109" s="38"/>
      <c r="F109" s="39">
        <f>E109*E218</f>
        <v>0</v>
      </c>
      <c r="G109" s="25">
        <f>+F109*G2</f>
        <v>0</v>
      </c>
      <c r="H109" s="40">
        <f t="shared" si="22"/>
        <v>0</v>
      </c>
      <c r="I109" s="40">
        <f t="shared" si="23"/>
        <v>0</v>
      </c>
      <c r="J109" s="41">
        <f>F111+G111</f>
        <v>17506083.64</v>
      </c>
      <c r="K109" s="28"/>
      <c r="L109" s="27">
        <v>356400.0</v>
      </c>
      <c r="M109" s="19"/>
      <c r="N109" s="20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32.25" customHeight="1">
      <c r="A110" s="21"/>
      <c r="B110" s="21"/>
      <c r="C110" s="36" t="s">
        <v>164</v>
      </c>
      <c r="D110" s="37"/>
      <c r="E110" s="24">
        <v>27622.0</v>
      </c>
      <c r="F110" s="25">
        <f>E110*E218</f>
        <v>5610856.86</v>
      </c>
      <c r="G110" s="25">
        <f>+F110*G2</f>
        <v>420814.2645</v>
      </c>
      <c r="H110" s="26">
        <f>+F110+G110</f>
        <v>6031671.125</v>
      </c>
      <c r="I110" s="26">
        <f t="shared" si="23"/>
        <v>5428504.012</v>
      </c>
      <c r="J110" s="60"/>
      <c r="K110" s="28"/>
      <c r="L110" s="27"/>
      <c r="M110" s="19"/>
      <c r="N110" s="20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0" customHeight="1">
      <c r="A111" s="29"/>
      <c r="B111" s="29"/>
      <c r="C111" s="43" t="s">
        <v>89</v>
      </c>
      <c r="D111" s="23"/>
      <c r="E111" s="44">
        <f t="shared" ref="E111:I111" si="24">SUM(E106:E110)</f>
        <v>80169</v>
      </c>
      <c r="F111" s="61">
        <f t="shared" si="24"/>
        <v>16284728.97</v>
      </c>
      <c r="G111" s="61">
        <f t="shared" si="24"/>
        <v>1221354.673</v>
      </c>
      <c r="H111" s="62">
        <f t="shared" si="24"/>
        <v>17506083.64</v>
      </c>
      <c r="I111" s="62">
        <f t="shared" si="24"/>
        <v>15755475.28</v>
      </c>
      <c r="J111" s="41"/>
      <c r="K111" s="28"/>
      <c r="L111" s="27"/>
      <c r="M111" s="45"/>
      <c r="N111" s="20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0" customHeight="1">
      <c r="A112" s="29"/>
      <c r="B112" s="29"/>
      <c r="C112" s="43"/>
      <c r="D112" s="23"/>
      <c r="E112" s="44"/>
      <c r="F112" s="61"/>
      <c r="G112" s="61"/>
      <c r="H112" s="62"/>
      <c r="I112" s="62"/>
      <c r="J112" s="41"/>
      <c r="K112" s="28"/>
      <c r="L112" s="27"/>
      <c r="M112" s="45"/>
      <c r="N112" s="20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22.5" customHeight="1">
      <c r="A113" s="46"/>
      <c r="B113" s="5"/>
      <c r="C113" s="5" t="s">
        <v>165</v>
      </c>
      <c r="D113" s="6"/>
      <c r="E113" s="47">
        <f>+E219</f>
        <v>147.21</v>
      </c>
      <c r="F113" s="48" t="str">
        <f t="shared" ref="F113:G113" si="25">+F2</f>
        <v>per sq foot</v>
      </c>
      <c r="G113" s="49">
        <f t="shared" si="25"/>
        <v>0.075</v>
      </c>
      <c r="H113" s="50"/>
      <c r="I113" s="50"/>
      <c r="J113" s="59" t="s">
        <v>112</v>
      </c>
      <c r="K113" s="35"/>
      <c r="L113" s="42"/>
      <c r="M113" s="19"/>
      <c r="N113" s="20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22.5" customHeight="1">
      <c r="A114" s="14" t="s">
        <v>3</v>
      </c>
      <c r="B114" s="14" t="s">
        <v>4</v>
      </c>
      <c r="C114" s="14" t="s">
        <v>5</v>
      </c>
      <c r="D114" s="15" t="s">
        <v>6</v>
      </c>
      <c r="E114" s="14" t="s">
        <v>7</v>
      </c>
      <c r="F114" s="16" t="s">
        <v>8</v>
      </c>
      <c r="G114" s="16" t="s">
        <v>9</v>
      </c>
      <c r="H114" s="16" t="s">
        <v>10</v>
      </c>
      <c r="I114" s="16" t="s">
        <v>11</v>
      </c>
      <c r="J114" s="77">
        <f>E117*E219</f>
        <v>22308497.82</v>
      </c>
      <c r="K114" s="18"/>
      <c r="L114" s="51"/>
      <c r="M114" s="52"/>
      <c r="N114" s="53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 ht="22.5" customHeight="1">
      <c r="A115" s="14"/>
      <c r="B115" s="14"/>
      <c r="C115" s="36" t="s">
        <v>166</v>
      </c>
      <c r="D115" s="37"/>
      <c r="E115" s="24">
        <v>99968.0</v>
      </c>
      <c r="F115" s="25">
        <f>E115*E219</f>
        <v>14716289.28</v>
      </c>
      <c r="G115" s="25">
        <f>+F115*G2</f>
        <v>1103721.696</v>
      </c>
      <c r="H115" s="26">
        <f t="shared" ref="H115:H116" si="26">SUM(F115+G115)</f>
        <v>15820010.98</v>
      </c>
      <c r="I115" s="26">
        <f t="shared" ref="I115:I116" si="27">H115*0.9</f>
        <v>14238009.88</v>
      </c>
      <c r="J115" s="77"/>
      <c r="K115" s="18"/>
      <c r="L115" s="51"/>
      <c r="M115" s="52"/>
      <c r="N115" s="53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 ht="25.5" customHeight="1">
      <c r="A116" s="21" t="s">
        <v>167</v>
      </c>
      <c r="B116" s="21" t="s">
        <v>13</v>
      </c>
      <c r="C116" s="36" t="s">
        <v>168</v>
      </c>
      <c r="D116" s="37"/>
      <c r="E116" s="24">
        <v>51574.0</v>
      </c>
      <c r="F116" s="25">
        <f>E116*E219</f>
        <v>7592208.54</v>
      </c>
      <c r="G116" s="25">
        <f>+F116*G2</f>
        <v>569415.6405</v>
      </c>
      <c r="H116" s="26">
        <f t="shared" si="26"/>
        <v>8161624.181</v>
      </c>
      <c r="I116" s="26">
        <f t="shared" si="27"/>
        <v>7345461.762</v>
      </c>
      <c r="J116" s="41">
        <f>F117+G117</f>
        <v>23981635.16</v>
      </c>
      <c r="K116" s="28"/>
      <c r="L116" s="27">
        <v>3088800.0</v>
      </c>
      <c r="M116" s="19"/>
      <c r="N116" s="20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0" customHeight="1">
      <c r="A117" s="29"/>
      <c r="B117" s="29"/>
      <c r="C117" s="43" t="s">
        <v>89</v>
      </c>
      <c r="D117" s="23"/>
      <c r="E117" s="44">
        <f t="shared" ref="E117:I117" si="28">SUM(E115:E116)</f>
        <v>151542</v>
      </c>
      <c r="F117" s="61">
        <f t="shared" si="28"/>
        <v>22308497.82</v>
      </c>
      <c r="G117" s="61">
        <f t="shared" si="28"/>
        <v>1673137.337</v>
      </c>
      <c r="H117" s="61">
        <f t="shared" si="28"/>
        <v>23981635.16</v>
      </c>
      <c r="I117" s="62">
        <f t="shared" si="28"/>
        <v>21583471.64</v>
      </c>
      <c r="J117" s="28"/>
      <c r="K117" s="28"/>
      <c r="L117" s="27"/>
      <c r="M117" s="45"/>
      <c r="N117" s="20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0" customHeight="1">
      <c r="A118" s="29"/>
      <c r="B118" s="29"/>
      <c r="C118" s="43"/>
      <c r="D118" s="23"/>
      <c r="E118" s="44"/>
      <c r="F118" s="61"/>
      <c r="G118" s="61"/>
      <c r="H118" s="62"/>
      <c r="I118" s="62"/>
      <c r="J118" s="28"/>
      <c r="K118" s="28"/>
      <c r="L118" s="27"/>
      <c r="M118" s="45"/>
      <c r="N118" s="20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21.0" customHeight="1">
      <c r="A119" s="46"/>
      <c r="B119" s="5"/>
      <c r="C119" s="5" t="s">
        <v>169</v>
      </c>
      <c r="D119" s="6"/>
      <c r="E119" s="78"/>
      <c r="F119" s="48"/>
      <c r="G119" s="49">
        <f>+G2</f>
        <v>0.075</v>
      </c>
      <c r="H119" s="50"/>
      <c r="I119" s="50"/>
      <c r="J119" s="42"/>
      <c r="K119" s="35"/>
      <c r="L119" s="42"/>
      <c r="M119" s="19"/>
      <c r="N119" s="20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27.75" customHeight="1">
      <c r="A120" s="21" t="s">
        <v>119</v>
      </c>
      <c r="B120" s="21" t="s">
        <v>19</v>
      </c>
      <c r="C120" s="22" t="s">
        <v>170</v>
      </c>
      <c r="D120" s="23"/>
      <c r="E120" s="24">
        <v>522720.0</v>
      </c>
      <c r="F120" s="25">
        <v>4197441.0</v>
      </c>
      <c r="G120" s="25">
        <f>+F120*G2</f>
        <v>314808.075</v>
      </c>
      <c r="H120" s="26">
        <f t="shared" ref="H120:H132" si="29">SUM(F120+G120)</f>
        <v>4512249.075</v>
      </c>
      <c r="I120" s="26">
        <f t="shared" ref="I120:I132" si="30">H120*0.9</f>
        <v>4061024.168</v>
      </c>
      <c r="J120" s="27"/>
      <c r="K120" s="28"/>
      <c r="L120" s="27">
        <v>2527874.0</v>
      </c>
      <c r="M120" s="19"/>
      <c r="N120" s="20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6.5" customHeight="1">
      <c r="A121" s="21" t="s">
        <v>119</v>
      </c>
      <c r="B121" s="21" t="s">
        <v>19</v>
      </c>
      <c r="C121" s="22" t="s">
        <v>171</v>
      </c>
      <c r="D121" s="23"/>
      <c r="E121" s="24">
        <v>6368.0</v>
      </c>
      <c r="F121" s="25">
        <f>+E121*E220</f>
        <v>358900.48</v>
      </c>
      <c r="G121" s="25">
        <f>+F121*G2</f>
        <v>26917.536</v>
      </c>
      <c r="H121" s="26">
        <f t="shared" si="29"/>
        <v>385818.016</v>
      </c>
      <c r="I121" s="26">
        <f t="shared" si="30"/>
        <v>347236.2144</v>
      </c>
      <c r="J121" s="27"/>
      <c r="K121" s="28"/>
      <c r="L121" s="27">
        <v>2527874.0</v>
      </c>
      <c r="M121" s="19"/>
      <c r="N121" s="20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27.75" customHeight="1">
      <c r="A122" s="21"/>
      <c r="B122" s="21"/>
      <c r="C122" s="22" t="s">
        <v>172</v>
      </c>
      <c r="D122" s="23"/>
      <c r="E122" s="24">
        <v>522720.0</v>
      </c>
      <c r="F122" s="25">
        <v>4197441.0</v>
      </c>
      <c r="G122" s="25">
        <f>+F122*G2</f>
        <v>314808.075</v>
      </c>
      <c r="H122" s="26">
        <f t="shared" si="29"/>
        <v>4512249.075</v>
      </c>
      <c r="I122" s="26">
        <f t="shared" si="30"/>
        <v>4061024.168</v>
      </c>
      <c r="J122" s="27"/>
      <c r="K122" s="28"/>
      <c r="L122" s="27"/>
      <c r="M122" s="19"/>
      <c r="N122" s="20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6.5" customHeight="1">
      <c r="A123" s="21"/>
      <c r="B123" s="21"/>
      <c r="C123" s="22" t="s">
        <v>171</v>
      </c>
      <c r="D123" s="23"/>
      <c r="E123" s="24">
        <v>6368.0</v>
      </c>
      <c r="F123" s="25">
        <f>+E123*E220</f>
        <v>358900.48</v>
      </c>
      <c r="G123" s="25">
        <f>+F123*G2</f>
        <v>26917.536</v>
      </c>
      <c r="H123" s="26">
        <f t="shared" si="29"/>
        <v>385818.016</v>
      </c>
      <c r="I123" s="26">
        <f t="shared" si="30"/>
        <v>347236.2144</v>
      </c>
      <c r="J123" s="27"/>
      <c r="K123" s="28"/>
      <c r="L123" s="27"/>
      <c r="M123" s="19"/>
      <c r="N123" s="20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27.0" customHeight="1">
      <c r="A124" s="21"/>
      <c r="B124" s="21"/>
      <c r="C124" s="22" t="s">
        <v>173</v>
      </c>
      <c r="D124" s="23"/>
      <c r="E124" s="24">
        <v>522720.0</v>
      </c>
      <c r="F124" s="25">
        <v>3497450.0</v>
      </c>
      <c r="G124" s="25">
        <f>+F124*G2</f>
        <v>262308.75</v>
      </c>
      <c r="H124" s="26">
        <f t="shared" si="29"/>
        <v>3759758.75</v>
      </c>
      <c r="I124" s="26">
        <f t="shared" si="30"/>
        <v>3383782.875</v>
      </c>
      <c r="J124" s="27"/>
      <c r="K124" s="28"/>
      <c r="L124" s="27"/>
      <c r="M124" s="19"/>
      <c r="N124" s="20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0" customHeight="1">
      <c r="A125" s="21"/>
      <c r="B125" s="21"/>
      <c r="C125" s="29" t="s">
        <v>174</v>
      </c>
      <c r="D125" s="6"/>
      <c r="E125" s="24">
        <v>5120.0</v>
      </c>
      <c r="F125" s="25">
        <f>+E125*E220</f>
        <v>288563.2</v>
      </c>
      <c r="G125" s="25">
        <f>+F125*G2</f>
        <v>21642.24</v>
      </c>
      <c r="H125" s="26">
        <f t="shared" si="29"/>
        <v>310205.44</v>
      </c>
      <c r="I125" s="26">
        <f t="shared" si="30"/>
        <v>279184.896</v>
      </c>
      <c r="J125" s="27"/>
      <c r="K125" s="28"/>
      <c r="L125" s="27"/>
      <c r="M125" s="19"/>
      <c r="N125" s="20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27.75" customHeight="1">
      <c r="A126" s="21" t="s">
        <v>122</v>
      </c>
      <c r="B126" s="21" t="s">
        <v>17</v>
      </c>
      <c r="C126" s="22" t="s">
        <v>175</v>
      </c>
      <c r="D126" s="23"/>
      <c r="E126" s="24">
        <v>522720.0</v>
      </c>
      <c r="F126" s="25">
        <v>3497450.0</v>
      </c>
      <c r="G126" s="25">
        <f>+F126*G2</f>
        <v>262308.75</v>
      </c>
      <c r="H126" s="26">
        <f t="shared" si="29"/>
        <v>3759758.75</v>
      </c>
      <c r="I126" s="26">
        <f t="shared" si="30"/>
        <v>3383782.875</v>
      </c>
      <c r="J126" s="27"/>
      <c r="K126" s="28"/>
      <c r="L126" s="27">
        <v>3155765.0</v>
      </c>
      <c r="M126" s="19"/>
      <c r="N126" s="20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0" customHeight="1">
      <c r="A127" s="21" t="s">
        <v>122</v>
      </c>
      <c r="B127" s="21" t="s">
        <v>19</v>
      </c>
      <c r="C127" s="29" t="s">
        <v>174</v>
      </c>
      <c r="D127" s="6"/>
      <c r="E127" s="24">
        <v>5120.0</v>
      </c>
      <c r="F127" s="25">
        <f>+E127*E220</f>
        <v>288563.2</v>
      </c>
      <c r="G127" s="25">
        <f>+F127*G2</f>
        <v>21642.24</v>
      </c>
      <c r="H127" s="26">
        <f t="shared" si="29"/>
        <v>310205.44</v>
      </c>
      <c r="I127" s="26">
        <f t="shared" si="30"/>
        <v>279184.896</v>
      </c>
      <c r="J127" s="27"/>
      <c r="K127" s="28"/>
      <c r="L127" s="27">
        <v>132000.0</v>
      </c>
      <c r="M127" s="19"/>
      <c r="N127" s="20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0" customHeight="1">
      <c r="A128" s="21" t="s">
        <v>122</v>
      </c>
      <c r="B128" s="21" t="s">
        <v>21</v>
      </c>
      <c r="C128" s="29" t="s">
        <v>176</v>
      </c>
      <c r="D128" s="6"/>
      <c r="E128" s="24">
        <v>4000.0</v>
      </c>
      <c r="F128" s="25">
        <f>+E128*E220</f>
        <v>225440</v>
      </c>
      <c r="G128" s="25">
        <f>+F128*G2</f>
        <v>16908</v>
      </c>
      <c r="H128" s="26">
        <f t="shared" si="29"/>
        <v>242348</v>
      </c>
      <c r="I128" s="26">
        <f t="shared" si="30"/>
        <v>218113.2</v>
      </c>
      <c r="J128" s="27"/>
      <c r="K128" s="28"/>
      <c r="L128" s="27">
        <v>100000.0</v>
      </c>
      <c r="M128" s="19"/>
      <c r="N128" s="20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27.75" customHeight="1">
      <c r="A129" s="21" t="s">
        <v>124</v>
      </c>
      <c r="B129" s="21" t="s">
        <v>15</v>
      </c>
      <c r="C129" s="22" t="s">
        <v>177</v>
      </c>
      <c r="D129" s="23"/>
      <c r="E129" s="24">
        <v>522720.0</v>
      </c>
      <c r="F129" s="25">
        <v>4197441.0</v>
      </c>
      <c r="G129" s="25">
        <f>+F129*G2</f>
        <v>314808.075</v>
      </c>
      <c r="H129" s="26">
        <f t="shared" si="29"/>
        <v>4512249.075</v>
      </c>
      <c r="I129" s="26">
        <f t="shared" si="30"/>
        <v>4061024.168</v>
      </c>
      <c r="J129" s="27"/>
      <c r="K129" s="28"/>
      <c r="L129" s="27">
        <v>3332445.0</v>
      </c>
      <c r="M129" s="19"/>
      <c r="N129" s="20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0" customHeight="1">
      <c r="A130" s="21" t="s">
        <v>124</v>
      </c>
      <c r="B130" s="21" t="s">
        <v>15</v>
      </c>
      <c r="C130" s="22" t="s">
        <v>171</v>
      </c>
      <c r="D130" s="23"/>
      <c r="E130" s="24">
        <v>6800.0</v>
      </c>
      <c r="F130" s="25">
        <f>+E130*E220</f>
        <v>383248</v>
      </c>
      <c r="G130" s="25">
        <f>+F130*G2</f>
        <v>28743.6</v>
      </c>
      <c r="H130" s="26">
        <f t="shared" si="29"/>
        <v>411991.6</v>
      </c>
      <c r="I130" s="26">
        <f t="shared" si="30"/>
        <v>370792.44</v>
      </c>
      <c r="J130" s="27"/>
      <c r="K130" s="28"/>
      <c r="L130" s="27">
        <v>3332445.0</v>
      </c>
      <c r="M130" s="19"/>
      <c r="N130" s="20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30.75" customHeight="1">
      <c r="A131" s="21" t="s">
        <v>128</v>
      </c>
      <c r="B131" s="21" t="s">
        <v>15</v>
      </c>
      <c r="C131" s="22" t="s">
        <v>178</v>
      </c>
      <c r="D131" s="23"/>
      <c r="E131" s="24">
        <v>435600.0</v>
      </c>
      <c r="F131" s="25">
        <v>3497868.0</v>
      </c>
      <c r="G131" s="25">
        <f>+F131*G2</f>
        <v>262340.1</v>
      </c>
      <c r="H131" s="26">
        <f t="shared" si="29"/>
        <v>3760208.1</v>
      </c>
      <c r="I131" s="26">
        <f t="shared" si="30"/>
        <v>3384187.29</v>
      </c>
      <c r="J131" s="41">
        <f>F133+G133</f>
        <v>27165794.34</v>
      </c>
      <c r="K131" s="28"/>
      <c r="L131" s="69">
        <v>2300355.2</v>
      </c>
      <c r="M131" s="19"/>
      <c r="N131" s="20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6.5" customHeight="1">
      <c r="A132" s="21" t="s">
        <v>128</v>
      </c>
      <c r="B132" s="21" t="s">
        <v>17</v>
      </c>
      <c r="C132" s="29" t="s">
        <v>174</v>
      </c>
      <c r="D132" s="6"/>
      <c r="E132" s="24">
        <v>5000.0</v>
      </c>
      <c r="F132" s="25">
        <f>+E132*E220</f>
        <v>281800</v>
      </c>
      <c r="G132" s="25">
        <f>+F132*G2</f>
        <v>21135</v>
      </c>
      <c r="H132" s="26">
        <f t="shared" si="29"/>
        <v>302935</v>
      </c>
      <c r="I132" s="26">
        <f t="shared" si="30"/>
        <v>272641.5</v>
      </c>
      <c r="J132" s="60">
        <f>H133*0.9</f>
        <v>24449214.9</v>
      </c>
      <c r="K132" s="28"/>
      <c r="L132" s="27">
        <v>25000.0</v>
      </c>
      <c r="M132" s="19"/>
      <c r="N132" s="20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0" customHeight="1">
      <c r="A133" s="29"/>
      <c r="B133" s="29"/>
      <c r="C133" s="43" t="s">
        <v>89</v>
      </c>
      <c r="D133" s="23"/>
      <c r="E133" s="44">
        <f t="shared" ref="E133:I133" si="31">SUM(E120:E132)</f>
        <v>3087976</v>
      </c>
      <c r="F133" s="61">
        <f t="shared" si="31"/>
        <v>25270506.36</v>
      </c>
      <c r="G133" s="61">
        <f t="shared" si="31"/>
        <v>1895287.977</v>
      </c>
      <c r="H133" s="62">
        <f t="shared" si="31"/>
        <v>27165794.34</v>
      </c>
      <c r="I133" s="62">
        <f t="shared" si="31"/>
        <v>24449214.9</v>
      </c>
      <c r="J133" s="28"/>
      <c r="K133" s="28"/>
      <c r="L133" s="27"/>
      <c r="M133" s="45"/>
      <c r="N133" s="20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0" customHeight="1">
      <c r="A134" s="29"/>
      <c r="B134" s="29"/>
      <c r="C134" s="43"/>
      <c r="D134" s="23"/>
      <c r="E134" s="44"/>
      <c r="F134" s="61"/>
      <c r="G134" s="61"/>
      <c r="H134" s="62"/>
      <c r="I134" s="62"/>
      <c r="J134" s="28"/>
      <c r="K134" s="28"/>
      <c r="L134" s="27"/>
      <c r="M134" s="45"/>
      <c r="N134" s="20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21.0" customHeight="1">
      <c r="A135" s="46"/>
      <c r="B135" s="5"/>
      <c r="C135" s="5" t="s">
        <v>179</v>
      </c>
      <c r="D135" s="6"/>
      <c r="E135" s="78"/>
      <c r="F135" s="79"/>
      <c r="G135" s="79"/>
      <c r="H135" s="50"/>
      <c r="I135" s="50"/>
      <c r="J135" s="42"/>
      <c r="K135" s="35"/>
      <c r="L135" s="42"/>
      <c r="M135" s="19"/>
      <c r="N135" s="20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22.5" customHeight="1">
      <c r="A136" s="14" t="s">
        <v>3</v>
      </c>
      <c r="B136" s="14" t="s">
        <v>4</v>
      </c>
      <c r="C136" s="14"/>
      <c r="D136" s="15" t="s">
        <v>6</v>
      </c>
      <c r="E136" s="14" t="s">
        <v>7</v>
      </c>
      <c r="F136" s="16" t="s">
        <v>8</v>
      </c>
      <c r="G136" s="16" t="s">
        <v>9</v>
      </c>
      <c r="H136" s="16" t="s">
        <v>10</v>
      </c>
      <c r="I136" s="16" t="s">
        <v>11</v>
      </c>
      <c r="J136" s="17"/>
      <c r="K136" s="35"/>
      <c r="L136" s="42"/>
      <c r="M136" s="35"/>
      <c r="N136" s="80" t="s">
        <v>180</v>
      </c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</row>
    <row r="137" ht="15.75" customHeight="1">
      <c r="A137" s="82" t="s">
        <v>91</v>
      </c>
      <c r="B137" s="82" t="s">
        <v>15</v>
      </c>
      <c r="C137" s="83" t="s">
        <v>181</v>
      </c>
      <c r="D137" s="84"/>
      <c r="E137" s="85"/>
      <c r="F137" s="86"/>
      <c r="G137" s="86"/>
      <c r="H137" s="86"/>
      <c r="I137" s="86"/>
      <c r="J137" s="87"/>
      <c r="K137" s="88"/>
      <c r="L137" s="87">
        <v>8986.0</v>
      </c>
      <c r="M137" s="89"/>
      <c r="N137" s="90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customHeight="1">
      <c r="A138" s="21"/>
      <c r="B138" s="21"/>
      <c r="C138" s="29" t="s">
        <v>182</v>
      </c>
      <c r="D138" s="91" t="s">
        <v>183</v>
      </c>
      <c r="E138" s="24">
        <v>1632.0</v>
      </c>
      <c r="F138" s="25">
        <v>64540.0</v>
      </c>
      <c r="G138" s="25">
        <v>9165.72</v>
      </c>
      <c r="H138" s="26">
        <f t="shared" ref="H138:H141" si="32">+F138+G138</f>
        <v>73705.72</v>
      </c>
      <c r="I138" s="26">
        <f t="shared" ref="I138:I141" si="33">+H138*0.9</f>
        <v>66335.148</v>
      </c>
      <c r="J138" s="27"/>
      <c r="K138" s="28"/>
      <c r="L138" s="27"/>
      <c r="M138" s="35"/>
      <c r="N138" s="92">
        <v>2.0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0" customHeight="1">
      <c r="A139" s="21"/>
      <c r="B139" s="21"/>
      <c r="C139" s="29" t="s">
        <v>182</v>
      </c>
      <c r="D139" s="91" t="s">
        <v>184</v>
      </c>
      <c r="E139" s="24">
        <v>1632.0</v>
      </c>
      <c r="F139" s="25">
        <v>64540.0</v>
      </c>
      <c r="G139" s="25">
        <v>9165.72</v>
      </c>
      <c r="H139" s="26">
        <f t="shared" si="32"/>
        <v>73705.72</v>
      </c>
      <c r="I139" s="26">
        <f t="shared" si="33"/>
        <v>66335.148</v>
      </c>
      <c r="J139" s="27"/>
      <c r="K139" s="28"/>
      <c r="L139" s="27">
        <v>8986.0</v>
      </c>
      <c r="M139" s="35"/>
      <c r="N139" s="92">
        <v>2.0</v>
      </c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0" customHeight="1">
      <c r="A140" s="21" t="s">
        <v>91</v>
      </c>
      <c r="B140" s="21" t="s">
        <v>15</v>
      </c>
      <c r="C140" s="29" t="s">
        <v>182</v>
      </c>
      <c r="D140" s="91" t="s">
        <v>185</v>
      </c>
      <c r="E140" s="24">
        <v>1632.0</v>
      </c>
      <c r="F140" s="25">
        <v>64540.0</v>
      </c>
      <c r="G140" s="25">
        <v>9165.72</v>
      </c>
      <c r="H140" s="26">
        <f t="shared" si="32"/>
        <v>73705.72</v>
      </c>
      <c r="I140" s="26">
        <f t="shared" si="33"/>
        <v>66335.148</v>
      </c>
      <c r="J140" s="27"/>
      <c r="K140" s="28"/>
      <c r="L140" s="27">
        <v>8986.0</v>
      </c>
      <c r="M140" s="35"/>
      <c r="N140" s="92">
        <v>2.0</v>
      </c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0" customHeight="1">
      <c r="A141" s="21"/>
      <c r="B141" s="21"/>
      <c r="C141" s="29" t="s">
        <v>186</v>
      </c>
      <c r="D141" s="93" t="s">
        <v>187</v>
      </c>
      <c r="E141" s="24">
        <v>720.0</v>
      </c>
      <c r="F141" s="25">
        <v>42000.0</v>
      </c>
      <c r="G141" s="25">
        <v>500.0</v>
      </c>
      <c r="H141" s="26">
        <f t="shared" si="32"/>
        <v>42500</v>
      </c>
      <c r="I141" s="26">
        <f t="shared" si="33"/>
        <v>38250</v>
      </c>
      <c r="J141" s="27"/>
      <c r="K141" s="28"/>
      <c r="L141" s="27"/>
      <c r="M141" s="35"/>
      <c r="N141" s="92">
        <v>0.0</v>
      </c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82"/>
      <c r="B142" s="82"/>
      <c r="C142" s="94" t="s">
        <v>188</v>
      </c>
      <c r="D142" s="84"/>
      <c r="E142" s="95"/>
      <c r="F142" s="96"/>
      <c r="G142" s="96"/>
      <c r="H142" s="97"/>
      <c r="I142" s="97"/>
      <c r="J142" s="87"/>
      <c r="K142" s="88"/>
      <c r="L142" s="87"/>
      <c r="M142" s="89"/>
      <c r="N142" s="90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6.5" customHeight="1">
      <c r="A143" s="21" t="s">
        <v>91</v>
      </c>
      <c r="B143" s="21" t="s">
        <v>17</v>
      </c>
      <c r="C143" s="29" t="s">
        <v>189</v>
      </c>
      <c r="D143" s="56" t="s">
        <v>190</v>
      </c>
      <c r="E143" s="24">
        <v>1904.0</v>
      </c>
      <c r="F143" s="25">
        <v>20000.0</v>
      </c>
      <c r="G143" s="25">
        <v>9165.72</v>
      </c>
      <c r="H143" s="26">
        <f t="shared" ref="H143:H148" si="34">+F143+G143</f>
        <v>29165.72</v>
      </c>
      <c r="I143" s="26">
        <f t="shared" ref="I143:I148" si="35">+H143*0.9</f>
        <v>26249.148</v>
      </c>
      <c r="J143" s="27"/>
      <c r="K143" s="28"/>
      <c r="L143" s="27">
        <v>8986.0</v>
      </c>
      <c r="M143" s="35"/>
      <c r="N143" s="92">
        <v>2.0</v>
      </c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0" customHeight="1">
      <c r="A144" s="21"/>
      <c r="B144" s="21"/>
      <c r="C144" s="29" t="s">
        <v>189</v>
      </c>
      <c r="D144" s="56" t="s">
        <v>190</v>
      </c>
      <c r="E144" s="24">
        <v>1904.0</v>
      </c>
      <c r="F144" s="25">
        <v>20000.0</v>
      </c>
      <c r="G144" s="25">
        <v>9165.72</v>
      </c>
      <c r="H144" s="26">
        <f t="shared" si="34"/>
        <v>29165.72</v>
      </c>
      <c r="I144" s="26">
        <f t="shared" si="35"/>
        <v>26249.148</v>
      </c>
      <c r="J144" s="27"/>
      <c r="K144" s="28"/>
      <c r="L144" s="27">
        <v>8986.0</v>
      </c>
      <c r="M144" s="35"/>
      <c r="N144" s="92">
        <v>2.0</v>
      </c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0" customHeight="1">
      <c r="A145" s="21"/>
      <c r="B145" s="21"/>
      <c r="C145" s="29" t="s">
        <v>189</v>
      </c>
      <c r="D145" s="56" t="s">
        <v>190</v>
      </c>
      <c r="E145" s="24">
        <v>1904.0</v>
      </c>
      <c r="F145" s="25">
        <v>20000.0</v>
      </c>
      <c r="G145" s="25">
        <v>9165.72</v>
      </c>
      <c r="H145" s="26">
        <f t="shared" si="34"/>
        <v>29165.72</v>
      </c>
      <c r="I145" s="26">
        <f t="shared" si="35"/>
        <v>26249.148</v>
      </c>
      <c r="J145" s="27"/>
      <c r="K145" s="28"/>
      <c r="L145" s="27"/>
      <c r="M145" s="35"/>
      <c r="N145" s="92">
        <v>2.0</v>
      </c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0" customHeight="1">
      <c r="A146" s="21"/>
      <c r="B146" s="21"/>
      <c r="C146" s="98" t="s">
        <v>191</v>
      </c>
      <c r="D146" s="91" t="s">
        <v>192</v>
      </c>
      <c r="E146" s="24">
        <v>1632.0</v>
      </c>
      <c r="F146" s="25">
        <v>64540.0</v>
      </c>
      <c r="G146" s="25">
        <v>9165.72</v>
      </c>
      <c r="H146" s="26">
        <f t="shared" si="34"/>
        <v>73705.72</v>
      </c>
      <c r="I146" s="26">
        <f t="shared" si="35"/>
        <v>66335.148</v>
      </c>
      <c r="J146" s="27"/>
      <c r="K146" s="28"/>
      <c r="L146" s="27"/>
      <c r="M146" s="35"/>
      <c r="N146" s="92">
        <v>2.0</v>
      </c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0" customHeight="1">
      <c r="A147" s="21"/>
      <c r="B147" s="21"/>
      <c r="C147" s="29" t="s">
        <v>191</v>
      </c>
      <c r="D147" s="91" t="s">
        <v>193</v>
      </c>
      <c r="E147" s="24">
        <v>1632.0</v>
      </c>
      <c r="F147" s="25">
        <v>56329.0</v>
      </c>
      <c r="G147" s="25">
        <v>9165.72</v>
      </c>
      <c r="H147" s="26">
        <f t="shared" si="34"/>
        <v>65494.72</v>
      </c>
      <c r="I147" s="26">
        <f t="shared" si="35"/>
        <v>58945.248</v>
      </c>
      <c r="J147" s="27"/>
      <c r="K147" s="28"/>
      <c r="L147" s="27"/>
      <c r="M147" s="35"/>
      <c r="N147" s="92">
        <v>2.0</v>
      </c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21"/>
      <c r="B148" s="21"/>
      <c r="C148" s="29" t="s">
        <v>191</v>
      </c>
      <c r="D148" s="91" t="s">
        <v>194</v>
      </c>
      <c r="E148" s="24">
        <v>1904.0</v>
      </c>
      <c r="F148" s="25">
        <v>56329.0</v>
      </c>
      <c r="G148" s="25">
        <v>9165.72</v>
      </c>
      <c r="H148" s="26">
        <f t="shared" si="34"/>
        <v>65494.72</v>
      </c>
      <c r="I148" s="26">
        <f t="shared" si="35"/>
        <v>58945.248</v>
      </c>
      <c r="J148" s="27"/>
      <c r="K148" s="28"/>
      <c r="L148" s="27"/>
      <c r="M148" s="35"/>
      <c r="N148" s="92">
        <v>2.0</v>
      </c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82"/>
      <c r="B149" s="82"/>
      <c r="C149" s="83" t="s">
        <v>195</v>
      </c>
      <c r="D149" s="84"/>
      <c r="E149" s="95"/>
      <c r="F149" s="96"/>
      <c r="G149" s="96"/>
      <c r="H149" s="97"/>
      <c r="I149" s="97"/>
      <c r="J149" s="87"/>
      <c r="K149" s="88"/>
      <c r="L149" s="87"/>
      <c r="M149" s="89"/>
      <c r="N149" s="90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7.25" customHeight="1">
      <c r="A150" s="21"/>
      <c r="B150" s="21"/>
      <c r="C150" s="29" t="s">
        <v>182</v>
      </c>
      <c r="D150" s="91" t="s">
        <v>196</v>
      </c>
      <c r="E150" s="24">
        <v>1792.0</v>
      </c>
      <c r="F150" s="25">
        <v>56329.0</v>
      </c>
      <c r="G150" s="25">
        <v>9156.0</v>
      </c>
      <c r="H150" s="26">
        <f>+F150+G150</f>
        <v>65485</v>
      </c>
      <c r="I150" s="26">
        <f>+H150*0.9</f>
        <v>58936.5</v>
      </c>
      <c r="J150" s="27"/>
      <c r="K150" s="28"/>
      <c r="L150" s="27"/>
      <c r="M150" s="35"/>
      <c r="N150" s="92">
        <v>2.0</v>
      </c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82"/>
      <c r="B151" s="82"/>
      <c r="C151" s="83" t="s">
        <v>197</v>
      </c>
      <c r="D151" s="84"/>
      <c r="E151" s="99"/>
      <c r="F151" s="96"/>
      <c r="G151" s="96"/>
      <c r="H151" s="97"/>
      <c r="I151" s="97"/>
      <c r="J151" s="87"/>
      <c r="K151" s="88"/>
      <c r="L151" s="87"/>
      <c r="M151" s="89"/>
      <c r="N151" s="90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21"/>
      <c r="B152" s="21"/>
      <c r="C152" s="29" t="s">
        <v>198</v>
      </c>
      <c r="D152" s="91" t="s">
        <v>199</v>
      </c>
      <c r="E152" s="24">
        <v>1904.0</v>
      </c>
      <c r="F152" s="25">
        <v>64540.0</v>
      </c>
      <c r="G152" s="25">
        <v>9166.0</v>
      </c>
      <c r="H152" s="26">
        <f t="shared" ref="H152:H155" si="36">+F152+G152</f>
        <v>73706</v>
      </c>
      <c r="I152" s="26">
        <f t="shared" ref="I152:I155" si="37">+H152*0.9</f>
        <v>66335.4</v>
      </c>
      <c r="J152" s="27"/>
      <c r="K152" s="28"/>
      <c r="L152" s="27"/>
      <c r="M152" s="35"/>
      <c r="N152" s="92">
        <v>2.0</v>
      </c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0" customHeight="1">
      <c r="A153" s="21"/>
      <c r="B153" s="21"/>
      <c r="C153" s="29" t="s">
        <v>182</v>
      </c>
      <c r="D153" s="91" t="s">
        <v>200</v>
      </c>
      <c r="E153" s="24">
        <v>1632.0</v>
      </c>
      <c r="F153" s="25">
        <v>56329.0</v>
      </c>
      <c r="G153" s="25">
        <v>9166.0</v>
      </c>
      <c r="H153" s="26">
        <f t="shared" si="36"/>
        <v>65495</v>
      </c>
      <c r="I153" s="26">
        <f t="shared" si="37"/>
        <v>58945.5</v>
      </c>
      <c r="J153" s="27"/>
      <c r="K153" s="28"/>
      <c r="L153" s="27"/>
      <c r="M153" s="35"/>
      <c r="N153" s="92">
        <v>2.0</v>
      </c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0" customHeight="1">
      <c r="A154" s="21"/>
      <c r="B154" s="21"/>
      <c r="C154" s="29" t="s">
        <v>182</v>
      </c>
      <c r="D154" s="91" t="s">
        <v>201</v>
      </c>
      <c r="E154" s="24">
        <v>1904.0</v>
      </c>
      <c r="F154" s="25">
        <v>64540.0</v>
      </c>
      <c r="G154" s="25">
        <v>9166.0</v>
      </c>
      <c r="H154" s="26">
        <f t="shared" si="36"/>
        <v>73706</v>
      </c>
      <c r="I154" s="26">
        <f t="shared" si="37"/>
        <v>66335.4</v>
      </c>
      <c r="J154" s="27"/>
      <c r="K154" s="28"/>
      <c r="L154" s="27"/>
      <c r="M154" s="35"/>
      <c r="N154" s="92">
        <v>2.0</v>
      </c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0" customHeight="1">
      <c r="A155" s="21"/>
      <c r="B155" s="21"/>
      <c r="C155" s="29" t="s">
        <v>182</v>
      </c>
      <c r="D155" s="91" t="s">
        <v>202</v>
      </c>
      <c r="E155" s="24">
        <v>1632.0</v>
      </c>
      <c r="F155" s="25">
        <v>56329.0</v>
      </c>
      <c r="G155" s="25">
        <v>9166.0</v>
      </c>
      <c r="H155" s="26">
        <f t="shared" si="36"/>
        <v>65495</v>
      </c>
      <c r="I155" s="26">
        <f t="shared" si="37"/>
        <v>58945.5</v>
      </c>
      <c r="J155" s="27"/>
      <c r="K155" s="28"/>
      <c r="L155" s="27"/>
      <c r="M155" s="35"/>
      <c r="N155" s="92">
        <v>2.0</v>
      </c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82"/>
      <c r="B156" s="82"/>
      <c r="C156" s="83" t="s">
        <v>203</v>
      </c>
      <c r="D156" s="100"/>
      <c r="E156" s="95"/>
      <c r="F156" s="96"/>
      <c r="G156" s="96"/>
      <c r="H156" s="97"/>
      <c r="I156" s="97"/>
      <c r="J156" s="87"/>
      <c r="K156" s="88"/>
      <c r="L156" s="87"/>
      <c r="M156" s="89"/>
      <c r="N156" s="90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21"/>
      <c r="B157" s="21"/>
      <c r="C157" s="29" t="s">
        <v>204</v>
      </c>
      <c r="D157" s="6" t="s">
        <v>205</v>
      </c>
      <c r="E157" s="24">
        <v>1960.0</v>
      </c>
      <c r="F157" s="25">
        <v>90000.0</v>
      </c>
      <c r="G157" s="25">
        <v>9166.0</v>
      </c>
      <c r="H157" s="26">
        <f t="shared" ref="H157:H158" si="38">+F157+G157</f>
        <v>99166</v>
      </c>
      <c r="I157" s="26">
        <f t="shared" ref="I157:I158" si="39">+H157*0.9</f>
        <v>89249.4</v>
      </c>
      <c r="J157" s="27"/>
      <c r="K157" s="28"/>
      <c r="L157" s="27"/>
      <c r="M157" s="35"/>
      <c r="N157" s="92">
        <v>2.0</v>
      </c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0" customHeight="1">
      <c r="A158" s="21"/>
      <c r="B158" s="21"/>
      <c r="C158" s="29" t="s">
        <v>206</v>
      </c>
      <c r="D158" s="6" t="s">
        <v>207</v>
      </c>
      <c r="E158" s="24">
        <v>1960.0</v>
      </c>
      <c r="F158" s="25">
        <v>90000.0</v>
      </c>
      <c r="G158" s="25">
        <v>9166.0</v>
      </c>
      <c r="H158" s="26">
        <f t="shared" si="38"/>
        <v>99166</v>
      </c>
      <c r="I158" s="26">
        <f t="shared" si="39"/>
        <v>89249.4</v>
      </c>
      <c r="J158" s="27"/>
      <c r="K158" s="28"/>
      <c r="L158" s="27"/>
      <c r="M158" s="35"/>
      <c r="N158" s="92">
        <v>2.0</v>
      </c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82"/>
      <c r="B159" s="82"/>
      <c r="C159" s="83" t="s">
        <v>208</v>
      </c>
      <c r="D159" s="84"/>
      <c r="E159" s="85"/>
      <c r="F159" s="86"/>
      <c r="G159" s="86"/>
      <c r="H159" s="86"/>
      <c r="I159" s="86"/>
      <c r="J159" s="87"/>
      <c r="K159" s="88"/>
      <c r="L159" s="87"/>
      <c r="M159" s="89"/>
      <c r="N159" s="90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21"/>
      <c r="B160" s="21"/>
      <c r="C160" s="29" t="s">
        <v>206</v>
      </c>
      <c r="D160" s="93" t="s">
        <v>209</v>
      </c>
      <c r="E160" s="24">
        <v>1632.0</v>
      </c>
      <c r="F160" s="25">
        <v>64540.0</v>
      </c>
      <c r="G160" s="25">
        <v>9166.0</v>
      </c>
      <c r="H160" s="26">
        <f t="shared" ref="H160:H162" si="40">+F160+G160</f>
        <v>73706</v>
      </c>
      <c r="I160" s="40">
        <f t="shared" ref="I160:I162" si="41">+H160*0.9</f>
        <v>66335.4</v>
      </c>
      <c r="J160" s="27"/>
      <c r="K160" s="28"/>
      <c r="L160" s="27"/>
      <c r="M160" s="35"/>
      <c r="N160" s="92">
        <v>2.0</v>
      </c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0" customHeight="1">
      <c r="A161" s="21"/>
      <c r="B161" s="21"/>
      <c r="C161" s="29" t="s">
        <v>206</v>
      </c>
      <c r="D161" s="93" t="s">
        <v>210</v>
      </c>
      <c r="E161" s="24">
        <v>1632.0</v>
      </c>
      <c r="F161" s="25">
        <v>64540.0</v>
      </c>
      <c r="G161" s="25">
        <v>9166.0</v>
      </c>
      <c r="H161" s="26">
        <f t="shared" si="40"/>
        <v>73706</v>
      </c>
      <c r="I161" s="40">
        <f t="shared" si="41"/>
        <v>66335.4</v>
      </c>
      <c r="J161" s="27"/>
      <c r="K161" s="28"/>
      <c r="L161" s="27"/>
      <c r="M161" s="35"/>
      <c r="N161" s="92">
        <v>2.0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3.5" customHeight="1">
      <c r="A162" s="21"/>
      <c r="B162" s="21"/>
      <c r="C162" s="101" t="s">
        <v>211</v>
      </c>
      <c r="D162" s="102" t="s">
        <v>212</v>
      </c>
      <c r="E162" s="24">
        <v>12288.0</v>
      </c>
      <c r="F162" s="25">
        <v>516320.0</v>
      </c>
      <c r="G162" s="25">
        <v>64162.0</v>
      </c>
      <c r="H162" s="26">
        <f t="shared" si="40"/>
        <v>580482</v>
      </c>
      <c r="I162" s="26">
        <f t="shared" si="41"/>
        <v>522433.8</v>
      </c>
      <c r="J162" s="35"/>
      <c r="K162" s="28"/>
      <c r="L162" s="27"/>
      <c r="M162" s="35"/>
      <c r="N162" s="92">
        <v>14.0</v>
      </c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82"/>
      <c r="B163" s="82"/>
      <c r="C163" s="83" t="s">
        <v>213</v>
      </c>
      <c r="D163" s="100"/>
      <c r="E163" s="85"/>
      <c r="F163" s="86"/>
      <c r="G163" s="86"/>
      <c r="H163" s="86"/>
      <c r="I163" s="86"/>
      <c r="J163" s="87"/>
      <c r="K163" s="88"/>
      <c r="L163" s="87"/>
      <c r="M163" s="89"/>
      <c r="N163" s="90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21"/>
      <c r="B164" s="21"/>
      <c r="C164" s="101" t="s">
        <v>182</v>
      </c>
      <c r="D164" s="91" t="s">
        <v>214</v>
      </c>
      <c r="E164" s="24">
        <v>1632.0</v>
      </c>
      <c r="F164" s="25">
        <v>64540.0</v>
      </c>
      <c r="G164" s="25">
        <v>9166.0</v>
      </c>
      <c r="H164" s="26">
        <f>+F164+G164</f>
        <v>73706</v>
      </c>
      <c r="I164" s="26">
        <f>+H164*0.9</f>
        <v>66335.4</v>
      </c>
      <c r="J164" s="27"/>
      <c r="K164" s="28"/>
      <c r="L164" s="27"/>
      <c r="M164" s="35"/>
      <c r="N164" s="92">
        <v>2.0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82"/>
      <c r="B165" s="82"/>
      <c r="C165" s="83" t="s">
        <v>215</v>
      </c>
      <c r="D165" s="103"/>
      <c r="E165" s="86"/>
      <c r="F165" s="86"/>
      <c r="G165" s="86"/>
      <c r="H165" s="86"/>
      <c r="I165" s="86"/>
      <c r="J165" s="87"/>
      <c r="K165" s="88"/>
      <c r="L165" s="87"/>
      <c r="M165" s="89"/>
      <c r="N165" s="90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6.5" customHeight="1">
      <c r="A166" s="21"/>
      <c r="B166" s="21"/>
      <c r="C166" s="101" t="s">
        <v>211</v>
      </c>
      <c r="D166" s="91" t="s">
        <v>216</v>
      </c>
      <c r="E166" s="24">
        <v>7168.0</v>
      </c>
      <c r="F166" s="25">
        <v>287795.2</v>
      </c>
      <c r="G166" s="25">
        <v>36664.0</v>
      </c>
      <c r="H166" s="26">
        <f>+F166+G166</f>
        <v>324459.2</v>
      </c>
      <c r="I166" s="26">
        <f>+H166*0.9</f>
        <v>292013.28</v>
      </c>
      <c r="J166" s="27"/>
      <c r="K166" s="28"/>
      <c r="L166" s="27"/>
      <c r="M166" s="35"/>
      <c r="N166" s="92">
        <v>8.0</v>
      </c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82"/>
      <c r="B167" s="82"/>
      <c r="C167" s="83" t="s">
        <v>217</v>
      </c>
      <c r="D167" s="100"/>
      <c r="E167" s="99"/>
      <c r="F167" s="96"/>
      <c r="G167" s="96"/>
      <c r="H167" s="97"/>
      <c r="I167" s="97"/>
      <c r="J167" s="87"/>
      <c r="K167" s="88"/>
      <c r="L167" s="87"/>
      <c r="M167" s="89"/>
      <c r="N167" s="90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8.0" customHeight="1">
      <c r="A168" s="21"/>
      <c r="B168" s="21"/>
      <c r="C168" s="29" t="s">
        <v>186</v>
      </c>
      <c r="D168" s="91" t="s">
        <v>218</v>
      </c>
      <c r="E168" s="24">
        <v>768.0</v>
      </c>
      <c r="F168" s="25">
        <v>42000.0</v>
      </c>
      <c r="G168" s="25">
        <v>500.0</v>
      </c>
      <c r="H168" s="26">
        <f t="shared" ref="H168:H170" si="42">+F168+G168</f>
        <v>42500</v>
      </c>
      <c r="I168" s="26">
        <f t="shared" ref="I168:I170" si="43">+H168*0.9</f>
        <v>38250</v>
      </c>
      <c r="J168" s="27"/>
      <c r="K168" s="28"/>
      <c r="L168" s="27"/>
      <c r="M168" s="35"/>
      <c r="N168" s="92">
        <v>0.0</v>
      </c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0" customHeight="1">
      <c r="A169" s="21"/>
      <c r="B169" s="21"/>
      <c r="C169" s="104" t="s">
        <v>182</v>
      </c>
      <c r="D169" s="91" t="s">
        <v>219</v>
      </c>
      <c r="E169" s="24">
        <v>1904.0</v>
      </c>
      <c r="F169" s="25">
        <v>81200.0</v>
      </c>
      <c r="G169" s="25">
        <v>9166.0</v>
      </c>
      <c r="H169" s="26">
        <f t="shared" si="42"/>
        <v>90366</v>
      </c>
      <c r="I169" s="26">
        <f t="shared" si="43"/>
        <v>81329.4</v>
      </c>
      <c r="J169" s="27"/>
      <c r="K169" s="28"/>
      <c r="L169" s="27"/>
      <c r="M169" s="35"/>
      <c r="N169" s="92">
        <v>2.0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0" customHeight="1">
      <c r="A170" s="21"/>
      <c r="B170" s="21"/>
      <c r="C170" s="29" t="s">
        <v>220</v>
      </c>
      <c r="D170" s="91" t="s">
        <v>221</v>
      </c>
      <c r="E170" s="24">
        <v>1904.0</v>
      </c>
      <c r="F170" s="25">
        <v>81600.0</v>
      </c>
      <c r="G170" s="25">
        <v>9166.0</v>
      </c>
      <c r="H170" s="26">
        <f t="shared" si="42"/>
        <v>90766</v>
      </c>
      <c r="I170" s="26">
        <f t="shared" si="43"/>
        <v>81689.4</v>
      </c>
      <c r="J170" s="27"/>
      <c r="K170" s="28"/>
      <c r="L170" s="27"/>
      <c r="M170" s="35"/>
      <c r="N170" s="92">
        <v>2.0</v>
      </c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8.75" customHeight="1">
      <c r="A171" s="82"/>
      <c r="B171" s="82"/>
      <c r="C171" s="83" t="s">
        <v>222</v>
      </c>
      <c r="D171" s="84"/>
      <c r="E171" s="85"/>
      <c r="F171" s="86"/>
      <c r="G171" s="86"/>
      <c r="H171" s="86"/>
      <c r="I171" s="86"/>
      <c r="J171" s="87"/>
      <c r="K171" s="88"/>
      <c r="L171" s="87"/>
      <c r="M171" s="89"/>
      <c r="N171" s="90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8.0" customHeight="1">
      <c r="A172" s="21"/>
      <c r="B172" s="21"/>
      <c r="C172" s="105" t="s">
        <v>182</v>
      </c>
      <c r="D172" s="91" t="s">
        <v>223</v>
      </c>
      <c r="E172" s="24">
        <v>1632.0</v>
      </c>
      <c r="F172" s="25">
        <v>64540.0</v>
      </c>
      <c r="G172" s="25">
        <v>9166.0</v>
      </c>
      <c r="H172" s="26">
        <f>+F172+G172</f>
        <v>73706</v>
      </c>
      <c r="I172" s="26">
        <f>+H172*0.9</f>
        <v>66335.4</v>
      </c>
      <c r="J172" s="27"/>
      <c r="K172" s="28"/>
      <c r="L172" s="27"/>
      <c r="M172" s="35"/>
      <c r="N172" s="92">
        <v>2.0</v>
      </c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21"/>
      <c r="B173" s="21"/>
      <c r="C173" s="83" t="s">
        <v>224</v>
      </c>
      <c r="D173" s="106"/>
      <c r="E173" s="86"/>
      <c r="F173" s="86"/>
      <c r="G173" s="86"/>
      <c r="H173" s="86"/>
      <c r="I173" s="86"/>
      <c r="J173" s="87"/>
      <c r="K173" s="88"/>
      <c r="L173" s="87"/>
      <c r="M173" s="89"/>
      <c r="N173" s="90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6.5" customHeight="1">
      <c r="A174" s="21"/>
      <c r="B174" s="21"/>
      <c r="C174" s="105" t="s">
        <v>182</v>
      </c>
      <c r="D174" s="6" t="s">
        <v>225</v>
      </c>
      <c r="E174" s="24">
        <v>1960.0</v>
      </c>
      <c r="F174" s="25">
        <v>90000.0</v>
      </c>
      <c r="G174" s="25">
        <v>9166.0</v>
      </c>
      <c r="H174" s="26">
        <f t="shared" ref="H174:H175" si="44">+F174+G174</f>
        <v>99166</v>
      </c>
      <c r="I174" s="26">
        <f t="shared" ref="I174:I176" si="45">+H174*0.9</f>
        <v>89249.4</v>
      </c>
      <c r="J174" s="27"/>
      <c r="K174" s="28"/>
      <c r="L174" s="27"/>
      <c r="M174" s="35"/>
      <c r="N174" s="92">
        <v>2.0</v>
      </c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0" customHeight="1">
      <c r="A175" s="21"/>
      <c r="B175" s="21"/>
      <c r="C175" s="29" t="s">
        <v>182</v>
      </c>
      <c r="D175" s="6" t="s">
        <v>226</v>
      </c>
      <c r="E175" s="24">
        <v>1960.0</v>
      </c>
      <c r="F175" s="25">
        <v>90000.0</v>
      </c>
      <c r="G175" s="25">
        <v>9166.0</v>
      </c>
      <c r="H175" s="26">
        <f t="shared" si="44"/>
        <v>99166</v>
      </c>
      <c r="I175" s="26">
        <f t="shared" si="45"/>
        <v>89249.4</v>
      </c>
      <c r="J175" s="27"/>
      <c r="K175" s="28"/>
      <c r="L175" s="27"/>
      <c r="M175" s="35"/>
      <c r="N175" s="92">
        <v>2.0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7.25" customHeight="1">
      <c r="A176" s="21"/>
      <c r="B176" s="21"/>
      <c r="C176" s="101" t="s">
        <v>227</v>
      </c>
      <c r="D176" s="107" t="s">
        <v>228</v>
      </c>
      <c r="E176" s="108">
        <v>9728.0</v>
      </c>
      <c r="F176" s="109">
        <v>446612.0</v>
      </c>
      <c r="G176" s="109">
        <v>45830.0</v>
      </c>
      <c r="H176" s="109">
        <f>F176+G176</f>
        <v>492442</v>
      </c>
      <c r="I176" s="109">
        <f t="shared" si="45"/>
        <v>443197.8</v>
      </c>
      <c r="J176" s="27"/>
      <c r="K176" s="28"/>
      <c r="L176" s="27"/>
      <c r="M176" s="35"/>
      <c r="N176" s="92">
        <v>10.0</v>
      </c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0" customHeight="1">
      <c r="A177" s="21"/>
      <c r="B177" s="21"/>
      <c r="C177" s="110" t="s">
        <v>229</v>
      </c>
      <c r="D177" s="84"/>
      <c r="E177" s="95"/>
      <c r="F177" s="96"/>
      <c r="G177" s="96"/>
      <c r="H177" s="97"/>
      <c r="I177" s="97"/>
      <c r="J177" s="87"/>
      <c r="K177" s="88"/>
      <c r="L177" s="87"/>
      <c r="M177" s="89"/>
      <c r="N177" s="90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7.25" customHeight="1">
      <c r="A178" s="21"/>
      <c r="B178" s="21"/>
      <c r="C178" s="29" t="s">
        <v>230</v>
      </c>
      <c r="D178" s="91" t="s">
        <v>231</v>
      </c>
      <c r="E178" s="24">
        <v>1632.0</v>
      </c>
      <c r="F178" s="25">
        <v>64540.0</v>
      </c>
      <c r="G178" s="25">
        <v>9165.72</v>
      </c>
      <c r="H178" s="26">
        <f t="shared" ref="H178:H179" si="46">+F178+G178</f>
        <v>73705.72</v>
      </c>
      <c r="I178" s="26">
        <f t="shared" ref="I178:I179" si="47">+H178*0.9</f>
        <v>66335.148</v>
      </c>
      <c r="J178" s="27"/>
      <c r="K178" s="28"/>
      <c r="L178" s="27"/>
      <c r="M178" s="35"/>
      <c r="N178" s="92">
        <v>2.0</v>
      </c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0" customHeight="1">
      <c r="A179" s="21"/>
      <c r="B179" s="21"/>
      <c r="C179" s="29" t="s">
        <v>182</v>
      </c>
      <c r="D179" s="91" t="s">
        <v>232</v>
      </c>
      <c r="E179" s="24">
        <v>1632.0</v>
      </c>
      <c r="F179" s="25">
        <v>64540.0</v>
      </c>
      <c r="G179" s="25">
        <v>9166.0</v>
      </c>
      <c r="H179" s="26">
        <f t="shared" si="46"/>
        <v>73706</v>
      </c>
      <c r="I179" s="26">
        <f t="shared" si="47"/>
        <v>66335.4</v>
      </c>
      <c r="J179" s="27"/>
      <c r="K179" s="28"/>
      <c r="L179" s="27"/>
      <c r="M179" s="35"/>
      <c r="N179" s="92">
        <v>2.0</v>
      </c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21"/>
      <c r="B180" s="21"/>
      <c r="C180" s="83" t="s">
        <v>233</v>
      </c>
      <c r="D180" s="84"/>
      <c r="E180" s="85"/>
      <c r="F180" s="86"/>
      <c r="G180" s="86"/>
      <c r="H180" s="86"/>
      <c r="I180" s="86"/>
      <c r="J180" s="87"/>
      <c r="K180" s="88"/>
      <c r="L180" s="87"/>
      <c r="M180" s="89"/>
      <c r="N180" s="90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8.0" customHeight="1">
      <c r="A181" s="21"/>
      <c r="B181" s="21"/>
      <c r="C181" s="105" t="s">
        <v>182</v>
      </c>
      <c r="D181" s="91" t="s">
        <v>234</v>
      </c>
      <c r="E181" s="24">
        <v>1904.0</v>
      </c>
      <c r="F181" s="25">
        <v>81200.0</v>
      </c>
      <c r="G181" s="25">
        <v>9166.0</v>
      </c>
      <c r="H181" s="26">
        <f t="shared" ref="H181:H182" si="48">+F181+G181</f>
        <v>90366</v>
      </c>
      <c r="I181" s="26">
        <f t="shared" ref="I181:I182" si="49">+H181*0.9</f>
        <v>81329.4</v>
      </c>
      <c r="J181" s="27"/>
      <c r="K181" s="28"/>
      <c r="L181" s="27"/>
      <c r="M181" s="35"/>
      <c r="N181" s="92">
        <v>2.0</v>
      </c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0" customHeight="1">
      <c r="A182" s="21"/>
      <c r="B182" s="21"/>
      <c r="C182" s="29" t="s">
        <v>182</v>
      </c>
      <c r="D182" s="91" t="s">
        <v>235</v>
      </c>
      <c r="E182" s="24">
        <v>1632.0</v>
      </c>
      <c r="F182" s="25">
        <v>64540.0</v>
      </c>
      <c r="G182" s="25">
        <v>9166.0</v>
      </c>
      <c r="H182" s="26">
        <f t="shared" si="48"/>
        <v>73706</v>
      </c>
      <c r="I182" s="26">
        <f t="shared" si="49"/>
        <v>66335.4</v>
      </c>
      <c r="J182" s="27"/>
      <c r="K182" s="28"/>
      <c r="L182" s="27"/>
      <c r="M182" s="35"/>
      <c r="N182" s="92">
        <v>2.0</v>
      </c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0" customHeight="1">
      <c r="A183" s="21"/>
      <c r="B183" s="21"/>
      <c r="C183" s="111" t="s">
        <v>236</v>
      </c>
      <c r="D183" s="84"/>
      <c r="E183" s="85"/>
      <c r="F183" s="86"/>
      <c r="G183" s="86"/>
      <c r="H183" s="86"/>
      <c r="I183" s="86"/>
      <c r="J183" s="87"/>
      <c r="K183" s="88"/>
      <c r="L183" s="87"/>
      <c r="M183" s="89"/>
      <c r="N183" s="90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8.75" customHeight="1">
      <c r="A184" s="21"/>
      <c r="B184" s="21"/>
      <c r="C184" s="101" t="s">
        <v>182</v>
      </c>
      <c r="D184" s="91" t="s">
        <v>237</v>
      </c>
      <c r="E184" s="24">
        <v>1904.0</v>
      </c>
      <c r="F184" s="25">
        <v>56329.0</v>
      </c>
      <c r="G184" s="25">
        <v>9166.0</v>
      </c>
      <c r="H184" s="26">
        <f>+F184+G184</f>
        <v>65495</v>
      </c>
      <c r="I184" s="26">
        <f>+H184*0.9</f>
        <v>58945.5</v>
      </c>
      <c r="J184" s="27"/>
      <c r="K184" s="28"/>
      <c r="L184" s="27"/>
      <c r="M184" s="35"/>
      <c r="N184" s="92">
        <v>2.0</v>
      </c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>
      <c r="A185" s="21"/>
      <c r="B185" s="21"/>
      <c r="C185" s="112" t="s">
        <v>238</v>
      </c>
      <c r="D185" s="113"/>
      <c r="E185" s="86"/>
      <c r="F185" s="86"/>
      <c r="G185" s="86"/>
      <c r="H185" s="86"/>
      <c r="I185" s="86"/>
      <c r="J185" s="87"/>
      <c r="K185" s="88"/>
      <c r="L185" s="87"/>
      <c r="M185" s="89"/>
      <c r="N185" s="90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7.25" customHeight="1">
      <c r="A186" s="21"/>
      <c r="B186" s="21"/>
      <c r="C186" s="105" t="s">
        <v>239</v>
      </c>
      <c r="D186" s="56" t="s">
        <v>190</v>
      </c>
      <c r="E186" s="24">
        <v>1500.0</v>
      </c>
      <c r="F186" s="25">
        <v>20000.0</v>
      </c>
      <c r="G186" s="25">
        <v>9166.0</v>
      </c>
      <c r="H186" s="26">
        <f>+F186+G186</f>
        <v>29166</v>
      </c>
      <c r="I186" s="26">
        <f>+H186*0.9</f>
        <v>26249.4</v>
      </c>
      <c r="J186" s="27"/>
      <c r="K186" s="28"/>
      <c r="L186" s="27"/>
      <c r="M186" s="35"/>
      <c r="N186" s="92">
        <v>2.0</v>
      </c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3.5" customHeight="1">
      <c r="A187" s="22"/>
      <c r="B187" s="21"/>
      <c r="C187" s="112" t="s">
        <v>240</v>
      </c>
      <c r="D187" s="113"/>
      <c r="E187" s="86"/>
      <c r="F187" s="86"/>
      <c r="G187" s="86"/>
      <c r="H187" s="86"/>
      <c r="I187" s="86"/>
      <c r="J187" s="87"/>
      <c r="K187" s="88"/>
      <c r="L187" s="87"/>
      <c r="M187" s="89"/>
      <c r="N187" s="90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8.0" customHeight="1">
      <c r="A188" s="22"/>
      <c r="B188" s="21"/>
      <c r="C188" s="105" t="s">
        <v>182</v>
      </c>
      <c r="D188" s="91" t="s">
        <v>241</v>
      </c>
      <c r="E188" s="24">
        <v>1904.0</v>
      </c>
      <c r="F188" s="25">
        <v>64540.0</v>
      </c>
      <c r="G188" s="25">
        <v>9166.0</v>
      </c>
      <c r="H188" s="26">
        <f t="shared" ref="H188:H189" si="50">+F188+G188</f>
        <v>73706</v>
      </c>
      <c r="I188" s="26">
        <f t="shared" ref="I188:I189" si="51">+H188*0.9</f>
        <v>66335.4</v>
      </c>
      <c r="J188" s="27"/>
      <c r="K188" s="28"/>
      <c r="L188" s="27"/>
      <c r="M188" s="35"/>
      <c r="N188" s="92">
        <v>2.0</v>
      </c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0" customHeight="1">
      <c r="A189" s="22"/>
      <c r="B189" s="21"/>
      <c r="C189" s="29" t="s">
        <v>182</v>
      </c>
      <c r="D189" s="91" t="s">
        <v>241</v>
      </c>
      <c r="E189" s="24">
        <v>1904.0</v>
      </c>
      <c r="F189" s="25">
        <v>64540.0</v>
      </c>
      <c r="G189" s="25">
        <v>9166.0</v>
      </c>
      <c r="H189" s="26">
        <f t="shared" si="50"/>
        <v>73706</v>
      </c>
      <c r="I189" s="26">
        <f t="shared" si="51"/>
        <v>66335.4</v>
      </c>
      <c r="J189" s="27"/>
      <c r="K189" s="28"/>
      <c r="L189" s="27"/>
      <c r="M189" s="35"/>
      <c r="N189" s="92">
        <v>2.0</v>
      </c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3.5" customHeight="1">
      <c r="A190" s="22"/>
      <c r="B190" s="21"/>
      <c r="C190" s="83" t="s">
        <v>242</v>
      </c>
      <c r="D190" s="100"/>
      <c r="E190" s="85"/>
      <c r="F190" s="86"/>
      <c r="G190" s="86"/>
      <c r="H190" s="86"/>
      <c r="I190" s="86"/>
      <c r="J190" s="87"/>
      <c r="K190" s="88"/>
      <c r="L190" s="87"/>
      <c r="M190" s="89"/>
      <c r="N190" s="90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3.5" customHeight="1">
      <c r="A191" s="22"/>
      <c r="B191" s="21"/>
      <c r="C191" s="105" t="s">
        <v>182</v>
      </c>
      <c r="D191" s="91" t="s">
        <v>243</v>
      </c>
      <c r="E191" s="24">
        <v>1776.0</v>
      </c>
      <c r="F191" s="25">
        <v>84000.0</v>
      </c>
      <c r="G191" s="25">
        <v>9166.0</v>
      </c>
      <c r="H191" s="26">
        <f t="shared" ref="H191:H193" si="52">+F191+G191</f>
        <v>93166</v>
      </c>
      <c r="I191" s="26">
        <f t="shared" ref="I191:I193" si="53">+H191*0.9</f>
        <v>83849.4</v>
      </c>
      <c r="J191" s="27"/>
      <c r="K191" s="28"/>
      <c r="L191" s="27"/>
      <c r="M191" s="35"/>
      <c r="N191" s="92">
        <v>2.0</v>
      </c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0" customHeight="1">
      <c r="A192" s="22"/>
      <c r="B192" s="21"/>
      <c r="C192" s="29" t="s">
        <v>220</v>
      </c>
      <c r="D192" s="91" t="s">
        <v>244</v>
      </c>
      <c r="E192" s="24">
        <v>1632.0</v>
      </c>
      <c r="F192" s="25">
        <v>81600.0</v>
      </c>
      <c r="G192" s="25">
        <v>9166.0</v>
      </c>
      <c r="H192" s="26">
        <f t="shared" si="52"/>
        <v>90766</v>
      </c>
      <c r="I192" s="26">
        <f t="shared" si="53"/>
        <v>81689.4</v>
      </c>
      <c r="J192" s="27"/>
      <c r="K192" s="28"/>
      <c r="L192" s="27"/>
      <c r="M192" s="35"/>
      <c r="N192" s="92">
        <v>2.0</v>
      </c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0" customHeight="1">
      <c r="A193" s="22"/>
      <c r="B193" s="21"/>
      <c r="C193" s="29" t="s">
        <v>186</v>
      </c>
      <c r="D193" s="91" t="s">
        <v>245</v>
      </c>
      <c r="E193" s="24">
        <v>768.0</v>
      </c>
      <c r="F193" s="25">
        <v>42000.0</v>
      </c>
      <c r="G193" s="25">
        <v>500.0</v>
      </c>
      <c r="H193" s="26">
        <f t="shared" si="52"/>
        <v>42500</v>
      </c>
      <c r="I193" s="26">
        <f t="shared" si="53"/>
        <v>38250</v>
      </c>
      <c r="J193" s="27"/>
      <c r="K193" s="28"/>
      <c r="L193" s="27"/>
      <c r="M193" s="35"/>
      <c r="N193" s="92">
        <v>0.0</v>
      </c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6.5" customHeight="1">
      <c r="A194" s="21"/>
      <c r="B194" s="21"/>
      <c r="C194" s="94" t="s">
        <v>246</v>
      </c>
      <c r="D194" s="114"/>
      <c r="E194" s="86"/>
      <c r="F194" s="86"/>
      <c r="G194" s="86"/>
      <c r="H194" s="86"/>
      <c r="I194" s="86"/>
      <c r="J194" s="87"/>
      <c r="K194" s="88"/>
      <c r="L194" s="87"/>
      <c r="M194" s="89"/>
      <c r="N194" s="90">
        <v>6.0</v>
      </c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6.5" customHeight="1">
      <c r="A195" s="21"/>
      <c r="B195" s="21"/>
      <c r="C195" s="115" t="s">
        <v>211</v>
      </c>
      <c r="D195" s="107" t="s">
        <v>247</v>
      </c>
      <c r="E195" s="108">
        <v>5376.0</v>
      </c>
      <c r="F195" s="109">
        <v>215846.0</v>
      </c>
      <c r="G195" s="109">
        <v>27498.0</v>
      </c>
      <c r="H195" s="109">
        <f>+F195+G195</f>
        <v>243344</v>
      </c>
      <c r="I195" s="109">
        <f>+H195*0.9</f>
        <v>219009.6</v>
      </c>
      <c r="J195" s="27"/>
      <c r="K195" s="28"/>
      <c r="L195" s="27"/>
      <c r="M195" s="35"/>
      <c r="N195" s="92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6.5" customHeight="1">
      <c r="A196" s="21"/>
      <c r="B196" s="21"/>
      <c r="C196" s="94" t="s">
        <v>248</v>
      </c>
      <c r="D196" s="113"/>
      <c r="E196" s="86"/>
      <c r="F196" s="86"/>
      <c r="G196" s="86"/>
      <c r="H196" s="86"/>
      <c r="I196" s="86"/>
      <c r="J196" s="87"/>
      <c r="K196" s="88"/>
      <c r="L196" s="87"/>
      <c r="M196" s="89"/>
      <c r="N196" s="90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6.5" customHeight="1">
      <c r="A197" s="21"/>
      <c r="B197" s="21"/>
      <c r="C197" s="115" t="s">
        <v>249</v>
      </c>
      <c r="D197" s="56" t="s">
        <v>190</v>
      </c>
      <c r="E197" s="24">
        <v>1500.0</v>
      </c>
      <c r="F197" s="25">
        <v>45000.0</v>
      </c>
      <c r="G197" s="25">
        <v>15000.0</v>
      </c>
      <c r="H197" s="26">
        <f t="shared" ref="H197:H198" si="54">+F197+G197</f>
        <v>60000</v>
      </c>
      <c r="I197" s="26">
        <f t="shared" ref="I197:I200" si="55">+H197*0.9</f>
        <v>54000</v>
      </c>
      <c r="J197" s="27"/>
      <c r="K197" s="28"/>
      <c r="L197" s="27"/>
      <c r="M197" s="35"/>
      <c r="N197" s="92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21"/>
      <c r="B198" s="21"/>
      <c r="C198" s="55" t="s">
        <v>249</v>
      </c>
      <c r="D198" s="56" t="s">
        <v>190</v>
      </c>
      <c r="E198" s="38">
        <v>1500.0</v>
      </c>
      <c r="F198" s="39">
        <v>45000.0</v>
      </c>
      <c r="G198" s="39">
        <v>15000.0</v>
      </c>
      <c r="H198" s="26">
        <f t="shared" si="54"/>
        <v>60000</v>
      </c>
      <c r="I198" s="26">
        <f t="shared" si="55"/>
        <v>54000</v>
      </c>
      <c r="J198" s="27"/>
      <c r="K198" s="28"/>
      <c r="L198" s="27"/>
      <c r="M198" s="35"/>
      <c r="N198" s="92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116"/>
      <c r="B199" s="116"/>
      <c r="C199" s="55" t="s">
        <v>250</v>
      </c>
      <c r="D199" s="91" t="s">
        <v>251</v>
      </c>
      <c r="E199" s="38">
        <v>320.0</v>
      </c>
      <c r="F199" s="39">
        <v>12848.0</v>
      </c>
      <c r="G199" s="39">
        <v>500.0</v>
      </c>
      <c r="H199" s="26">
        <f t="shared" ref="H199:H200" si="56">F199+G199</f>
        <v>13348</v>
      </c>
      <c r="I199" s="26">
        <f t="shared" si="55"/>
        <v>12013.2</v>
      </c>
      <c r="J199" s="117"/>
      <c r="K199" s="118"/>
      <c r="L199" s="117"/>
      <c r="M199" s="119"/>
      <c r="N199" s="120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</row>
    <row r="200" ht="15.75" customHeight="1">
      <c r="A200" s="116"/>
      <c r="B200" s="116"/>
      <c r="C200" s="55" t="s">
        <v>250</v>
      </c>
      <c r="D200" s="91" t="s">
        <v>251</v>
      </c>
      <c r="E200" s="38">
        <v>320.0</v>
      </c>
      <c r="F200" s="39">
        <v>12848.0</v>
      </c>
      <c r="G200" s="39">
        <v>500.0</v>
      </c>
      <c r="H200" s="26">
        <f t="shared" si="56"/>
        <v>13348</v>
      </c>
      <c r="I200" s="26">
        <f t="shared" si="55"/>
        <v>12013.2</v>
      </c>
      <c r="J200" s="117"/>
      <c r="K200" s="118"/>
      <c r="L200" s="117"/>
      <c r="M200" s="119"/>
      <c r="N200" s="120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</row>
    <row r="201" ht="15.0" customHeight="1">
      <c r="A201" s="29"/>
      <c r="B201" s="29"/>
      <c r="C201" s="43" t="s">
        <v>252</v>
      </c>
      <c r="D201" s="23"/>
      <c r="E201" s="44">
        <f>SUM(E138:E200)</f>
        <v>100692</v>
      </c>
      <c r="F201" s="61">
        <f t="shared" ref="F201:I201" si="57">SUM(F138:F198)</f>
        <v>3838247.2</v>
      </c>
      <c r="G201" s="61">
        <f t="shared" si="57"/>
        <v>517285.2</v>
      </c>
      <c r="H201" s="62">
        <f t="shared" si="57"/>
        <v>4355532.4</v>
      </c>
      <c r="I201" s="122">
        <f t="shared" si="57"/>
        <v>3919979.16</v>
      </c>
      <c r="J201" s="28"/>
      <c r="K201" s="28"/>
      <c r="L201" s="27"/>
      <c r="M201" s="28"/>
      <c r="N201" s="92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0" customHeight="1">
      <c r="A202" s="29"/>
      <c r="B202" s="29"/>
      <c r="C202" s="43"/>
      <c r="D202" s="23"/>
      <c r="E202" s="44"/>
      <c r="F202" s="61"/>
      <c r="G202" s="61"/>
      <c r="H202" s="62"/>
      <c r="I202" s="40"/>
      <c r="J202" s="28"/>
      <c r="K202" s="28"/>
      <c r="L202" s="27"/>
      <c r="M202" s="28"/>
      <c r="N202" s="92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8.75" customHeight="1">
      <c r="A203" s="46"/>
      <c r="B203" s="5"/>
      <c r="C203" s="123" t="s">
        <v>253</v>
      </c>
      <c r="D203" s="23"/>
      <c r="E203" s="78"/>
      <c r="F203" s="79"/>
      <c r="G203" s="124"/>
      <c r="H203" s="50"/>
      <c r="I203" s="50"/>
      <c r="J203" s="42"/>
      <c r="K203" s="35"/>
      <c r="L203" s="42"/>
      <c r="M203" s="35"/>
      <c r="N203" s="92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22.5" customHeight="1">
      <c r="A204" s="14" t="s">
        <v>3</v>
      </c>
      <c r="B204" s="14" t="s">
        <v>4</v>
      </c>
      <c r="C204" s="14" t="s">
        <v>5</v>
      </c>
      <c r="D204" s="15"/>
      <c r="E204" s="14" t="s">
        <v>7</v>
      </c>
      <c r="F204" s="16" t="s">
        <v>8</v>
      </c>
      <c r="G204" s="16" t="s">
        <v>9</v>
      </c>
      <c r="H204" s="16" t="s">
        <v>10</v>
      </c>
      <c r="I204" s="16" t="s">
        <v>11</v>
      </c>
      <c r="J204" s="17"/>
      <c r="K204" s="18"/>
      <c r="L204" s="51"/>
      <c r="M204" s="18"/>
      <c r="N204" s="125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 ht="38.25" customHeight="1">
      <c r="A205" s="21"/>
      <c r="B205" s="21"/>
      <c r="C205" s="55" t="s">
        <v>254</v>
      </c>
      <c r="D205" s="56"/>
      <c r="E205" s="24"/>
      <c r="F205" s="25"/>
      <c r="G205" s="29"/>
      <c r="H205" s="26"/>
      <c r="I205" s="26"/>
      <c r="J205" s="59" t="s">
        <v>112</v>
      </c>
      <c r="K205" s="28"/>
      <c r="L205" s="27"/>
      <c r="M205" s="35"/>
      <c r="N205" s="92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24.75" customHeight="1">
      <c r="A206" s="21"/>
      <c r="B206" s="21"/>
      <c r="C206" s="55" t="s">
        <v>255</v>
      </c>
      <c r="D206" s="56"/>
      <c r="E206" s="24"/>
      <c r="F206" s="25"/>
      <c r="G206" s="29"/>
      <c r="H206" s="26"/>
      <c r="I206" s="26"/>
      <c r="J206" s="59"/>
      <c r="K206" s="28"/>
      <c r="L206" s="27"/>
      <c r="M206" s="35"/>
      <c r="N206" s="92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6.5" customHeight="1">
      <c r="A207" s="21"/>
      <c r="B207" s="21"/>
      <c r="C207" s="55" t="s">
        <v>256</v>
      </c>
      <c r="D207" s="56"/>
      <c r="E207" s="24"/>
      <c r="F207" s="25"/>
      <c r="G207" s="25">
        <f>+F207*G2</f>
        <v>0</v>
      </c>
      <c r="H207" s="26">
        <f>SUM(F207+G207)</f>
        <v>0</v>
      </c>
      <c r="I207" s="26">
        <f>H207*0.9</f>
        <v>0</v>
      </c>
      <c r="J207" s="59"/>
      <c r="K207" s="28"/>
      <c r="L207" s="27"/>
      <c r="M207" s="35"/>
      <c r="N207" s="92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0" customHeight="1">
      <c r="A208" s="29"/>
      <c r="B208" s="29"/>
      <c r="C208" s="126" t="s">
        <v>89</v>
      </c>
      <c r="D208" s="6"/>
      <c r="E208" s="127">
        <f t="shared" ref="E208:I208" si="58">SUM(E205:E207)</f>
        <v>0</v>
      </c>
      <c r="F208" s="127">
        <f t="shared" si="58"/>
        <v>0</v>
      </c>
      <c r="G208" s="127">
        <f t="shared" si="58"/>
        <v>0</v>
      </c>
      <c r="H208" s="127">
        <f t="shared" si="58"/>
        <v>0</v>
      </c>
      <c r="I208" s="127">
        <f t="shared" si="58"/>
        <v>0</v>
      </c>
      <c r="J208" s="28"/>
      <c r="K208" s="28"/>
      <c r="L208" s="27"/>
      <c r="M208" s="28"/>
      <c r="N208" s="92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21.0" customHeight="1">
      <c r="A209" s="46"/>
      <c r="B209" s="5"/>
      <c r="C209" s="123" t="s">
        <v>257</v>
      </c>
      <c r="D209" s="23"/>
      <c r="E209" s="128">
        <f t="shared" ref="E209:I209" si="59">SUM(E48+E66+E78+E90+E102+E111+E117+E133+E201+E208)</f>
        <v>9787094</v>
      </c>
      <c r="F209" s="61">
        <f t="shared" si="59"/>
        <v>1735236964</v>
      </c>
      <c r="G209" s="61">
        <f t="shared" si="59"/>
        <v>130372189</v>
      </c>
      <c r="H209" s="61">
        <f t="shared" si="59"/>
        <v>1833083684</v>
      </c>
      <c r="I209" s="61">
        <f t="shared" si="59"/>
        <v>1675712590</v>
      </c>
      <c r="J209" s="129"/>
      <c r="K209" s="129"/>
      <c r="L209" s="129">
        <f>SUM(L4:L198)</f>
        <v>86646018.4</v>
      </c>
      <c r="M209" s="35"/>
      <c r="N209" s="92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30.75" customHeight="1">
      <c r="A210" s="46"/>
      <c r="B210" s="46"/>
      <c r="C210" s="130"/>
      <c r="D210" s="23"/>
      <c r="E210" s="131"/>
      <c r="F210" s="132"/>
      <c r="G210" s="46"/>
      <c r="H210" s="133"/>
      <c r="I210" s="133"/>
      <c r="J210" s="134"/>
      <c r="K210" s="134"/>
      <c r="L210" s="134"/>
      <c r="M210" s="35"/>
      <c r="N210" s="92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28.5" customHeight="1">
      <c r="A211" s="46"/>
      <c r="B211" s="46"/>
      <c r="C211" s="135" t="s">
        <v>258</v>
      </c>
      <c r="D211" s="136"/>
      <c r="E211" s="137"/>
      <c r="F211" s="138"/>
      <c r="G211" s="133"/>
      <c r="H211" s="46"/>
      <c r="I211" s="46"/>
      <c r="J211" s="35"/>
      <c r="K211" s="134"/>
      <c r="L211" s="139"/>
      <c r="M211" s="35"/>
      <c r="N211" s="92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0" customHeight="1">
      <c r="A212" s="46"/>
      <c r="B212" s="46"/>
      <c r="C212" s="140" t="s">
        <v>259</v>
      </c>
      <c r="D212" s="140"/>
      <c r="E212" s="141">
        <v>262.7</v>
      </c>
      <c r="F212" s="138"/>
      <c r="G212" s="142"/>
      <c r="H212" s="142"/>
      <c r="I212" s="46"/>
      <c r="J212" s="35"/>
      <c r="K212" s="143"/>
      <c r="L212" s="139"/>
      <c r="M212" s="35"/>
      <c r="N212" s="92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0" customHeight="1">
      <c r="A213" s="46"/>
      <c r="B213" s="46"/>
      <c r="C213" s="140" t="s">
        <v>260</v>
      </c>
      <c r="D213" s="140"/>
      <c r="E213" s="141">
        <v>265.78</v>
      </c>
      <c r="F213" s="138"/>
      <c r="G213" s="142"/>
      <c r="H213" s="142"/>
      <c r="I213" s="46"/>
      <c r="J213" s="35"/>
      <c r="K213" s="35"/>
      <c r="L213" s="139"/>
      <c r="M213" s="35"/>
      <c r="N213" s="92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0" customHeight="1">
      <c r="A214" s="46"/>
      <c r="B214" s="46"/>
      <c r="C214" s="140" t="s">
        <v>261</v>
      </c>
      <c r="D214" s="140"/>
      <c r="E214" s="141">
        <v>274.69</v>
      </c>
      <c r="F214" s="138"/>
      <c r="G214" s="142"/>
      <c r="H214" s="142"/>
      <c r="I214" s="46"/>
      <c r="J214" s="35"/>
      <c r="K214" s="35"/>
      <c r="L214" s="139"/>
      <c r="M214" s="35"/>
      <c r="N214" s="92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0" customHeight="1">
      <c r="A215" s="46"/>
      <c r="B215" s="46"/>
      <c r="C215" s="140" t="s">
        <v>262</v>
      </c>
      <c r="D215" s="140"/>
      <c r="E215" s="141">
        <v>242.05</v>
      </c>
      <c r="F215" s="138"/>
      <c r="G215" s="142"/>
      <c r="H215" s="142"/>
      <c r="I215" s="46"/>
      <c r="J215" s="35"/>
      <c r="K215" s="35"/>
      <c r="L215" s="139"/>
      <c r="M215" s="35"/>
      <c r="N215" s="92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0" customHeight="1">
      <c r="A216" s="46"/>
      <c r="B216" s="46"/>
      <c r="C216" s="140"/>
      <c r="D216" s="140"/>
      <c r="E216" s="144"/>
      <c r="F216" s="138"/>
      <c r="G216" s="142"/>
      <c r="H216" s="142"/>
      <c r="I216" s="46"/>
      <c r="J216" s="35"/>
      <c r="K216" s="35"/>
      <c r="L216" s="139"/>
      <c r="M216" s="35"/>
      <c r="N216" s="92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0" customHeight="1">
      <c r="A217" s="46"/>
      <c r="B217" s="46"/>
      <c r="C217" s="140" t="s">
        <v>263</v>
      </c>
      <c r="D217" s="140"/>
      <c r="E217" s="141">
        <v>222.39</v>
      </c>
      <c r="F217" s="138"/>
      <c r="G217" s="142"/>
      <c r="H217" s="142"/>
      <c r="I217" s="46"/>
      <c r="J217" s="35"/>
      <c r="K217" s="35"/>
      <c r="L217" s="139"/>
      <c r="M217" s="35"/>
      <c r="N217" s="92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0" customHeight="1">
      <c r="A218" s="46"/>
      <c r="B218" s="46"/>
      <c r="C218" s="140" t="s">
        <v>264</v>
      </c>
      <c r="D218" s="140"/>
      <c r="E218" s="141">
        <v>203.13</v>
      </c>
      <c r="F218" s="138"/>
      <c r="G218" s="142"/>
      <c r="H218" s="142"/>
      <c r="I218" s="46"/>
      <c r="J218" s="35"/>
      <c r="K218" s="35"/>
      <c r="L218" s="139"/>
      <c r="M218" s="35"/>
      <c r="N218" s="92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0" customHeight="1">
      <c r="A219" s="46"/>
      <c r="B219" s="46"/>
      <c r="C219" s="145" t="s">
        <v>265</v>
      </c>
      <c r="D219" s="145"/>
      <c r="E219" s="141">
        <v>147.21</v>
      </c>
      <c r="F219" s="138"/>
      <c r="G219" s="142"/>
      <c r="H219" s="142"/>
      <c r="I219" s="46"/>
      <c r="J219" s="35"/>
      <c r="K219" s="35"/>
      <c r="L219" s="139"/>
      <c r="M219" s="35"/>
      <c r="N219" s="92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26.25" customHeight="1">
      <c r="A220" s="46"/>
      <c r="B220" s="46"/>
      <c r="C220" s="140" t="s">
        <v>266</v>
      </c>
      <c r="D220" s="140"/>
      <c r="E220" s="141">
        <v>56.36</v>
      </c>
      <c r="F220" s="138"/>
      <c r="G220" s="142"/>
      <c r="H220" s="142"/>
      <c r="I220" s="46"/>
      <c r="J220" s="35"/>
      <c r="K220" s="35"/>
      <c r="L220" s="139"/>
      <c r="M220" s="35"/>
      <c r="N220" s="92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0" customHeight="1">
      <c r="A221" s="35"/>
      <c r="B221" s="35"/>
      <c r="C221" s="46"/>
      <c r="D221" s="6"/>
      <c r="E221" s="35"/>
      <c r="F221" s="146"/>
      <c r="G221" s="146"/>
      <c r="H221" s="146"/>
      <c r="I221" s="35"/>
      <c r="J221" s="35"/>
      <c r="K221" s="35"/>
      <c r="L221" s="35"/>
      <c r="M221" s="35"/>
      <c r="N221" s="92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0" customHeight="1">
      <c r="A222" s="34"/>
      <c r="B222" s="34"/>
      <c r="C222" s="147"/>
      <c r="D222" s="148"/>
      <c r="E222" s="34"/>
      <c r="F222" s="149"/>
      <c r="G222" s="149"/>
      <c r="H222" s="149"/>
      <c r="I222" s="34"/>
      <c r="J222" s="34"/>
      <c r="K222" s="34"/>
      <c r="L222" s="34"/>
      <c r="M222" s="3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D223" s="150"/>
      <c r="N223" s="151"/>
      <c r="O223" s="151"/>
      <c r="P223" s="151"/>
      <c r="Q223" s="151"/>
      <c r="R223" s="151"/>
      <c r="S223" s="151"/>
      <c r="T223" s="151"/>
      <c r="U223" s="151"/>
      <c r="V223" s="151"/>
      <c r="W223" s="151"/>
      <c r="X223" s="151"/>
      <c r="Y223" s="151"/>
      <c r="Z223" s="151"/>
    </row>
    <row r="224" ht="12.75" customHeight="1">
      <c r="D224" s="150"/>
      <c r="N224" s="151"/>
      <c r="O224" s="151"/>
      <c r="P224" s="151"/>
      <c r="Q224" s="151"/>
      <c r="R224" s="151"/>
      <c r="S224" s="151"/>
      <c r="T224" s="151"/>
      <c r="U224" s="151"/>
      <c r="V224" s="151"/>
      <c r="W224" s="151"/>
      <c r="X224" s="151"/>
      <c r="Y224" s="151"/>
      <c r="Z224" s="151"/>
    </row>
    <row r="225" ht="12.75" customHeight="1">
      <c r="D225" s="150"/>
      <c r="N225" s="151"/>
      <c r="O225" s="151"/>
      <c r="P225" s="151"/>
      <c r="Q225" s="151"/>
      <c r="R225" s="151"/>
      <c r="S225" s="151"/>
      <c r="T225" s="151"/>
      <c r="U225" s="151"/>
      <c r="V225" s="151"/>
      <c r="W225" s="151"/>
      <c r="X225" s="151"/>
      <c r="Y225" s="151"/>
      <c r="Z225" s="151"/>
    </row>
    <row r="226" ht="12.75" customHeight="1">
      <c r="D226" s="150"/>
      <c r="N226" s="151"/>
      <c r="O226" s="151"/>
      <c r="P226" s="151"/>
      <c r="Q226" s="151"/>
      <c r="R226" s="151"/>
      <c r="S226" s="151"/>
      <c r="T226" s="151"/>
      <c r="U226" s="151"/>
      <c r="V226" s="151"/>
      <c r="W226" s="151"/>
      <c r="X226" s="151"/>
      <c r="Y226" s="151"/>
      <c r="Z226" s="151"/>
    </row>
    <row r="227" ht="12.75" customHeight="1">
      <c r="D227" s="150"/>
      <c r="N227" s="151"/>
      <c r="O227" s="151"/>
      <c r="P227" s="151"/>
      <c r="Q227" s="151"/>
      <c r="R227" s="151"/>
      <c r="S227" s="151"/>
      <c r="T227" s="151"/>
      <c r="U227" s="151"/>
      <c r="V227" s="151"/>
      <c r="W227" s="151"/>
      <c r="X227" s="151"/>
      <c r="Y227" s="151"/>
      <c r="Z227" s="151"/>
    </row>
    <row r="228" ht="12.75" customHeight="1">
      <c r="D228" s="150"/>
      <c r="N228" s="151"/>
      <c r="O228" s="151"/>
      <c r="P228" s="151"/>
      <c r="Q228" s="151"/>
      <c r="R228" s="151"/>
      <c r="S228" s="151"/>
      <c r="T228" s="151"/>
      <c r="U228" s="151"/>
      <c r="V228" s="151"/>
      <c r="W228" s="151"/>
      <c r="X228" s="151"/>
      <c r="Y228" s="151"/>
      <c r="Z228" s="151"/>
    </row>
    <row r="229" ht="12.75" customHeight="1">
      <c r="D229" s="150"/>
      <c r="N229" s="151"/>
      <c r="O229" s="151"/>
      <c r="P229" s="151"/>
      <c r="Q229" s="151"/>
      <c r="R229" s="151"/>
      <c r="S229" s="151"/>
      <c r="T229" s="151"/>
      <c r="U229" s="151"/>
      <c r="V229" s="151"/>
      <c r="W229" s="151"/>
      <c r="X229" s="151"/>
      <c r="Y229" s="151"/>
      <c r="Z229" s="151"/>
    </row>
    <row r="230" ht="12.75" customHeight="1">
      <c r="D230" s="150"/>
      <c r="N230" s="151"/>
      <c r="O230" s="151"/>
      <c r="P230" s="151"/>
      <c r="Q230" s="151"/>
      <c r="R230" s="151"/>
      <c r="S230" s="151"/>
      <c r="T230" s="151"/>
      <c r="U230" s="151"/>
      <c r="V230" s="151"/>
      <c r="W230" s="151"/>
      <c r="X230" s="151"/>
      <c r="Y230" s="151"/>
      <c r="Z230" s="151"/>
    </row>
    <row r="231" ht="12.75" customHeight="1">
      <c r="D231" s="150"/>
      <c r="N231" s="151"/>
      <c r="O231" s="151"/>
      <c r="P231" s="151"/>
      <c r="Q231" s="151"/>
      <c r="R231" s="151"/>
      <c r="S231" s="151"/>
      <c r="T231" s="151"/>
      <c r="U231" s="151"/>
      <c r="V231" s="151"/>
      <c r="W231" s="151"/>
      <c r="X231" s="151"/>
      <c r="Y231" s="151"/>
      <c r="Z231" s="151"/>
    </row>
    <row r="232" ht="12.75" customHeight="1">
      <c r="D232" s="150"/>
      <c r="N232" s="151"/>
      <c r="O232" s="151"/>
      <c r="P232" s="151"/>
      <c r="Q232" s="151"/>
      <c r="R232" s="151"/>
      <c r="S232" s="151"/>
      <c r="T232" s="151"/>
      <c r="U232" s="151"/>
      <c r="V232" s="151"/>
      <c r="W232" s="151"/>
      <c r="X232" s="151"/>
      <c r="Y232" s="151"/>
      <c r="Z232" s="151"/>
    </row>
    <row r="233" ht="12.75" customHeight="1">
      <c r="D233" s="150"/>
      <c r="N233" s="151"/>
      <c r="O233" s="151"/>
      <c r="P233" s="151"/>
      <c r="Q233" s="151"/>
      <c r="R233" s="151"/>
      <c r="S233" s="151"/>
      <c r="T233" s="151"/>
      <c r="U233" s="151"/>
      <c r="V233" s="151"/>
      <c r="W233" s="151"/>
      <c r="X233" s="151"/>
      <c r="Y233" s="151"/>
      <c r="Z233" s="151"/>
    </row>
    <row r="234" ht="12.75" customHeight="1">
      <c r="D234" s="150"/>
      <c r="N234" s="151"/>
      <c r="O234" s="151"/>
      <c r="P234" s="151"/>
      <c r="Q234" s="151"/>
      <c r="R234" s="151"/>
      <c r="S234" s="151"/>
      <c r="T234" s="151"/>
      <c r="U234" s="151"/>
      <c r="V234" s="151"/>
      <c r="W234" s="151"/>
      <c r="X234" s="151"/>
      <c r="Y234" s="151"/>
      <c r="Z234" s="151"/>
    </row>
    <row r="235" ht="12.75" customHeight="1">
      <c r="D235" s="150"/>
      <c r="N235" s="151"/>
      <c r="O235" s="151"/>
      <c r="P235" s="151"/>
      <c r="Q235" s="151"/>
      <c r="R235" s="151"/>
      <c r="S235" s="151"/>
      <c r="T235" s="151"/>
      <c r="U235" s="151"/>
      <c r="V235" s="151"/>
      <c r="W235" s="151"/>
      <c r="X235" s="151"/>
      <c r="Y235" s="151"/>
      <c r="Z235" s="151"/>
    </row>
    <row r="236" ht="12.75" customHeight="1">
      <c r="D236" s="150"/>
      <c r="N236" s="151"/>
      <c r="O236" s="151"/>
      <c r="P236" s="151"/>
      <c r="Q236" s="151"/>
      <c r="R236" s="151"/>
      <c r="S236" s="151"/>
      <c r="T236" s="151"/>
      <c r="U236" s="151"/>
      <c r="V236" s="151"/>
      <c r="W236" s="151"/>
      <c r="X236" s="151"/>
      <c r="Y236" s="151"/>
      <c r="Z236" s="151"/>
    </row>
    <row r="237" ht="12.75" customHeight="1">
      <c r="D237" s="150"/>
      <c r="N237" s="151"/>
      <c r="O237" s="151"/>
      <c r="P237" s="151"/>
      <c r="Q237" s="151"/>
      <c r="R237" s="151"/>
      <c r="S237" s="151"/>
      <c r="T237" s="151"/>
      <c r="U237" s="151"/>
      <c r="V237" s="151"/>
      <c r="W237" s="151"/>
      <c r="X237" s="151"/>
      <c r="Y237" s="151"/>
      <c r="Z237" s="151"/>
    </row>
    <row r="238" ht="12.75" customHeight="1">
      <c r="D238" s="150"/>
      <c r="N238" s="151"/>
      <c r="O238" s="151"/>
      <c r="P238" s="151"/>
      <c r="Q238" s="151"/>
      <c r="R238" s="151"/>
      <c r="S238" s="151"/>
      <c r="T238" s="151"/>
      <c r="U238" s="151"/>
      <c r="V238" s="151"/>
      <c r="W238" s="151"/>
      <c r="X238" s="151"/>
      <c r="Y238" s="151"/>
      <c r="Z238" s="151"/>
    </row>
    <row r="239" ht="12.75" customHeight="1">
      <c r="D239" s="150"/>
      <c r="N239" s="151"/>
      <c r="O239" s="151"/>
      <c r="P239" s="151"/>
      <c r="Q239" s="151"/>
      <c r="R239" s="151"/>
      <c r="S239" s="151"/>
      <c r="T239" s="151"/>
      <c r="U239" s="151"/>
      <c r="V239" s="151"/>
      <c r="W239" s="151"/>
      <c r="X239" s="151"/>
      <c r="Y239" s="151"/>
      <c r="Z239" s="151"/>
    </row>
    <row r="240" ht="12.75" customHeight="1">
      <c r="D240" s="150"/>
      <c r="N240" s="151"/>
      <c r="O240" s="151"/>
      <c r="P240" s="151"/>
      <c r="Q240" s="151"/>
      <c r="R240" s="151"/>
      <c r="S240" s="151"/>
      <c r="T240" s="151"/>
      <c r="U240" s="151"/>
      <c r="V240" s="151"/>
      <c r="W240" s="151"/>
      <c r="X240" s="151"/>
      <c r="Y240" s="151"/>
      <c r="Z240" s="151"/>
    </row>
    <row r="241" ht="12.75" customHeight="1">
      <c r="D241" s="150"/>
      <c r="N241" s="151"/>
      <c r="O241" s="151"/>
      <c r="P241" s="151"/>
      <c r="Q241" s="151"/>
      <c r="R241" s="151"/>
      <c r="S241" s="151"/>
      <c r="T241" s="151"/>
      <c r="U241" s="151"/>
      <c r="V241" s="151"/>
      <c r="W241" s="151"/>
      <c r="X241" s="151"/>
      <c r="Y241" s="151"/>
      <c r="Z241" s="151"/>
    </row>
    <row r="242" ht="12.75" customHeight="1">
      <c r="D242" s="150"/>
      <c r="N242" s="151"/>
      <c r="O242" s="151"/>
      <c r="P242" s="151"/>
      <c r="Q242" s="151"/>
      <c r="R242" s="151"/>
      <c r="S242" s="151"/>
      <c r="T242" s="151"/>
      <c r="U242" s="151"/>
      <c r="V242" s="151"/>
      <c r="W242" s="151"/>
      <c r="X242" s="151"/>
      <c r="Y242" s="151"/>
      <c r="Z242" s="151"/>
    </row>
    <row r="243" ht="12.75" customHeight="1">
      <c r="D243" s="150"/>
      <c r="N243" s="151"/>
      <c r="O243" s="151"/>
      <c r="P243" s="151"/>
      <c r="Q243" s="151"/>
      <c r="R243" s="151"/>
      <c r="S243" s="151"/>
      <c r="T243" s="151"/>
      <c r="U243" s="151"/>
      <c r="V243" s="151"/>
      <c r="W243" s="151"/>
      <c r="X243" s="151"/>
      <c r="Y243" s="151"/>
      <c r="Z243" s="151"/>
    </row>
    <row r="244" ht="12.75" customHeight="1">
      <c r="D244" s="150"/>
      <c r="N244" s="151"/>
      <c r="O244" s="151"/>
      <c r="P244" s="151"/>
      <c r="Q244" s="151"/>
      <c r="R244" s="151"/>
      <c r="S244" s="151"/>
      <c r="T244" s="151"/>
      <c r="U244" s="151"/>
      <c r="V244" s="151"/>
      <c r="W244" s="151"/>
      <c r="X244" s="151"/>
      <c r="Y244" s="151"/>
      <c r="Z244" s="151"/>
    </row>
    <row r="245" ht="12.75" customHeight="1">
      <c r="D245" s="150"/>
      <c r="N245" s="151"/>
      <c r="O245" s="151"/>
      <c r="P245" s="151"/>
      <c r="Q245" s="151"/>
      <c r="R245" s="151"/>
      <c r="S245" s="151"/>
      <c r="T245" s="151"/>
      <c r="U245" s="151"/>
      <c r="V245" s="151"/>
      <c r="W245" s="151"/>
      <c r="X245" s="151"/>
      <c r="Y245" s="151"/>
      <c r="Z245" s="151"/>
    </row>
    <row r="246" ht="12.75" customHeight="1">
      <c r="D246" s="150"/>
      <c r="N246" s="151"/>
      <c r="O246" s="151"/>
      <c r="P246" s="151"/>
      <c r="Q246" s="151"/>
      <c r="R246" s="151"/>
      <c r="S246" s="151"/>
      <c r="T246" s="151"/>
      <c r="U246" s="151"/>
      <c r="V246" s="151"/>
      <c r="W246" s="151"/>
      <c r="X246" s="151"/>
      <c r="Y246" s="151"/>
      <c r="Z246" s="151"/>
    </row>
    <row r="247" ht="12.75" customHeight="1">
      <c r="D247" s="150"/>
      <c r="N247" s="151"/>
      <c r="O247" s="151"/>
      <c r="P247" s="151"/>
      <c r="Q247" s="151"/>
      <c r="R247" s="151"/>
      <c r="S247" s="151"/>
      <c r="T247" s="151"/>
      <c r="U247" s="151"/>
      <c r="V247" s="151"/>
      <c r="W247" s="151"/>
      <c r="X247" s="151"/>
      <c r="Y247" s="151"/>
      <c r="Z247" s="151"/>
    </row>
    <row r="248" ht="12.75" customHeight="1">
      <c r="D248" s="150"/>
      <c r="N248" s="151"/>
      <c r="O248" s="151"/>
      <c r="P248" s="151"/>
      <c r="Q248" s="151"/>
      <c r="R248" s="151"/>
      <c r="S248" s="151"/>
      <c r="T248" s="151"/>
      <c r="U248" s="151"/>
      <c r="V248" s="151"/>
      <c r="W248" s="151"/>
      <c r="X248" s="151"/>
      <c r="Y248" s="151"/>
      <c r="Z248" s="151"/>
    </row>
    <row r="249" ht="12.75" customHeight="1">
      <c r="D249" s="150"/>
      <c r="N249" s="151"/>
      <c r="O249" s="151"/>
      <c r="P249" s="151"/>
      <c r="Q249" s="151"/>
      <c r="R249" s="151"/>
      <c r="S249" s="151"/>
      <c r="T249" s="151"/>
      <c r="U249" s="151"/>
      <c r="V249" s="151"/>
      <c r="W249" s="151"/>
      <c r="X249" s="151"/>
      <c r="Y249" s="151"/>
      <c r="Z249" s="151"/>
    </row>
    <row r="250" ht="12.75" customHeight="1">
      <c r="D250" s="150"/>
      <c r="N250" s="151"/>
      <c r="O250" s="151"/>
      <c r="P250" s="151"/>
      <c r="Q250" s="151"/>
      <c r="R250" s="151"/>
      <c r="S250" s="151"/>
      <c r="T250" s="151"/>
      <c r="U250" s="151"/>
      <c r="V250" s="151"/>
      <c r="W250" s="151"/>
      <c r="X250" s="151"/>
      <c r="Y250" s="151"/>
      <c r="Z250" s="151"/>
    </row>
    <row r="251" ht="12.75" customHeight="1">
      <c r="D251" s="150"/>
      <c r="N251" s="151"/>
      <c r="O251" s="151"/>
      <c r="P251" s="151"/>
      <c r="Q251" s="151"/>
      <c r="R251" s="151"/>
      <c r="S251" s="151"/>
      <c r="T251" s="151"/>
      <c r="U251" s="151"/>
      <c r="V251" s="151"/>
      <c r="W251" s="151"/>
      <c r="X251" s="151"/>
      <c r="Y251" s="151"/>
      <c r="Z251" s="151"/>
    </row>
    <row r="252" ht="12.75" customHeight="1">
      <c r="D252" s="150"/>
      <c r="N252" s="151"/>
      <c r="O252" s="151"/>
      <c r="P252" s="151"/>
      <c r="Q252" s="151"/>
      <c r="R252" s="151"/>
      <c r="S252" s="151"/>
      <c r="T252" s="151"/>
      <c r="U252" s="151"/>
      <c r="V252" s="151"/>
      <c r="W252" s="151"/>
      <c r="X252" s="151"/>
      <c r="Y252" s="151"/>
      <c r="Z252" s="151"/>
    </row>
    <row r="253" ht="12.75" customHeight="1">
      <c r="D253" s="150"/>
      <c r="N253" s="151"/>
      <c r="O253" s="151"/>
      <c r="P253" s="151"/>
      <c r="Q253" s="151"/>
      <c r="R253" s="151"/>
      <c r="S253" s="151"/>
      <c r="T253" s="151"/>
      <c r="U253" s="151"/>
      <c r="V253" s="151"/>
      <c r="W253" s="151"/>
      <c r="X253" s="151"/>
      <c r="Y253" s="151"/>
      <c r="Z253" s="151"/>
    </row>
    <row r="254" ht="12.75" customHeight="1">
      <c r="D254" s="150"/>
      <c r="N254" s="151"/>
      <c r="O254" s="151"/>
      <c r="P254" s="151"/>
      <c r="Q254" s="151"/>
      <c r="R254" s="151"/>
      <c r="S254" s="151"/>
      <c r="T254" s="151"/>
      <c r="U254" s="151"/>
      <c r="V254" s="151"/>
      <c r="W254" s="151"/>
      <c r="X254" s="151"/>
      <c r="Y254" s="151"/>
      <c r="Z254" s="151"/>
    </row>
    <row r="255" ht="12.75" customHeight="1">
      <c r="D255" s="150"/>
      <c r="N255" s="151"/>
      <c r="O255" s="151"/>
      <c r="P255" s="151"/>
      <c r="Q255" s="151"/>
      <c r="R255" s="151"/>
      <c r="S255" s="151"/>
      <c r="T255" s="151"/>
      <c r="U255" s="151"/>
      <c r="V255" s="151"/>
      <c r="W255" s="151"/>
      <c r="X255" s="151"/>
      <c r="Y255" s="151"/>
      <c r="Z255" s="151"/>
    </row>
    <row r="256" ht="12.75" customHeight="1">
      <c r="D256" s="150"/>
      <c r="N256" s="151"/>
      <c r="O256" s="151"/>
      <c r="P256" s="151"/>
      <c r="Q256" s="151"/>
      <c r="R256" s="151"/>
      <c r="S256" s="151"/>
      <c r="T256" s="151"/>
      <c r="U256" s="151"/>
      <c r="V256" s="151"/>
      <c r="W256" s="151"/>
      <c r="X256" s="151"/>
      <c r="Y256" s="151"/>
      <c r="Z256" s="151"/>
    </row>
    <row r="257" ht="12.75" customHeight="1">
      <c r="D257" s="150"/>
      <c r="N257" s="151"/>
      <c r="O257" s="151"/>
      <c r="P257" s="151"/>
      <c r="Q257" s="151"/>
      <c r="R257" s="151"/>
      <c r="S257" s="151"/>
      <c r="T257" s="151"/>
      <c r="U257" s="151"/>
      <c r="V257" s="151"/>
      <c r="W257" s="151"/>
      <c r="X257" s="151"/>
      <c r="Y257" s="151"/>
      <c r="Z257" s="151"/>
    </row>
    <row r="258" ht="12.75" customHeight="1">
      <c r="D258" s="150"/>
      <c r="N258" s="151"/>
      <c r="O258" s="151"/>
      <c r="P258" s="151"/>
      <c r="Q258" s="151"/>
      <c r="R258" s="151"/>
      <c r="S258" s="151"/>
      <c r="T258" s="151"/>
      <c r="U258" s="151"/>
      <c r="V258" s="151"/>
      <c r="W258" s="151"/>
      <c r="X258" s="151"/>
      <c r="Y258" s="151"/>
      <c r="Z258" s="151"/>
    </row>
    <row r="259" ht="12.75" customHeight="1">
      <c r="D259" s="150"/>
      <c r="N259" s="151"/>
      <c r="O259" s="151"/>
      <c r="P259" s="151"/>
      <c r="Q259" s="151"/>
      <c r="R259" s="151"/>
      <c r="S259" s="151"/>
      <c r="T259" s="151"/>
      <c r="U259" s="151"/>
      <c r="V259" s="151"/>
      <c r="W259" s="151"/>
      <c r="X259" s="151"/>
      <c r="Y259" s="151"/>
      <c r="Z259" s="151"/>
    </row>
    <row r="260" ht="12.75" customHeight="1">
      <c r="D260" s="150"/>
      <c r="N260" s="151"/>
      <c r="O260" s="151"/>
      <c r="P260" s="151"/>
      <c r="Q260" s="151"/>
      <c r="R260" s="151"/>
      <c r="S260" s="151"/>
      <c r="T260" s="151"/>
      <c r="U260" s="151"/>
      <c r="V260" s="151"/>
      <c r="W260" s="151"/>
      <c r="X260" s="151"/>
      <c r="Y260" s="151"/>
      <c r="Z260" s="151"/>
    </row>
    <row r="261" ht="12.75" customHeight="1">
      <c r="D261" s="150"/>
      <c r="N261" s="151"/>
      <c r="O261" s="151"/>
      <c r="P261" s="151"/>
      <c r="Q261" s="151"/>
      <c r="R261" s="151"/>
      <c r="S261" s="151"/>
      <c r="T261" s="151"/>
      <c r="U261" s="151"/>
      <c r="V261" s="151"/>
      <c r="W261" s="151"/>
      <c r="X261" s="151"/>
      <c r="Y261" s="151"/>
      <c r="Z261" s="151"/>
    </row>
    <row r="262" ht="12.75" customHeight="1">
      <c r="D262" s="150"/>
      <c r="N262" s="151"/>
      <c r="O262" s="151"/>
      <c r="P262" s="151"/>
      <c r="Q262" s="151"/>
      <c r="R262" s="151"/>
      <c r="S262" s="151"/>
      <c r="T262" s="151"/>
      <c r="U262" s="151"/>
      <c r="V262" s="151"/>
      <c r="W262" s="151"/>
      <c r="X262" s="151"/>
      <c r="Y262" s="151"/>
      <c r="Z262" s="151"/>
    </row>
    <row r="263" ht="12.75" customHeight="1">
      <c r="D263" s="150"/>
      <c r="N263" s="151"/>
      <c r="O263" s="151"/>
      <c r="P263" s="151"/>
      <c r="Q263" s="151"/>
      <c r="R263" s="151"/>
      <c r="S263" s="151"/>
      <c r="T263" s="151"/>
      <c r="U263" s="151"/>
      <c r="V263" s="151"/>
      <c r="W263" s="151"/>
      <c r="X263" s="151"/>
      <c r="Y263" s="151"/>
      <c r="Z263" s="151"/>
    </row>
    <row r="264" ht="12.75" customHeight="1">
      <c r="D264" s="150"/>
      <c r="N264" s="151"/>
      <c r="O264" s="151"/>
      <c r="P264" s="151"/>
      <c r="Q264" s="151"/>
      <c r="R264" s="151"/>
      <c r="S264" s="151"/>
      <c r="T264" s="151"/>
      <c r="U264" s="151"/>
      <c r="V264" s="151"/>
      <c r="W264" s="151"/>
      <c r="X264" s="151"/>
      <c r="Y264" s="151"/>
      <c r="Z264" s="151"/>
    </row>
    <row r="265" ht="12.75" customHeight="1">
      <c r="D265" s="150"/>
      <c r="N265" s="151"/>
      <c r="O265" s="151"/>
      <c r="P265" s="151"/>
      <c r="Q265" s="151"/>
      <c r="R265" s="151"/>
      <c r="S265" s="151"/>
      <c r="T265" s="151"/>
      <c r="U265" s="151"/>
      <c r="V265" s="151"/>
      <c r="W265" s="151"/>
      <c r="X265" s="151"/>
      <c r="Y265" s="151"/>
      <c r="Z265" s="151"/>
    </row>
    <row r="266" ht="12.75" customHeight="1">
      <c r="D266" s="150"/>
      <c r="N266" s="151"/>
      <c r="O266" s="151"/>
      <c r="P266" s="151"/>
      <c r="Q266" s="151"/>
      <c r="R266" s="151"/>
      <c r="S266" s="151"/>
      <c r="T266" s="151"/>
      <c r="U266" s="151"/>
      <c r="V266" s="151"/>
      <c r="W266" s="151"/>
      <c r="X266" s="151"/>
      <c r="Y266" s="151"/>
      <c r="Z266" s="151"/>
    </row>
    <row r="267" ht="12.75" customHeight="1">
      <c r="D267" s="150"/>
      <c r="N267" s="151"/>
      <c r="O267" s="151"/>
      <c r="P267" s="151"/>
      <c r="Q267" s="151"/>
      <c r="R267" s="151"/>
      <c r="S267" s="151"/>
      <c r="T267" s="151"/>
      <c r="U267" s="151"/>
      <c r="V267" s="151"/>
      <c r="W267" s="151"/>
      <c r="X267" s="151"/>
      <c r="Y267" s="151"/>
      <c r="Z267" s="151"/>
    </row>
    <row r="268" ht="12.75" customHeight="1">
      <c r="D268" s="150"/>
      <c r="N268" s="151"/>
      <c r="O268" s="151"/>
      <c r="P268" s="151"/>
      <c r="Q268" s="151"/>
      <c r="R268" s="151"/>
      <c r="S268" s="151"/>
      <c r="T268" s="151"/>
      <c r="U268" s="151"/>
      <c r="V268" s="151"/>
      <c r="W268" s="151"/>
      <c r="X268" s="151"/>
      <c r="Y268" s="151"/>
      <c r="Z268" s="151"/>
    </row>
    <row r="269" ht="12.75" customHeight="1">
      <c r="D269" s="150"/>
      <c r="N269" s="151"/>
      <c r="O269" s="151"/>
      <c r="P269" s="151"/>
      <c r="Q269" s="151"/>
      <c r="R269" s="151"/>
      <c r="S269" s="151"/>
      <c r="T269" s="151"/>
      <c r="U269" s="151"/>
      <c r="V269" s="151"/>
      <c r="W269" s="151"/>
      <c r="X269" s="151"/>
      <c r="Y269" s="151"/>
      <c r="Z269" s="151"/>
    </row>
    <row r="270" ht="12.75" customHeight="1">
      <c r="D270" s="150"/>
      <c r="N270" s="151"/>
      <c r="O270" s="151"/>
      <c r="P270" s="151"/>
      <c r="Q270" s="151"/>
      <c r="R270" s="151"/>
      <c r="S270" s="151"/>
      <c r="T270" s="151"/>
      <c r="U270" s="151"/>
      <c r="V270" s="151"/>
      <c r="W270" s="151"/>
      <c r="X270" s="151"/>
      <c r="Y270" s="151"/>
      <c r="Z270" s="151"/>
    </row>
    <row r="271" ht="12.75" customHeight="1">
      <c r="D271" s="150"/>
      <c r="N271" s="151"/>
      <c r="O271" s="151"/>
      <c r="P271" s="151"/>
      <c r="Q271" s="151"/>
      <c r="R271" s="151"/>
      <c r="S271" s="151"/>
      <c r="T271" s="151"/>
      <c r="U271" s="151"/>
      <c r="V271" s="151"/>
      <c r="W271" s="151"/>
      <c r="X271" s="151"/>
      <c r="Y271" s="151"/>
      <c r="Z271" s="151"/>
    </row>
    <row r="272" ht="12.75" customHeight="1">
      <c r="D272" s="150"/>
      <c r="N272" s="151"/>
      <c r="O272" s="151"/>
      <c r="P272" s="151"/>
      <c r="Q272" s="151"/>
      <c r="R272" s="151"/>
      <c r="S272" s="151"/>
      <c r="T272" s="151"/>
      <c r="U272" s="151"/>
      <c r="V272" s="151"/>
      <c r="W272" s="151"/>
      <c r="X272" s="151"/>
      <c r="Y272" s="151"/>
      <c r="Z272" s="151"/>
    </row>
    <row r="273" ht="12.75" customHeight="1">
      <c r="D273" s="150"/>
      <c r="N273" s="151"/>
      <c r="O273" s="151"/>
      <c r="P273" s="151"/>
      <c r="Q273" s="151"/>
      <c r="R273" s="151"/>
      <c r="S273" s="151"/>
      <c r="T273" s="151"/>
      <c r="U273" s="151"/>
      <c r="V273" s="151"/>
      <c r="W273" s="151"/>
      <c r="X273" s="151"/>
      <c r="Y273" s="151"/>
      <c r="Z273" s="151"/>
    </row>
    <row r="274" ht="12.75" customHeight="1">
      <c r="D274" s="150"/>
      <c r="N274" s="151"/>
      <c r="O274" s="151"/>
      <c r="P274" s="151"/>
      <c r="Q274" s="151"/>
      <c r="R274" s="151"/>
      <c r="S274" s="151"/>
      <c r="T274" s="151"/>
      <c r="U274" s="151"/>
      <c r="V274" s="151"/>
      <c r="W274" s="151"/>
      <c r="X274" s="151"/>
      <c r="Y274" s="151"/>
      <c r="Z274" s="151"/>
    </row>
    <row r="275" ht="12.75" customHeight="1">
      <c r="D275" s="150"/>
      <c r="N275" s="151"/>
      <c r="O275" s="151"/>
      <c r="P275" s="151"/>
      <c r="Q275" s="151"/>
      <c r="R275" s="151"/>
      <c r="S275" s="151"/>
      <c r="T275" s="151"/>
      <c r="U275" s="151"/>
      <c r="V275" s="151"/>
      <c r="W275" s="151"/>
      <c r="X275" s="151"/>
      <c r="Y275" s="151"/>
      <c r="Z275" s="151"/>
    </row>
    <row r="276" ht="12.75" customHeight="1">
      <c r="D276" s="150"/>
      <c r="N276" s="151"/>
      <c r="O276" s="151"/>
      <c r="P276" s="151"/>
      <c r="Q276" s="151"/>
      <c r="R276" s="151"/>
      <c r="S276" s="151"/>
      <c r="T276" s="151"/>
      <c r="U276" s="151"/>
      <c r="V276" s="151"/>
      <c r="W276" s="151"/>
      <c r="X276" s="151"/>
      <c r="Y276" s="151"/>
      <c r="Z276" s="151"/>
    </row>
    <row r="277" ht="12.75" customHeight="1">
      <c r="D277" s="150"/>
      <c r="N277" s="151"/>
      <c r="O277" s="151"/>
      <c r="P277" s="151"/>
      <c r="Q277" s="151"/>
      <c r="R277" s="151"/>
      <c r="S277" s="151"/>
      <c r="T277" s="151"/>
      <c r="U277" s="151"/>
      <c r="V277" s="151"/>
      <c r="W277" s="151"/>
      <c r="X277" s="151"/>
      <c r="Y277" s="151"/>
      <c r="Z277" s="151"/>
    </row>
    <row r="278" ht="12.75" customHeight="1">
      <c r="D278" s="150"/>
      <c r="N278" s="151"/>
      <c r="O278" s="151"/>
      <c r="P278" s="151"/>
      <c r="Q278" s="151"/>
      <c r="R278" s="151"/>
      <c r="S278" s="151"/>
      <c r="T278" s="151"/>
      <c r="U278" s="151"/>
      <c r="V278" s="151"/>
      <c r="W278" s="151"/>
      <c r="X278" s="151"/>
      <c r="Y278" s="151"/>
      <c r="Z278" s="151"/>
    </row>
    <row r="279" ht="12.75" customHeight="1">
      <c r="D279" s="150"/>
      <c r="N279" s="151"/>
      <c r="O279" s="151"/>
      <c r="P279" s="151"/>
      <c r="Q279" s="151"/>
      <c r="R279" s="151"/>
      <c r="S279" s="151"/>
      <c r="T279" s="151"/>
      <c r="U279" s="151"/>
      <c r="V279" s="151"/>
      <c r="W279" s="151"/>
      <c r="X279" s="151"/>
      <c r="Y279" s="151"/>
      <c r="Z279" s="151"/>
    </row>
    <row r="280" ht="12.75" customHeight="1">
      <c r="D280" s="150"/>
      <c r="N280" s="151"/>
      <c r="O280" s="151"/>
      <c r="P280" s="151"/>
      <c r="Q280" s="151"/>
      <c r="R280" s="151"/>
      <c r="S280" s="151"/>
      <c r="T280" s="151"/>
      <c r="U280" s="151"/>
      <c r="V280" s="151"/>
      <c r="W280" s="151"/>
      <c r="X280" s="151"/>
      <c r="Y280" s="151"/>
      <c r="Z280" s="151"/>
    </row>
    <row r="281" ht="12.75" customHeight="1">
      <c r="D281" s="150"/>
      <c r="N281" s="151"/>
      <c r="O281" s="151"/>
      <c r="P281" s="151"/>
      <c r="Q281" s="151"/>
      <c r="R281" s="151"/>
      <c r="S281" s="151"/>
      <c r="T281" s="151"/>
      <c r="U281" s="151"/>
      <c r="V281" s="151"/>
      <c r="W281" s="151"/>
      <c r="X281" s="151"/>
      <c r="Y281" s="151"/>
      <c r="Z281" s="151"/>
    </row>
    <row r="282" ht="12.75" customHeight="1">
      <c r="D282" s="150"/>
      <c r="N282" s="151"/>
      <c r="O282" s="151"/>
      <c r="P282" s="151"/>
      <c r="Q282" s="151"/>
      <c r="R282" s="151"/>
      <c r="S282" s="151"/>
      <c r="T282" s="151"/>
      <c r="U282" s="151"/>
      <c r="V282" s="151"/>
      <c r="W282" s="151"/>
      <c r="X282" s="151"/>
      <c r="Y282" s="151"/>
      <c r="Z282" s="151"/>
    </row>
    <row r="283" ht="12.75" customHeight="1">
      <c r="D283" s="150"/>
      <c r="N283" s="151"/>
      <c r="O283" s="151"/>
      <c r="P283" s="151"/>
      <c r="Q283" s="151"/>
      <c r="R283" s="151"/>
      <c r="S283" s="151"/>
      <c r="T283" s="151"/>
      <c r="U283" s="151"/>
      <c r="V283" s="151"/>
      <c r="W283" s="151"/>
      <c r="X283" s="151"/>
      <c r="Y283" s="151"/>
      <c r="Z283" s="151"/>
    </row>
    <row r="284" ht="12.75" customHeight="1">
      <c r="D284" s="150"/>
      <c r="N284" s="151"/>
      <c r="O284" s="151"/>
      <c r="P284" s="151"/>
      <c r="Q284" s="151"/>
      <c r="R284" s="151"/>
      <c r="S284" s="151"/>
      <c r="T284" s="151"/>
      <c r="U284" s="151"/>
      <c r="V284" s="151"/>
      <c r="W284" s="151"/>
      <c r="X284" s="151"/>
      <c r="Y284" s="151"/>
      <c r="Z284" s="151"/>
    </row>
    <row r="285" ht="12.75" customHeight="1">
      <c r="D285" s="150"/>
      <c r="N285" s="151"/>
      <c r="O285" s="151"/>
      <c r="P285" s="151"/>
      <c r="Q285" s="151"/>
      <c r="R285" s="151"/>
      <c r="S285" s="151"/>
      <c r="T285" s="151"/>
      <c r="U285" s="151"/>
      <c r="V285" s="151"/>
      <c r="W285" s="151"/>
      <c r="X285" s="151"/>
      <c r="Y285" s="151"/>
      <c r="Z285" s="151"/>
    </row>
    <row r="286" ht="12.75" customHeight="1">
      <c r="D286" s="150"/>
      <c r="N286" s="151"/>
      <c r="O286" s="151"/>
      <c r="P286" s="151"/>
      <c r="Q286" s="151"/>
      <c r="R286" s="151"/>
      <c r="S286" s="151"/>
      <c r="T286" s="151"/>
      <c r="U286" s="151"/>
      <c r="V286" s="151"/>
      <c r="W286" s="151"/>
      <c r="X286" s="151"/>
      <c r="Y286" s="151"/>
      <c r="Z286" s="151"/>
    </row>
    <row r="287" ht="12.75" customHeight="1">
      <c r="D287" s="150"/>
      <c r="N287" s="151"/>
      <c r="O287" s="151"/>
      <c r="P287" s="151"/>
      <c r="Q287" s="151"/>
      <c r="R287" s="151"/>
      <c r="S287" s="151"/>
      <c r="T287" s="151"/>
      <c r="U287" s="151"/>
      <c r="V287" s="151"/>
      <c r="W287" s="151"/>
      <c r="X287" s="151"/>
      <c r="Y287" s="151"/>
      <c r="Z287" s="151"/>
    </row>
    <row r="288" ht="12.75" customHeight="1">
      <c r="D288" s="150"/>
      <c r="N288" s="151"/>
      <c r="O288" s="151"/>
      <c r="P288" s="151"/>
      <c r="Q288" s="151"/>
      <c r="R288" s="151"/>
      <c r="S288" s="151"/>
      <c r="T288" s="151"/>
      <c r="U288" s="151"/>
      <c r="V288" s="151"/>
      <c r="W288" s="151"/>
      <c r="X288" s="151"/>
      <c r="Y288" s="151"/>
      <c r="Z288" s="151"/>
    </row>
    <row r="289" ht="12.75" customHeight="1">
      <c r="D289" s="150"/>
      <c r="N289" s="151"/>
      <c r="O289" s="151"/>
      <c r="P289" s="151"/>
      <c r="Q289" s="151"/>
      <c r="R289" s="151"/>
      <c r="S289" s="151"/>
      <c r="T289" s="151"/>
      <c r="U289" s="151"/>
      <c r="V289" s="151"/>
      <c r="W289" s="151"/>
      <c r="X289" s="151"/>
      <c r="Y289" s="151"/>
      <c r="Z289" s="151"/>
    </row>
    <row r="290" ht="12.75" customHeight="1">
      <c r="D290" s="150"/>
      <c r="N290" s="151"/>
      <c r="O290" s="151"/>
      <c r="P290" s="151"/>
      <c r="Q290" s="151"/>
      <c r="R290" s="151"/>
      <c r="S290" s="151"/>
      <c r="T290" s="151"/>
      <c r="U290" s="151"/>
      <c r="V290" s="151"/>
      <c r="W290" s="151"/>
      <c r="X290" s="151"/>
      <c r="Y290" s="151"/>
      <c r="Z290" s="151"/>
    </row>
    <row r="291" ht="12.75" customHeight="1">
      <c r="D291" s="150"/>
      <c r="N291" s="151"/>
      <c r="O291" s="151"/>
      <c r="P291" s="151"/>
      <c r="Q291" s="151"/>
      <c r="R291" s="151"/>
      <c r="S291" s="151"/>
      <c r="T291" s="151"/>
      <c r="U291" s="151"/>
      <c r="V291" s="151"/>
      <c r="W291" s="151"/>
      <c r="X291" s="151"/>
      <c r="Y291" s="151"/>
      <c r="Z291" s="151"/>
    </row>
    <row r="292" ht="12.75" customHeight="1">
      <c r="D292" s="150"/>
      <c r="N292" s="151"/>
      <c r="O292" s="151"/>
      <c r="P292" s="151"/>
      <c r="Q292" s="151"/>
      <c r="R292" s="151"/>
      <c r="S292" s="151"/>
      <c r="T292" s="151"/>
      <c r="U292" s="151"/>
      <c r="V292" s="151"/>
      <c r="W292" s="151"/>
      <c r="X292" s="151"/>
      <c r="Y292" s="151"/>
      <c r="Z292" s="151"/>
    </row>
    <row r="293" ht="12.75" customHeight="1">
      <c r="D293" s="150"/>
      <c r="N293" s="151"/>
      <c r="O293" s="151"/>
      <c r="P293" s="151"/>
      <c r="Q293" s="151"/>
      <c r="R293" s="151"/>
      <c r="S293" s="151"/>
      <c r="T293" s="151"/>
      <c r="U293" s="151"/>
      <c r="V293" s="151"/>
      <c r="W293" s="151"/>
      <c r="X293" s="151"/>
      <c r="Y293" s="151"/>
      <c r="Z293" s="151"/>
    </row>
    <row r="294" ht="12.75" customHeight="1">
      <c r="D294" s="150"/>
      <c r="N294" s="151"/>
      <c r="O294" s="151"/>
      <c r="P294" s="151"/>
      <c r="Q294" s="151"/>
      <c r="R294" s="151"/>
      <c r="S294" s="151"/>
      <c r="T294" s="151"/>
      <c r="U294" s="151"/>
      <c r="V294" s="151"/>
      <c r="W294" s="151"/>
      <c r="X294" s="151"/>
      <c r="Y294" s="151"/>
      <c r="Z294" s="151"/>
    </row>
    <row r="295" ht="12.75" customHeight="1">
      <c r="D295" s="150"/>
      <c r="N295" s="151"/>
      <c r="O295" s="151"/>
      <c r="P295" s="151"/>
      <c r="Q295" s="151"/>
      <c r="R295" s="151"/>
      <c r="S295" s="151"/>
      <c r="T295" s="151"/>
      <c r="U295" s="151"/>
      <c r="V295" s="151"/>
      <c r="W295" s="151"/>
      <c r="X295" s="151"/>
      <c r="Y295" s="151"/>
      <c r="Z295" s="151"/>
    </row>
    <row r="296" ht="12.75" customHeight="1">
      <c r="D296" s="150"/>
      <c r="N296" s="151"/>
      <c r="O296" s="151"/>
      <c r="P296" s="151"/>
      <c r="Q296" s="151"/>
      <c r="R296" s="151"/>
      <c r="S296" s="151"/>
      <c r="T296" s="151"/>
      <c r="U296" s="151"/>
      <c r="V296" s="151"/>
      <c r="W296" s="151"/>
      <c r="X296" s="151"/>
      <c r="Y296" s="151"/>
      <c r="Z296" s="151"/>
    </row>
    <row r="297" ht="12.75" customHeight="1">
      <c r="D297" s="150"/>
      <c r="N297" s="151"/>
      <c r="O297" s="151"/>
      <c r="P297" s="151"/>
      <c r="Q297" s="151"/>
      <c r="R297" s="151"/>
      <c r="S297" s="151"/>
      <c r="T297" s="151"/>
      <c r="U297" s="151"/>
      <c r="V297" s="151"/>
      <c r="W297" s="151"/>
      <c r="X297" s="151"/>
      <c r="Y297" s="151"/>
      <c r="Z297" s="151"/>
    </row>
    <row r="298" ht="12.75" customHeight="1">
      <c r="D298" s="150"/>
      <c r="N298" s="151"/>
      <c r="O298" s="151"/>
      <c r="P298" s="151"/>
      <c r="Q298" s="151"/>
      <c r="R298" s="151"/>
      <c r="S298" s="151"/>
      <c r="T298" s="151"/>
      <c r="U298" s="151"/>
      <c r="V298" s="151"/>
      <c r="W298" s="151"/>
      <c r="X298" s="151"/>
      <c r="Y298" s="151"/>
      <c r="Z298" s="151"/>
    </row>
    <row r="299" ht="12.75" customHeight="1">
      <c r="D299" s="150"/>
      <c r="N299" s="151"/>
      <c r="O299" s="151"/>
      <c r="P299" s="151"/>
      <c r="Q299" s="151"/>
      <c r="R299" s="151"/>
      <c r="S299" s="151"/>
      <c r="T299" s="151"/>
      <c r="U299" s="151"/>
      <c r="V299" s="151"/>
      <c r="W299" s="151"/>
      <c r="X299" s="151"/>
      <c r="Y299" s="151"/>
      <c r="Z299" s="151"/>
    </row>
    <row r="300" ht="12.75" customHeight="1">
      <c r="D300" s="150"/>
      <c r="N300" s="151"/>
      <c r="O300" s="151"/>
      <c r="P300" s="151"/>
      <c r="Q300" s="151"/>
      <c r="R300" s="151"/>
      <c r="S300" s="151"/>
      <c r="T300" s="151"/>
      <c r="U300" s="151"/>
      <c r="V300" s="151"/>
      <c r="W300" s="151"/>
      <c r="X300" s="151"/>
      <c r="Y300" s="151"/>
      <c r="Z300" s="151"/>
    </row>
    <row r="301" ht="12.75" customHeight="1">
      <c r="D301" s="150"/>
      <c r="N301" s="151"/>
      <c r="O301" s="151"/>
      <c r="P301" s="151"/>
      <c r="Q301" s="151"/>
      <c r="R301" s="151"/>
      <c r="S301" s="151"/>
      <c r="T301" s="151"/>
      <c r="U301" s="151"/>
      <c r="V301" s="151"/>
      <c r="W301" s="151"/>
      <c r="X301" s="151"/>
      <c r="Y301" s="151"/>
      <c r="Z301" s="151"/>
    </row>
    <row r="302" ht="12.75" customHeight="1">
      <c r="D302" s="150"/>
      <c r="N302" s="151"/>
      <c r="O302" s="151"/>
      <c r="P302" s="151"/>
      <c r="Q302" s="151"/>
      <c r="R302" s="151"/>
      <c r="S302" s="151"/>
      <c r="T302" s="151"/>
      <c r="U302" s="151"/>
      <c r="V302" s="151"/>
      <c r="W302" s="151"/>
      <c r="X302" s="151"/>
      <c r="Y302" s="151"/>
      <c r="Z302" s="151"/>
    </row>
    <row r="303" ht="12.75" customHeight="1">
      <c r="D303" s="150"/>
      <c r="N303" s="151"/>
      <c r="O303" s="151"/>
      <c r="P303" s="151"/>
      <c r="Q303" s="151"/>
      <c r="R303" s="151"/>
      <c r="S303" s="151"/>
      <c r="T303" s="151"/>
      <c r="U303" s="151"/>
      <c r="V303" s="151"/>
      <c r="W303" s="151"/>
      <c r="X303" s="151"/>
      <c r="Y303" s="151"/>
      <c r="Z303" s="151"/>
    </row>
    <row r="304" ht="12.75" customHeight="1">
      <c r="D304" s="150"/>
      <c r="N304" s="151"/>
      <c r="O304" s="151"/>
      <c r="P304" s="151"/>
      <c r="Q304" s="151"/>
      <c r="R304" s="151"/>
      <c r="S304" s="151"/>
      <c r="T304" s="151"/>
      <c r="U304" s="151"/>
      <c r="V304" s="151"/>
      <c r="W304" s="151"/>
      <c r="X304" s="151"/>
      <c r="Y304" s="151"/>
      <c r="Z304" s="151"/>
    </row>
    <row r="305" ht="12.75" customHeight="1">
      <c r="D305" s="150"/>
      <c r="N305" s="151"/>
      <c r="O305" s="151"/>
      <c r="P305" s="151"/>
      <c r="Q305" s="151"/>
      <c r="R305" s="151"/>
      <c r="S305" s="151"/>
      <c r="T305" s="151"/>
      <c r="U305" s="151"/>
      <c r="V305" s="151"/>
      <c r="W305" s="151"/>
      <c r="X305" s="151"/>
      <c r="Y305" s="151"/>
      <c r="Z305" s="151"/>
    </row>
    <row r="306" ht="12.75" customHeight="1">
      <c r="D306" s="150"/>
      <c r="N306" s="151"/>
      <c r="O306" s="151"/>
      <c r="P306" s="151"/>
      <c r="Q306" s="151"/>
      <c r="R306" s="151"/>
      <c r="S306" s="151"/>
      <c r="T306" s="151"/>
      <c r="U306" s="151"/>
      <c r="V306" s="151"/>
      <c r="W306" s="151"/>
      <c r="X306" s="151"/>
      <c r="Y306" s="151"/>
      <c r="Z306" s="151"/>
    </row>
    <row r="307" ht="12.75" customHeight="1">
      <c r="D307" s="150"/>
      <c r="N307" s="151"/>
      <c r="O307" s="151"/>
      <c r="P307" s="151"/>
      <c r="Q307" s="151"/>
      <c r="R307" s="151"/>
      <c r="S307" s="151"/>
      <c r="T307" s="151"/>
      <c r="U307" s="151"/>
      <c r="V307" s="151"/>
      <c r="W307" s="151"/>
      <c r="X307" s="151"/>
      <c r="Y307" s="151"/>
      <c r="Z307" s="151"/>
    </row>
    <row r="308" ht="12.75" customHeight="1">
      <c r="D308" s="150"/>
      <c r="N308" s="151"/>
      <c r="O308" s="151"/>
      <c r="P308" s="151"/>
      <c r="Q308" s="151"/>
      <c r="R308" s="151"/>
      <c r="S308" s="151"/>
      <c r="T308" s="151"/>
      <c r="U308" s="151"/>
      <c r="V308" s="151"/>
      <c r="W308" s="151"/>
      <c r="X308" s="151"/>
      <c r="Y308" s="151"/>
      <c r="Z308" s="151"/>
    </row>
    <row r="309" ht="12.75" customHeight="1">
      <c r="D309" s="150"/>
      <c r="N309" s="151"/>
      <c r="O309" s="151"/>
      <c r="P309" s="151"/>
      <c r="Q309" s="151"/>
      <c r="R309" s="151"/>
      <c r="S309" s="151"/>
      <c r="T309" s="151"/>
      <c r="U309" s="151"/>
      <c r="V309" s="151"/>
      <c r="W309" s="151"/>
      <c r="X309" s="151"/>
      <c r="Y309" s="151"/>
      <c r="Z309" s="151"/>
    </row>
    <row r="310" ht="12.75" customHeight="1">
      <c r="D310" s="150"/>
      <c r="N310" s="151"/>
      <c r="O310" s="151"/>
      <c r="P310" s="151"/>
      <c r="Q310" s="151"/>
      <c r="R310" s="151"/>
      <c r="S310" s="151"/>
      <c r="T310" s="151"/>
      <c r="U310" s="151"/>
      <c r="V310" s="151"/>
      <c r="W310" s="151"/>
      <c r="X310" s="151"/>
      <c r="Y310" s="151"/>
      <c r="Z310" s="151"/>
    </row>
    <row r="311" ht="12.75" customHeight="1">
      <c r="D311" s="150"/>
      <c r="N311" s="151"/>
      <c r="O311" s="151"/>
      <c r="P311" s="151"/>
      <c r="Q311" s="151"/>
      <c r="R311" s="151"/>
      <c r="S311" s="151"/>
      <c r="T311" s="151"/>
      <c r="U311" s="151"/>
      <c r="V311" s="151"/>
      <c r="W311" s="151"/>
      <c r="X311" s="151"/>
      <c r="Y311" s="151"/>
      <c r="Z311" s="151"/>
    </row>
    <row r="312" ht="12.75" customHeight="1">
      <c r="D312" s="150"/>
      <c r="N312" s="151"/>
      <c r="O312" s="151"/>
      <c r="P312" s="151"/>
      <c r="Q312" s="151"/>
      <c r="R312" s="151"/>
      <c r="S312" s="151"/>
      <c r="T312" s="151"/>
      <c r="U312" s="151"/>
      <c r="V312" s="151"/>
      <c r="W312" s="151"/>
      <c r="X312" s="151"/>
      <c r="Y312" s="151"/>
      <c r="Z312" s="151"/>
    </row>
    <row r="313" ht="12.75" customHeight="1">
      <c r="D313" s="150"/>
      <c r="N313" s="151"/>
      <c r="O313" s="151"/>
      <c r="P313" s="151"/>
      <c r="Q313" s="151"/>
      <c r="R313" s="151"/>
      <c r="S313" s="151"/>
      <c r="T313" s="151"/>
      <c r="U313" s="151"/>
      <c r="V313" s="151"/>
      <c r="W313" s="151"/>
      <c r="X313" s="151"/>
      <c r="Y313" s="151"/>
      <c r="Z313" s="151"/>
    </row>
    <row r="314" ht="12.75" customHeight="1">
      <c r="D314" s="150"/>
      <c r="N314" s="151"/>
      <c r="O314" s="151"/>
      <c r="P314" s="151"/>
      <c r="Q314" s="151"/>
      <c r="R314" s="151"/>
      <c r="S314" s="151"/>
      <c r="T314" s="151"/>
      <c r="U314" s="151"/>
      <c r="V314" s="151"/>
      <c r="W314" s="151"/>
      <c r="X314" s="151"/>
      <c r="Y314" s="151"/>
      <c r="Z314" s="151"/>
    </row>
    <row r="315" ht="12.75" customHeight="1">
      <c r="D315" s="150"/>
      <c r="N315" s="151"/>
      <c r="O315" s="151"/>
      <c r="P315" s="151"/>
      <c r="Q315" s="151"/>
      <c r="R315" s="151"/>
      <c r="S315" s="151"/>
      <c r="T315" s="151"/>
      <c r="U315" s="151"/>
      <c r="V315" s="151"/>
      <c r="W315" s="151"/>
      <c r="X315" s="151"/>
      <c r="Y315" s="151"/>
      <c r="Z315" s="151"/>
    </row>
    <row r="316" ht="12.75" customHeight="1">
      <c r="D316" s="150"/>
      <c r="N316" s="151"/>
      <c r="O316" s="151"/>
      <c r="P316" s="151"/>
      <c r="Q316" s="151"/>
      <c r="R316" s="151"/>
      <c r="S316" s="151"/>
      <c r="T316" s="151"/>
      <c r="U316" s="151"/>
      <c r="V316" s="151"/>
      <c r="W316" s="151"/>
      <c r="X316" s="151"/>
      <c r="Y316" s="151"/>
      <c r="Z316" s="151"/>
    </row>
    <row r="317" ht="12.75" customHeight="1">
      <c r="D317" s="150"/>
      <c r="N317" s="151"/>
      <c r="O317" s="151"/>
      <c r="P317" s="151"/>
      <c r="Q317" s="151"/>
      <c r="R317" s="151"/>
      <c r="S317" s="151"/>
      <c r="T317" s="151"/>
      <c r="U317" s="151"/>
      <c r="V317" s="151"/>
      <c r="W317" s="151"/>
      <c r="X317" s="151"/>
      <c r="Y317" s="151"/>
      <c r="Z317" s="151"/>
    </row>
    <row r="318" ht="12.75" customHeight="1">
      <c r="D318" s="150"/>
      <c r="N318" s="151"/>
      <c r="O318" s="151"/>
      <c r="P318" s="151"/>
      <c r="Q318" s="151"/>
      <c r="R318" s="151"/>
      <c r="S318" s="151"/>
      <c r="T318" s="151"/>
      <c r="U318" s="151"/>
      <c r="V318" s="151"/>
      <c r="W318" s="151"/>
      <c r="X318" s="151"/>
      <c r="Y318" s="151"/>
      <c r="Z318" s="151"/>
    </row>
    <row r="319" ht="12.75" customHeight="1">
      <c r="D319" s="150"/>
      <c r="N319" s="151"/>
      <c r="O319" s="151"/>
      <c r="P319" s="151"/>
      <c r="Q319" s="151"/>
      <c r="R319" s="151"/>
      <c r="S319" s="151"/>
      <c r="T319" s="151"/>
      <c r="U319" s="151"/>
      <c r="V319" s="151"/>
      <c r="W319" s="151"/>
      <c r="X319" s="151"/>
      <c r="Y319" s="151"/>
      <c r="Z319" s="151"/>
    </row>
    <row r="320" ht="12.75" customHeight="1">
      <c r="D320" s="150"/>
      <c r="N320" s="151"/>
      <c r="O320" s="151"/>
      <c r="P320" s="151"/>
      <c r="Q320" s="151"/>
      <c r="R320" s="151"/>
      <c r="S320" s="151"/>
      <c r="T320" s="151"/>
      <c r="U320" s="151"/>
      <c r="V320" s="151"/>
      <c r="W320" s="151"/>
      <c r="X320" s="151"/>
      <c r="Y320" s="151"/>
      <c r="Z320" s="151"/>
    </row>
    <row r="321" ht="12.75" customHeight="1">
      <c r="D321" s="150"/>
      <c r="N321" s="151"/>
      <c r="O321" s="151"/>
      <c r="P321" s="151"/>
      <c r="Q321" s="151"/>
      <c r="R321" s="151"/>
      <c r="S321" s="151"/>
      <c r="T321" s="151"/>
      <c r="U321" s="151"/>
      <c r="V321" s="151"/>
      <c r="W321" s="151"/>
      <c r="X321" s="151"/>
      <c r="Y321" s="151"/>
      <c r="Z321" s="151"/>
    </row>
    <row r="322" ht="12.75" customHeight="1">
      <c r="D322" s="150"/>
      <c r="N322" s="151"/>
      <c r="O322" s="151"/>
      <c r="P322" s="151"/>
      <c r="Q322" s="151"/>
      <c r="R322" s="151"/>
      <c r="S322" s="151"/>
      <c r="T322" s="151"/>
      <c r="U322" s="151"/>
      <c r="V322" s="151"/>
      <c r="W322" s="151"/>
      <c r="X322" s="151"/>
      <c r="Y322" s="151"/>
      <c r="Z322" s="151"/>
    </row>
    <row r="323" ht="12.75" customHeight="1">
      <c r="D323" s="150"/>
      <c r="N323" s="151"/>
      <c r="O323" s="151"/>
      <c r="P323" s="151"/>
      <c r="Q323" s="151"/>
      <c r="R323" s="151"/>
      <c r="S323" s="151"/>
      <c r="T323" s="151"/>
      <c r="U323" s="151"/>
      <c r="V323" s="151"/>
      <c r="W323" s="151"/>
      <c r="X323" s="151"/>
      <c r="Y323" s="151"/>
      <c r="Z323" s="151"/>
    </row>
    <row r="324" ht="12.75" customHeight="1">
      <c r="D324" s="150"/>
      <c r="N324" s="151"/>
      <c r="O324" s="151"/>
      <c r="P324" s="151"/>
      <c r="Q324" s="151"/>
      <c r="R324" s="151"/>
      <c r="S324" s="151"/>
      <c r="T324" s="151"/>
      <c r="U324" s="151"/>
      <c r="V324" s="151"/>
      <c r="W324" s="151"/>
      <c r="X324" s="151"/>
      <c r="Y324" s="151"/>
      <c r="Z324" s="151"/>
    </row>
    <row r="325" ht="12.75" customHeight="1">
      <c r="D325" s="150"/>
      <c r="N325" s="151"/>
      <c r="O325" s="151"/>
      <c r="P325" s="151"/>
      <c r="Q325" s="151"/>
      <c r="R325" s="151"/>
      <c r="S325" s="151"/>
      <c r="T325" s="151"/>
      <c r="U325" s="151"/>
      <c r="V325" s="151"/>
      <c r="W325" s="151"/>
      <c r="X325" s="151"/>
      <c r="Y325" s="151"/>
      <c r="Z325" s="151"/>
    </row>
    <row r="326" ht="12.75" customHeight="1">
      <c r="D326" s="150"/>
      <c r="N326" s="151"/>
      <c r="O326" s="151"/>
      <c r="P326" s="151"/>
      <c r="Q326" s="151"/>
      <c r="R326" s="151"/>
      <c r="S326" s="151"/>
      <c r="T326" s="151"/>
      <c r="U326" s="151"/>
      <c r="V326" s="151"/>
      <c r="W326" s="151"/>
      <c r="X326" s="151"/>
      <c r="Y326" s="151"/>
      <c r="Z326" s="151"/>
    </row>
    <row r="327" ht="12.75" customHeight="1">
      <c r="D327" s="150"/>
      <c r="N327" s="151"/>
      <c r="O327" s="151"/>
      <c r="P327" s="151"/>
      <c r="Q327" s="151"/>
      <c r="R327" s="151"/>
      <c r="S327" s="151"/>
      <c r="T327" s="151"/>
      <c r="U327" s="151"/>
      <c r="V327" s="151"/>
      <c r="W327" s="151"/>
      <c r="X327" s="151"/>
      <c r="Y327" s="151"/>
      <c r="Z327" s="151"/>
    </row>
    <row r="328" ht="12.75" customHeight="1">
      <c r="D328" s="150"/>
      <c r="N328" s="151"/>
      <c r="O328" s="151"/>
      <c r="P328" s="151"/>
      <c r="Q328" s="151"/>
      <c r="R328" s="151"/>
      <c r="S328" s="151"/>
      <c r="T328" s="151"/>
      <c r="U328" s="151"/>
      <c r="V328" s="151"/>
      <c r="W328" s="151"/>
      <c r="X328" s="151"/>
      <c r="Y328" s="151"/>
      <c r="Z328" s="151"/>
    </row>
    <row r="329" ht="12.75" customHeight="1">
      <c r="D329" s="150"/>
      <c r="N329" s="151"/>
      <c r="O329" s="151"/>
      <c r="P329" s="151"/>
      <c r="Q329" s="151"/>
      <c r="R329" s="151"/>
      <c r="S329" s="151"/>
      <c r="T329" s="151"/>
      <c r="U329" s="151"/>
      <c r="V329" s="151"/>
      <c r="W329" s="151"/>
      <c r="X329" s="151"/>
      <c r="Y329" s="151"/>
      <c r="Z329" s="151"/>
    </row>
    <row r="330" ht="12.75" customHeight="1">
      <c r="D330" s="150"/>
      <c r="N330" s="151"/>
      <c r="O330" s="151"/>
      <c r="P330" s="151"/>
      <c r="Q330" s="151"/>
      <c r="R330" s="151"/>
      <c r="S330" s="151"/>
      <c r="T330" s="151"/>
      <c r="U330" s="151"/>
      <c r="V330" s="151"/>
      <c r="W330" s="151"/>
      <c r="X330" s="151"/>
      <c r="Y330" s="151"/>
      <c r="Z330" s="151"/>
    </row>
    <row r="331" ht="12.75" customHeight="1">
      <c r="D331" s="150"/>
      <c r="N331" s="151"/>
      <c r="O331" s="151"/>
      <c r="P331" s="151"/>
      <c r="Q331" s="151"/>
      <c r="R331" s="151"/>
      <c r="S331" s="151"/>
      <c r="T331" s="151"/>
      <c r="U331" s="151"/>
      <c r="V331" s="151"/>
      <c r="W331" s="151"/>
      <c r="X331" s="151"/>
      <c r="Y331" s="151"/>
      <c r="Z331" s="151"/>
    </row>
    <row r="332" ht="12.75" customHeight="1">
      <c r="D332" s="150"/>
      <c r="N332" s="151"/>
      <c r="O332" s="151"/>
      <c r="P332" s="151"/>
      <c r="Q332" s="151"/>
      <c r="R332" s="151"/>
      <c r="S332" s="151"/>
      <c r="T332" s="151"/>
      <c r="U332" s="151"/>
      <c r="V332" s="151"/>
      <c r="W332" s="151"/>
      <c r="X332" s="151"/>
      <c r="Y332" s="151"/>
      <c r="Z332" s="151"/>
    </row>
    <row r="333" ht="12.75" customHeight="1">
      <c r="D333" s="150"/>
      <c r="N333" s="151"/>
      <c r="O333" s="151"/>
      <c r="P333" s="151"/>
      <c r="Q333" s="151"/>
      <c r="R333" s="151"/>
      <c r="S333" s="151"/>
      <c r="T333" s="151"/>
      <c r="U333" s="151"/>
      <c r="V333" s="151"/>
      <c r="W333" s="151"/>
      <c r="X333" s="151"/>
      <c r="Y333" s="151"/>
      <c r="Z333" s="151"/>
    </row>
    <row r="334" ht="12.75" customHeight="1">
      <c r="D334" s="150"/>
      <c r="N334" s="151"/>
      <c r="O334" s="151"/>
      <c r="P334" s="151"/>
      <c r="Q334" s="151"/>
      <c r="R334" s="151"/>
      <c r="S334" s="151"/>
      <c r="T334" s="151"/>
      <c r="U334" s="151"/>
      <c r="V334" s="151"/>
      <c r="W334" s="151"/>
      <c r="X334" s="151"/>
      <c r="Y334" s="151"/>
      <c r="Z334" s="151"/>
    </row>
    <row r="335" ht="12.75" customHeight="1">
      <c r="D335" s="150"/>
      <c r="N335" s="151"/>
      <c r="O335" s="151"/>
      <c r="P335" s="151"/>
      <c r="Q335" s="151"/>
      <c r="R335" s="151"/>
      <c r="S335" s="151"/>
      <c r="T335" s="151"/>
      <c r="U335" s="151"/>
      <c r="V335" s="151"/>
      <c r="W335" s="151"/>
      <c r="X335" s="151"/>
      <c r="Y335" s="151"/>
      <c r="Z335" s="151"/>
    </row>
    <row r="336" ht="12.75" customHeight="1">
      <c r="D336" s="150"/>
      <c r="N336" s="151"/>
      <c r="O336" s="151"/>
      <c r="P336" s="151"/>
      <c r="Q336" s="151"/>
      <c r="R336" s="151"/>
      <c r="S336" s="151"/>
      <c r="T336" s="151"/>
      <c r="U336" s="151"/>
      <c r="V336" s="151"/>
      <c r="W336" s="151"/>
      <c r="X336" s="151"/>
      <c r="Y336" s="151"/>
      <c r="Z336" s="151"/>
    </row>
    <row r="337" ht="12.75" customHeight="1">
      <c r="D337" s="150"/>
      <c r="N337" s="151"/>
      <c r="O337" s="151"/>
      <c r="P337" s="151"/>
      <c r="Q337" s="151"/>
      <c r="R337" s="151"/>
      <c r="S337" s="151"/>
      <c r="T337" s="151"/>
      <c r="U337" s="151"/>
      <c r="V337" s="151"/>
      <c r="W337" s="151"/>
      <c r="X337" s="151"/>
      <c r="Y337" s="151"/>
      <c r="Z337" s="151"/>
    </row>
    <row r="338" ht="12.75" customHeight="1">
      <c r="D338" s="150"/>
      <c r="N338" s="151"/>
      <c r="O338" s="151"/>
      <c r="P338" s="151"/>
      <c r="Q338" s="151"/>
      <c r="R338" s="151"/>
      <c r="S338" s="151"/>
      <c r="T338" s="151"/>
      <c r="U338" s="151"/>
      <c r="V338" s="151"/>
      <c r="W338" s="151"/>
      <c r="X338" s="151"/>
      <c r="Y338" s="151"/>
      <c r="Z338" s="151"/>
    </row>
    <row r="339" ht="12.75" customHeight="1">
      <c r="D339" s="150"/>
      <c r="N339" s="151"/>
      <c r="O339" s="151"/>
      <c r="P339" s="151"/>
      <c r="Q339" s="151"/>
      <c r="R339" s="151"/>
      <c r="S339" s="151"/>
      <c r="T339" s="151"/>
      <c r="U339" s="151"/>
      <c r="V339" s="151"/>
      <c r="W339" s="151"/>
      <c r="X339" s="151"/>
      <c r="Y339" s="151"/>
      <c r="Z339" s="151"/>
    </row>
    <row r="340" ht="12.75" customHeight="1">
      <c r="D340" s="150"/>
      <c r="N340" s="151"/>
      <c r="O340" s="151"/>
      <c r="P340" s="151"/>
      <c r="Q340" s="151"/>
      <c r="R340" s="151"/>
      <c r="S340" s="151"/>
      <c r="T340" s="151"/>
      <c r="U340" s="151"/>
      <c r="V340" s="151"/>
      <c r="W340" s="151"/>
      <c r="X340" s="151"/>
      <c r="Y340" s="151"/>
      <c r="Z340" s="151"/>
    </row>
    <row r="341" ht="12.75" customHeight="1">
      <c r="D341" s="150"/>
      <c r="N341" s="151"/>
      <c r="O341" s="151"/>
      <c r="P341" s="151"/>
      <c r="Q341" s="151"/>
      <c r="R341" s="151"/>
      <c r="S341" s="151"/>
      <c r="T341" s="151"/>
      <c r="U341" s="151"/>
      <c r="V341" s="151"/>
      <c r="W341" s="151"/>
      <c r="X341" s="151"/>
      <c r="Y341" s="151"/>
      <c r="Z341" s="151"/>
    </row>
    <row r="342" ht="12.75" customHeight="1">
      <c r="D342" s="150"/>
      <c r="N342" s="151"/>
      <c r="O342" s="151"/>
      <c r="P342" s="151"/>
      <c r="Q342" s="151"/>
      <c r="R342" s="151"/>
      <c r="S342" s="151"/>
      <c r="T342" s="151"/>
      <c r="U342" s="151"/>
      <c r="V342" s="151"/>
      <c r="W342" s="151"/>
      <c r="X342" s="151"/>
      <c r="Y342" s="151"/>
      <c r="Z342" s="151"/>
    </row>
    <row r="343" ht="12.75" customHeight="1">
      <c r="D343" s="150"/>
      <c r="N343" s="151"/>
      <c r="O343" s="151"/>
      <c r="P343" s="151"/>
      <c r="Q343" s="151"/>
      <c r="R343" s="151"/>
      <c r="S343" s="151"/>
      <c r="T343" s="151"/>
      <c r="U343" s="151"/>
      <c r="V343" s="151"/>
      <c r="W343" s="151"/>
      <c r="X343" s="151"/>
      <c r="Y343" s="151"/>
      <c r="Z343" s="151"/>
    </row>
    <row r="344" ht="12.75" customHeight="1">
      <c r="D344" s="150"/>
      <c r="N344" s="151"/>
      <c r="O344" s="151"/>
      <c r="P344" s="151"/>
      <c r="Q344" s="151"/>
      <c r="R344" s="151"/>
      <c r="S344" s="151"/>
      <c r="T344" s="151"/>
      <c r="U344" s="151"/>
      <c r="V344" s="151"/>
      <c r="W344" s="151"/>
      <c r="X344" s="151"/>
      <c r="Y344" s="151"/>
      <c r="Z344" s="151"/>
    </row>
    <row r="345" ht="12.75" customHeight="1">
      <c r="D345" s="150"/>
      <c r="N345" s="151"/>
      <c r="O345" s="151"/>
      <c r="P345" s="151"/>
      <c r="Q345" s="151"/>
      <c r="R345" s="151"/>
      <c r="S345" s="151"/>
      <c r="T345" s="151"/>
      <c r="U345" s="151"/>
      <c r="V345" s="151"/>
      <c r="W345" s="151"/>
      <c r="X345" s="151"/>
      <c r="Y345" s="151"/>
      <c r="Z345" s="151"/>
    </row>
    <row r="346" ht="12.75" customHeight="1">
      <c r="D346" s="150"/>
      <c r="N346" s="151"/>
      <c r="O346" s="151"/>
      <c r="P346" s="151"/>
      <c r="Q346" s="151"/>
      <c r="R346" s="151"/>
      <c r="S346" s="151"/>
      <c r="T346" s="151"/>
      <c r="U346" s="151"/>
      <c r="V346" s="151"/>
      <c r="W346" s="151"/>
      <c r="X346" s="151"/>
      <c r="Y346" s="151"/>
      <c r="Z346" s="151"/>
    </row>
    <row r="347" ht="12.75" customHeight="1">
      <c r="D347" s="150"/>
      <c r="N347" s="151"/>
      <c r="O347" s="151"/>
      <c r="P347" s="151"/>
      <c r="Q347" s="151"/>
      <c r="R347" s="151"/>
      <c r="S347" s="151"/>
      <c r="T347" s="151"/>
      <c r="U347" s="151"/>
      <c r="V347" s="151"/>
      <c r="W347" s="151"/>
      <c r="X347" s="151"/>
      <c r="Y347" s="151"/>
      <c r="Z347" s="151"/>
    </row>
    <row r="348" ht="12.75" customHeight="1">
      <c r="D348" s="150"/>
      <c r="N348" s="151"/>
      <c r="O348" s="151"/>
      <c r="P348" s="151"/>
      <c r="Q348" s="151"/>
      <c r="R348" s="151"/>
      <c r="S348" s="151"/>
      <c r="T348" s="151"/>
      <c r="U348" s="151"/>
      <c r="V348" s="151"/>
      <c r="W348" s="151"/>
      <c r="X348" s="151"/>
      <c r="Y348" s="151"/>
      <c r="Z348" s="151"/>
    </row>
    <row r="349" ht="12.75" customHeight="1">
      <c r="D349" s="150"/>
      <c r="N349" s="151"/>
      <c r="O349" s="151"/>
      <c r="P349" s="151"/>
      <c r="Q349" s="151"/>
      <c r="R349" s="151"/>
      <c r="S349" s="151"/>
      <c r="T349" s="151"/>
      <c r="U349" s="151"/>
      <c r="V349" s="151"/>
      <c r="W349" s="151"/>
      <c r="X349" s="151"/>
      <c r="Y349" s="151"/>
      <c r="Z349" s="151"/>
    </row>
    <row r="350" ht="12.75" customHeight="1">
      <c r="D350" s="150"/>
      <c r="N350" s="151"/>
      <c r="O350" s="151"/>
      <c r="P350" s="151"/>
      <c r="Q350" s="151"/>
      <c r="R350" s="151"/>
      <c r="S350" s="151"/>
      <c r="T350" s="151"/>
      <c r="U350" s="151"/>
      <c r="V350" s="151"/>
      <c r="W350" s="151"/>
      <c r="X350" s="151"/>
      <c r="Y350" s="151"/>
      <c r="Z350" s="151"/>
    </row>
    <row r="351" ht="12.75" customHeight="1">
      <c r="D351" s="150"/>
      <c r="N351" s="151"/>
      <c r="O351" s="151"/>
      <c r="P351" s="151"/>
      <c r="Q351" s="151"/>
      <c r="R351" s="151"/>
      <c r="S351" s="151"/>
      <c r="T351" s="151"/>
      <c r="U351" s="151"/>
      <c r="V351" s="151"/>
      <c r="W351" s="151"/>
      <c r="X351" s="151"/>
      <c r="Y351" s="151"/>
      <c r="Z351" s="151"/>
    </row>
    <row r="352" ht="12.75" customHeight="1">
      <c r="D352" s="150"/>
      <c r="N352" s="151"/>
      <c r="O352" s="151"/>
      <c r="P352" s="151"/>
      <c r="Q352" s="151"/>
      <c r="R352" s="151"/>
      <c r="S352" s="151"/>
      <c r="T352" s="151"/>
      <c r="U352" s="151"/>
      <c r="V352" s="151"/>
      <c r="W352" s="151"/>
      <c r="X352" s="151"/>
      <c r="Y352" s="151"/>
      <c r="Z352" s="151"/>
    </row>
    <row r="353" ht="12.75" customHeight="1">
      <c r="D353" s="150"/>
      <c r="N353" s="151"/>
      <c r="O353" s="151"/>
      <c r="P353" s="151"/>
      <c r="Q353" s="151"/>
      <c r="R353" s="151"/>
      <c r="S353" s="151"/>
      <c r="T353" s="151"/>
      <c r="U353" s="151"/>
      <c r="V353" s="151"/>
      <c r="W353" s="151"/>
      <c r="X353" s="151"/>
      <c r="Y353" s="151"/>
      <c r="Z353" s="151"/>
    </row>
    <row r="354" ht="12.75" customHeight="1">
      <c r="D354" s="150"/>
      <c r="N354" s="151"/>
      <c r="O354" s="151"/>
      <c r="P354" s="151"/>
      <c r="Q354" s="151"/>
      <c r="R354" s="151"/>
      <c r="S354" s="151"/>
      <c r="T354" s="151"/>
      <c r="U354" s="151"/>
      <c r="V354" s="151"/>
      <c r="W354" s="151"/>
      <c r="X354" s="151"/>
      <c r="Y354" s="151"/>
      <c r="Z354" s="151"/>
    </row>
    <row r="355" ht="12.75" customHeight="1">
      <c r="D355" s="150"/>
      <c r="N355" s="151"/>
      <c r="O355" s="151"/>
      <c r="P355" s="151"/>
      <c r="Q355" s="151"/>
      <c r="R355" s="151"/>
      <c r="S355" s="151"/>
      <c r="T355" s="151"/>
      <c r="U355" s="151"/>
      <c r="V355" s="151"/>
      <c r="W355" s="151"/>
      <c r="X355" s="151"/>
      <c r="Y355" s="151"/>
      <c r="Z355" s="151"/>
    </row>
    <row r="356" ht="12.75" customHeight="1">
      <c r="D356" s="150"/>
      <c r="N356" s="151"/>
      <c r="O356" s="151"/>
      <c r="P356" s="151"/>
      <c r="Q356" s="151"/>
      <c r="R356" s="151"/>
      <c r="S356" s="151"/>
      <c r="T356" s="151"/>
      <c r="U356" s="151"/>
      <c r="V356" s="151"/>
      <c r="W356" s="151"/>
      <c r="X356" s="151"/>
      <c r="Y356" s="151"/>
      <c r="Z356" s="151"/>
    </row>
    <row r="357" ht="12.75" customHeight="1">
      <c r="D357" s="150"/>
      <c r="N357" s="151"/>
      <c r="O357" s="151"/>
      <c r="P357" s="151"/>
      <c r="Q357" s="151"/>
      <c r="R357" s="151"/>
      <c r="S357" s="151"/>
      <c r="T357" s="151"/>
      <c r="U357" s="151"/>
      <c r="V357" s="151"/>
      <c r="W357" s="151"/>
      <c r="X357" s="151"/>
      <c r="Y357" s="151"/>
      <c r="Z357" s="151"/>
    </row>
    <row r="358" ht="12.75" customHeight="1">
      <c r="D358" s="150"/>
      <c r="N358" s="151"/>
      <c r="O358" s="151"/>
      <c r="P358" s="151"/>
      <c r="Q358" s="151"/>
      <c r="R358" s="151"/>
      <c r="S358" s="151"/>
      <c r="T358" s="151"/>
      <c r="U358" s="151"/>
      <c r="V358" s="151"/>
      <c r="W358" s="151"/>
      <c r="X358" s="151"/>
      <c r="Y358" s="151"/>
      <c r="Z358" s="151"/>
    </row>
    <row r="359" ht="12.75" customHeight="1">
      <c r="D359" s="150"/>
      <c r="N359" s="151"/>
      <c r="O359" s="151"/>
      <c r="P359" s="151"/>
      <c r="Q359" s="151"/>
      <c r="R359" s="151"/>
      <c r="S359" s="151"/>
      <c r="T359" s="151"/>
      <c r="U359" s="151"/>
      <c r="V359" s="151"/>
      <c r="W359" s="151"/>
      <c r="X359" s="151"/>
      <c r="Y359" s="151"/>
      <c r="Z359" s="151"/>
    </row>
    <row r="360" ht="12.75" customHeight="1">
      <c r="D360" s="150"/>
      <c r="N360" s="151"/>
      <c r="O360" s="151"/>
      <c r="P360" s="151"/>
      <c r="Q360" s="151"/>
      <c r="R360" s="151"/>
      <c r="S360" s="151"/>
      <c r="T360" s="151"/>
      <c r="U360" s="151"/>
      <c r="V360" s="151"/>
      <c r="W360" s="151"/>
      <c r="X360" s="151"/>
      <c r="Y360" s="151"/>
      <c r="Z360" s="151"/>
    </row>
    <row r="361" ht="12.75" customHeight="1">
      <c r="D361" s="150"/>
      <c r="N361" s="151"/>
      <c r="O361" s="151"/>
      <c r="P361" s="151"/>
      <c r="Q361" s="151"/>
      <c r="R361" s="151"/>
      <c r="S361" s="151"/>
      <c r="T361" s="151"/>
      <c r="U361" s="151"/>
      <c r="V361" s="151"/>
      <c r="W361" s="151"/>
      <c r="X361" s="151"/>
      <c r="Y361" s="151"/>
      <c r="Z361" s="151"/>
    </row>
    <row r="362" ht="12.75" customHeight="1">
      <c r="D362" s="150"/>
      <c r="N362" s="151"/>
      <c r="O362" s="151"/>
      <c r="P362" s="151"/>
      <c r="Q362" s="151"/>
      <c r="R362" s="151"/>
      <c r="S362" s="151"/>
      <c r="T362" s="151"/>
      <c r="U362" s="151"/>
      <c r="V362" s="151"/>
      <c r="W362" s="151"/>
      <c r="X362" s="151"/>
      <c r="Y362" s="151"/>
      <c r="Z362" s="151"/>
    </row>
    <row r="363" ht="12.75" customHeight="1">
      <c r="D363" s="150"/>
      <c r="N363" s="151"/>
      <c r="O363" s="151"/>
      <c r="P363" s="151"/>
      <c r="Q363" s="151"/>
      <c r="R363" s="151"/>
      <c r="S363" s="151"/>
      <c r="T363" s="151"/>
      <c r="U363" s="151"/>
      <c r="V363" s="151"/>
      <c r="W363" s="151"/>
      <c r="X363" s="151"/>
      <c r="Y363" s="151"/>
      <c r="Z363" s="151"/>
    </row>
    <row r="364" ht="12.75" customHeight="1">
      <c r="D364" s="150"/>
      <c r="N364" s="151"/>
      <c r="O364" s="151"/>
      <c r="P364" s="151"/>
      <c r="Q364" s="151"/>
      <c r="R364" s="151"/>
      <c r="S364" s="151"/>
      <c r="T364" s="151"/>
      <c r="U364" s="151"/>
      <c r="V364" s="151"/>
      <c r="W364" s="151"/>
      <c r="X364" s="151"/>
      <c r="Y364" s="151"/>
      <c r="Z364" s="151"/>
    </row>
    <row r="365" ht="12.75" customHeight="1">
      <c r="D365" s="150"/>
      <c r="N365" s="151"/>
      <c r="O365" s="151"/>
      <c r="P365" s="151"/>
      <c r="Q365" s="151"/>
      <c r="R365" s="151"/>
      <c r="S365" s="151"/>
      <c r="T365" s="151"/>
      <c r="U365" s="151"/>
      <c r="V365" s="151"/>
      <c r="W365" s="151"/>
      <c r="X365" s="151"/>
      <c r="Y365" s="151"/>
      <c r="Z365" s="151"/>
    </row>
    <row r="366" ht="12.75" customHeight="1">
      <c r="D366" s="150"/>
      <c r="N366" s="151"/>
      <c r="O366" s="151"/>
      <c r="P366" s="151"/>
      <c r="Q366" s="151"/>
      <c r="R366" s="151"/>
      <c r="S366" s="151"/>
      <c r="T366" s="151"/>
      <c r="U366" s="151"/>
      <c r="V366" s="151"/>
      <c r="W366" s="151"/>
      <c r="X366" s="151"/>
      <c r="Y366" s="151"/>
      <c r="Z366" s="151"/>
    </row>
    <row r="367" ht="12.75" customHeight="1">
      <c r="D367" s="150"/>
      <c r="N367" s="151"/>
      <c r="O367" s="151"/>
      <c r="P367" s="151"/>
      <c r="Q367" s="151"/>
      <c r="R367" s="151"/>
      <c r="S367" s="151"/>
      <c r="T367" s="151"/>
      <c r="U367" s="151"/>
      <c r="V367" s="151"/>
      <c r="W367" s="151"/>
      <c r="X367" s="151"/>
      <c r="Y367" s="151"/>
      <c r="Z367" s="151"/>
    </row>
    <row r="368" ht="12.75" customHeight="1">
      <c r="D368" s="150"/>
      <c r="N368" s="151"/>
      <c r="O368" s="151"/>
      <c r="P368" s="151"/>
      <c r="Q368" s="151"/>
      <c r="R368" s="151"/>
      <c r="S368" s="151"/>
      <c r="T368" s="151"/>
      <c r="U368" s="151"/>
      <c r="V368" s="151"/>
      <c r="W368" s="151"/>
      <c r="X368" s="151"/>
      <c r="Y368" s="151"/>
      <c r="Z368" s="151"/>
    </row>
    <row r="369" ht="12.75" customHeight="1">
      <c r="D369" s="150"/>
      <c r="N369" s="151"/>
      <c r="O369" s="151"/>
      <c r="P369" s="151"/>
      <c r="Q369" s="151"/>
      <c r="R369" s="151"/>
      <c r="S369" s="151"/>
      <c r="T369" s="151"/>
      <c r="U369" s="151"/>
      <c r="V369" s="151"/>
      <c r="W369" s="151"/>
      <c r="X369" s="151"/>
      <c r="Y369" s="151"/>
      <c r="Z369" s="151"/>
    </row>
    <row r="370" ht="12.75" customHeight="1">
      <c r="D370" s="150"/>
      <c r="N370" s="151"/>
      <c r="O370" s="151"/>
      <c r="P370" s="151"/>
      <c r="Q370" s="151"/>
      <c r="R370" s="151"/>
      <c r="S370" s="151"/>
      <c r="T370" s="151"/>
      <c r="U370" s="151"/>
      <c r="V370" s="151"/>
      <c r="W370" s="151"/>
      <c r="X370" s="151"/>
      <c r="Y370" s="151"/>
      <c r="Z370" s="151"/>
    </row>
    <row r="371" ht="12.75" customHeight="1">
      <c r="D371" s="150"/>
      <c r="N371" s="151"/>
      <c r="O371" s="151"/>
      <c r="P371" s="151"/>
      <c r="Q371" s="151"/>
      <c r="R371" s="151"/>
      <c r="S371" s="151"/>
      <c r="T371" s="151"/>
      <c r="U371" s="151"/>
      <c r="V371" s="151"/>
      <c r="W371" s="151"/>
      <c r="X371" s="151"/>
      <c r="Y371" s="151"/>
      <c r="Z371" s="151"/>
    </row>
    <row r="372" ht="12.75" customHeight="1">
      <c r="D372" s="150"/>
      <c r="N372" s="151"/>
      <c r="O372" s="151"/>
      <c r="P372" s="151"/>
      <c r="Q372" s="151"/>
      <c r="R372" s="151"/>
      <c r="S372" s="151"/>
      <c r="T372" s="151"/>
      <c r="U372" s="151"/>
      <c r="V372" s="151"/>
      <c r="W372" s="151"/>
      <c r="X372" s="151"/>
      <c r="Y372" s="151"/>
      <c r="Z372" s="151"/>
    </row>
    <row r="373" ht="12.75" customHeight="1">
      <c r="D373" s="150"/>
      <c r="N373" s="151"/>
      <c r="O373" s="151"/>
      <c r="P373" s="151"/>
      <c r="Q373" s="151"/>
      <c r="R373" s="151"/>
      <c r="S373" s="151"/>
      <c r="T373" s="151"/>
      <c r="U373" s="151"/>
      <c r="V373" s="151"/>
      <c r="W373" s="151"/>
      <c r="X373" s="151"/>
      <c r="Y373" s="151"/>
      <c r="Z373" s="151"/>
    </row>
    <row r="374" ht="12.75" customHeight="1">
      <c r="D374" s="150"/>
      <c r="N374" s="151"/>
      <c r="O374" s="151"/>
      <c r="P374" s="151"/>
      <c r="Q374" s="151"/>
      <c r="R374" s="151"/>
      <c r="S374" s="151"/>
      <c r="T374" s="151"/>
      <c r="U374" s="151"/>
      <c r="V374" s="151"/>
      <c r="W374" s="151"/>
      <c r="X374" s="151"/>
      <c r="Y374" s="151"/>
      <c r="Z374" s="151"/>
    </row>
    <row r="375" ht="12.75" customHeight="1">
      <c r="D375" s="150"/>
      <c r="N375" s="151"/>
      <c r="O375" s="151"/>
      <c r="P375" s="151"/>
      <c r="Q375" s="151"/>
      <c r="R375" s="151"/>
      <c r="S375" s="151"/>
      <c r="T375" s="151"/>
      <c r="U375" s="151"/>
      <c r="V375" s="151"/>
      <c r="W375" s="151"/>
      <c r="X375" s="151"/>
      <c r="Y375" s="151"/>
      <c r="Z375" s="151"/>
    </row>
    <row r="376" ht="12.75" customHeight="1">
      <c r="D376" s="150"/>
      <c r="N376" s="151"/>
      <c r="O376" s="151"/>
      <c r="P376" s="151"/>
      <c r="Q376" s="151"/>
      <c r="R376" s="151"/>
      <c r="S376" s="151"/>
      <c r="T376" s="151"/>
      <c r="U376" s="151"/>
      <c r="V376" s="151"/>
      <c r="W376" s="151"/>
      <c r="X376" s="151"/>
      <c r="Y376" s="151"/>
      <c r="Z376" s="151"/>
    </row>
    <row r="377" ht="12.75" customHeight="1">
      <c r="D377" s="150"/>
      <c r="N377" s="151"/>
      <c r="O377" s="151"/>
      <c r="P377" s="151"/>
      <c r="Q377" s="151"/>
      <c r="R377" s="151"/>
      <c r="S377" s="151"/>
      <c r="T377" s="151"/>
      <c r="U377" s="151"/>
      <c r="V377" s="151"/>
      <c r="W377" s="151"/>
      <c r="X377" s="151"/>
      <c r="Y377" s="151"/>
      <c r="Z377" s="151"/>
    </row>
    <row r="378" ht="12.75" customHeight="1">
      <c r="D378" s="150"/>
      <c r="N378" s="151"/>
      <c r="O378" s="151"/>
      <c r="P378" s="151"/>
      <c r="Q378" s="151"/>
      <c r="R378" s="151"/>
      <c r="S378" s="151"/>
      <c r="T378" s="151"/>
      <c r="U378" s="151"/>
      <c r="V378" s="151"/>
      <c r="W378" s="151"/>
      <c r="X378" s="151"/>
      <c r="Y378" s="151"/>
      <c r="Z378" s="151"/>
    </row>
    <row r="379" ht="12.75" customHeight="1">
      <c r="D379" s="150"/>
      <c r="N379" s="151"/>
      <c r="O379" s="151"/>
      <c r="P379" s="151"/>
      <c r="Q379" s="151"/>
      <c r="R379" s="151"/>
      <c r="S379" s="151"/>
      <c r="T379" s="151"/>
      <c r="U379" s="151"/>
      <c r="V379" s="151"/>
      <c r="W379" s="151"/>
      <c r="X379" s="151"/>
      <c r="Y379" s="151"/>
      <c r="Z379" s="151"/>
    </row>
    <row r="380" ht="12.75" customHeight="1">
      <c r="D380" s="150"/>
      <c r="N380" s="151"/>
      <c r="O380" s="151"/>
      <c r="P380" s="151"/>
      <c r="Q380" s="151"/>
      <c r="R380" s="151"/>
      <c r="S380" s="151"/>
      <c r="T380" s="151"/>
      <c r="U380" s="151"/>
      <c r="V380" s="151"/>
      <c r="W380" s="151"/>
      <c r="X380" s="151"/>
      <c r="Y380" s="151"/>
      <c r="Z380" s="151"/>
    </row>
    <row r="381" ht="12.75" customHeight="1">
      <c r="D381" s="150"/>
      <c r="N381" s="151"/>
      <c r="O381" s="151"/>
      <c r="P381" s="151"/>
      <c r="Q381" s="151"/>
      <c r="R381" s="151"/>
      <c r="S381" s="151"/>
      <c r="T381" s="151"/>
      <c r="U381" s="151"/>
      <c r="V381" s="151"/>
      <c r="W381" s="151"/>
      <c r="X381" s="151"/>
      <c r="Y381" s="151"/>
      <c r="Z381" s="151"/>
    </row>
    <row r="382" ht="12.75" customHeight="1">
      <c r="D382" s="150"/>
      <c r="N382" s="151"/>
      <c r="O382" s="151"/>
      <c r="P382" s="151"/>
      <c r="Q382" s="151"/>
      <c r="R382" s="151"/>
      <c r="S382" s="151"/>
      <c r="T382" s="151"/>
      <c r="U382" s="151"/>
      <c r="V382" s="151"/>
      <c r="W382" s="151"/>
      <c r="X382" s="151"/>
      <c r="Y382" s="151"/>
      <c r="Z382" s="151"/>
    </row>
    <row r="383" ht="12.75" customHeight="1">
      <c r="D383" s="150"/>
      <c r="N383" s="151"/>
      <c r="O383" s="151"/>
      <c r="P383" s="151"/>
      <c r="Q383" s="151"/>
      <c r="R383" s="151"/>
      <c r="S383" s="151"/>
      <c r="T383" s="151"/>
      <c r="U383" s="151"/>
      <c r="V383" s="151"/>
      <c r="W383" s="151"/>
      <c r="X383" s="151"/>
      <c r="Y383" s="151"/>
      <c r="Z383" s="151"/>
    </row>
    <row r="384" ht="12.75" customHeight="1">
      <c r="D384" s="150"/>
      <c r="N384" s="151"/>
      <c r="O384" s="151"/>
      <c r="P384" s="151"/>
      <c r="Q384" s="151"/>
      <c r="R384" s="151"/>
      <c r="S384" s="151"/>
      <c r="T384" s="151"/>
      <c r="U384" s="151"/>
      <c r="V384" s="151"/>
      <c r="W384" s="151"/>
      <c r="X384" s="151"/>
      <c r="Y384" s="151"/>
      <c r="Z384" s="151"/>
    </row>
    <row r="385" ht="12.75" customHeight="1">
      <c r="D385" s="150"/>
      <c r="N385" s="151"/>
      <c r="O385" s="151"/>
      <c r="P385" s="151"/>
      <c r="Q385" s="151"/>
      <c r="R385" s="151"/>
      <c r="S385" s="151"/>
      <c r="T385" s="151"/>
      <c r="U385" s="151"/>
      <c r="V385" s="151"/>
      <c r="W385" s="151"/>
      <c r="X385" s="151"/>
      <c r="Y385" s="151"/>
      <c r="Z385" s="151"/>
    </row>
    <row r="386" ht="12.75" customHeight="1">
      <c r="D386" s="150"/>
      <c r="N386" s="151"/>
      <c r="O386" s="151"/>
      <c r="P386" s="151"/>
      <c r="Q386" s="151"/>
      <c r="R386" s="151"/>
      <c r="S386" s="151"/>
      <c r="T386" s="151"/>
      <c r="U386" s="151"/>
      <c r="V386" s="151"/>
      <c r="W386" s="151"/>
      <c r="X386" s="151"/>
      <c r="Y386" s="151"/>
      <c r="Z386" s="151"/>
    </row>
    <row r="387" ht="12.75" customHeight="1">
      <c r="D387" s="150"/>
      <c r="N387" s="151"/>
      <c r="O387" s="151"/>
      <c r="P387" s="151"/>
      <c r="Q387" s="151"/>
      <c r="R387" s="151"/>
      <c r="S387" s="151"/>
      <c r="T387" s="151"/>
      <c r="U387" s="151"/>
      <c r="V387" s="151"/>
      <c r="W387" s="151"/>
      <c r="X387" s="151"/>
      <c r="Y387" s="151"/>
      <c r="Z387" s="151"/>
    </row>
    <row r="388" ht="12.75" customHeight="1">
      <c r="D388" s="150"/>
      <c r="N388" s="151"/>
      <c r="O388" s="151"/>
      <c r="P388" s="151"/>
      <c r="Q388" s="151"/>
      <c r="R388" s="151"/>
      <c r="S388" s="151"/>
      <c r="T388" s="151"/>
      <c r="U388" s="151"/>
      <c r="V388" s="151"/>
      <c r="W388" s="151"/>
      <c r="X388" s="151"/>
      <c r="Y388" s="151"/>
      <c r="Z388" s="151"/>
    </row>
    <row r="389" ht="12.75" customHeight="1">
      <c r="D389" s="150"/>
      <c r="N389" s="151"/>
      <c r="O389" s="151"/>
      <c r="P389" s="151"/>
      <c r="Q389" s="151"/>
      <c r="R389" s="151"/>
      <c r="S389" s="151"/>
      <c r="T389" s="151"/>
      <c r="U389" s="151"/>
      <c r="V389" s="151"/>
      <c r="W389" s="151"/>
      <c r="X389" s="151"/>
      <c r="Y389" s="151"/>
      <c r="Z389" s="151"/>
    </row>
    <row r="390" ht="12.75" customHeight="1">
      <c r="D390" s="150"/>
      <c r="N390" s="151"/>
      <c r="O390" s="151"/>
      <c r="P390" s="151"/>
      <c r="Q390" s="151"/>
      <c r="R390" s="151"/>
      <c r="S390" s="151"/>
      <c r="T390" s="151"/>
      <c r="U390" s="151"/>
      <c r="V390" s="151"/>
      <c r="W390" s="151"/>
      <c r="X390" s="151"/>
      <c r="Y390" s="151"/>
      <c r="Z390" s="151"/>
    </row>
    <row r="391" ht="12.75" customHeight="1">
      <c r="D391" s="150"/>
      <c r="N391" s="151"/>
      <c r="O391" s="151"/>
      <c r="P391" s="151"/>
      <c r="Q391" s="151"/>
      <c r="R391" s="151"/>
      <c r="S391" s="151"/>
      <c r="T391" s="151"/>
      <c r="U391" s="151"/>
      <c r="V391" s="151"/>
      <c r="W391" s="151"/>
      <c r="X391" s="151"/>
      <c r="Y391" s="151"/>
      <c r="Z391" s="151"/>
    </row>
    <row r="392" ht="12.75" customHeight="1">
      <c r="D392" s="150"/>
      <c r="N392" s="151"/>
      <c r="O392" s="151"/>
      <c r="P392" s="151"/>
      <c r="Q392" s="151"/>
      <c r="R392" s="151"/>
      <c r="S392" s="151"/>
      <c r="T392" s="151"/>
      <c r="U392" s="151"/>
      <c r="V392" s="151"/>
      <c r="W392" s="151"/>
      <c r="X392" s="151"/>
      <c r="Y392" s="151"/>
      <c r="Z392" s="151"/>
    </row>
    <row r="393" ht="12.75" customHeight="1">
      <c r="D393" s="150"/>
      <c r="N393" s="151"/>
      <c r="O393" s="151"/>
      <c r="P393" s="151"/>
      <c r="Q393" s="151"/>
      <c r="R393" s="151"/>
      <c r="S393" s="151"/>
      <c r="T393" s="151"/>
      <c r="U393" s="151"/>
      <c r="V393" s="151"/>
      <c r="W393" s="151"/>
      <c r="X393" s="151"/>
      <c r="Y393" s="151"/>
      <c r="Z393" s="151"/>
    </row>
    <row r="394" ht="12.75" customHeight="1">
      <c r="D394" s="150"/>
      <c r="N394" s="151"/>
      <c r="O394" s="151"/>
      <c r="P394" s="151"/>
      <c r="Q394" s="151"/>
      <c r="R394" s="151"/>
      <c r="S394" s="151"/>
      <c r="T394" s="151"/>
      <c r="U394" s="151"/>
      <c r="V394" s="151"/>
      <c r="W394" s="151"/>
      <c r="X394" s="151"/>
      <c r="Y394" s="151"/>
      <c r="Z394" s="151"/>
    </row>
    <row r="395" ht="12.75" customHeight="1">
      <c r="D395" s="150"/>
      <c r="N395" s="151"/>
      <c r="O395" s="151"/>
      <c r="P395" s="151"/>
      <c r="Q395" s="151"/>
      <c r="R395" s="151"/>
      <c r="S395" s="151"/>
      <c r="T395" s="151"/>
      <c r="U395" s="151"/>
      <c r="V395" s="151"/>
      <c r="W395" s="151"/>
      <c r="X395" s="151"/>
      <c r="Y395" s="151"/>
      <c r="Z395" s="151"/>
    </row>
    <row r="396" ht="12.75" customHeight="1">
      <c r="D396" s="150"/>
      <c r="N396" s="151"/>
      <c r="O396" s="151"/>
      <c r="P396" s="151"/>
      <c r="Q396" s="151"/>
      <c r="R396" s="151"/>
      <c r="S396" s="151"/>
      <c r="T396" s="151"/>
      <c r="U396" s="151"/>
      <c r="V396" s="151"/>
      <c r="W396" s="151"/>
      <c r="X396" s="151"/>
      <c r="Y396" s="151"/>
      <c r="Z396" s="151"/>
    </row>
    <row r="397" ht="12.75" customHeight="1">
      <c r="D397" s="150"/>
      <c r="N397" s="151"/>
      <c r="O397" s="151"/>
      <c r="P397" s="151"/>
      <c r="Q397" s="151"/>
      <c r="R397" s="151"/>
      <c r="S397" s="151"/>
      <c r="T397" s="151"/>
      <c r="U397" s="151"/>
      <c r="V397" s="151"/>
      <c r="W397" s="151"/>
      <c r="X397" s="151"/>
      <c r="Y397" s="151"/>
      <c r="Z397" s="151"/>
    </row>
    <row r="398" ht="12.75" customHeight="1">
      <c r="D398" s="150"/>
      <c r="N398" s="151"/>
      <c r="O398" s="151"/>
      <c r="P398" s="151"/>
      <c r="Q398" s="151"/>
      <c r="R398" s="151"/>
      <c r="S398" s="151"/>
      <c r="T398" s="151"/>
      <c r="U398" s="151"/>
      <c r="V398" s="151"/>
      <c r="W398" s="151"/>
      <c r="X398" s="151"/>
      <c r="Y398" s="151"/>
      <c r="Z398" s="151"/>
    </row>
    <row r="399" ht="12.75" customHeight="1">
      <c r="D399" s="150"/>
      <c r="N399" s="151"/>
      <c r="O399" s="151"/>
      <c r="P399" s="151"/>
      <c r="Q399" s="151"/>
      <c r="R399" s="151"/>
      <c r="S399" s="151"/>
      <c r="T399" s="151"/>
      <c r="U399" s="151"/>
      <c r="V399" s="151"/>
      <c r="W399" s="151"/>
      <c r="X399" s="151"/>
      <c r="Y399" s="151"/>
      <c r="Z399" s="151"/>
    </row>
    <row r="400" ht="12.75" customHeight="1">
      <c r="D400" s="150"/>
      <c r="N400" s="151"/>
      <c r="O400" s="151"/>
      <c r="P400" s="151"/>
      <c r="Q400" s="151"/>
      <c r="R400" s="151"/>
      <c r="S400" s="151"/>
      <c r="T400" s="151"/>
      <c r="U400" s="151"/>
      <c r="V400" s="151"/>
      <c r="W400" s="151"/>
      <c r="X400" s="151"/>
      <c r="Y400" s="151"/>
      <c r="Z400" s="151"/>
    </row>
    <row r="401" ht="12.75" customHeight="1">
      <c r="D401" s="150"/>
      <c r="N401" s="151"/>
      <c r="O401" s="151"/>
      <c r="P401" s="151"/>
      <c r="Q401" s="151"/>
      <c r="R401" s="151"/>
      <c r="S401" s="151"/>
      <c r="T401" s="151"/>
      <c r="U401" s="151"/>
      <c r="V401" s="151"/>
      <c r="W401" s="151"/>
      <c r="X401" s="151"/>
      <c r="Y401" s="151"/>
      <c r="Z401" s="151"/>
    </row>
    <row r="402" ht="12.75" customHeight="1">
      <c r="D402" s="150"/>
      <c r="N402" s="151"/>
      <c r="O402" s="151"/>
      <c r="P402" s="151"/>
      <c r="Q402" s="151"/>
      <c r="R402" s="151"/>
      <c r="S402" s="151"/>
      <c r="T402" s="151"/>
      <c r="U402" s="151"/>
      <c r="V402" s="151"/>
      <c r="W402" s="151"/>
      <c r="X402" s="151"/>
      <c r="Y402" s="151"/>
      <c r="Z402" s="151"/>
    </row>
    <row r="403" ht="12.75" customHeight="1">
      <c r="D403" s="150"/>
      <c r="N403" s="151"/>
      <c r="O403" s="151"/>
      <c r="P403" s="151"/>
      <c r="Q403" s="151"/>
      <c r="R403" s="151"/>
      <c r="S403" s="151"/>
      <c r="T403" s="151"/>
      <c r="U403" s="151"/>
      <c r="V403" s="151"/>
      <c r="W403" s="151"/>
      <c r="X403" s="151"/>
      <c r="Y403" s="151"/>
      <c r="Z403" s="151"/>
    </row>
    <row r="404" ht="12.75" customHeight="1">
      <c r="D404" s="150"/>
      <c r="N404" s="151"/>
      <c r="O404" s="151"/>
      <c r="P404" s="151"/>
      <c r="Q404" s="151"/>
      <c r="R404" s="151"/>
      <c r="S404" s="151"/>
      <c r="T404" s="151"/>
      <c r="U404" s="151"/>
      <c r="V404" s="151"/>
      <c r="W404" s="151"/>
      <c r="X404" s="151"/>
      <c r="Y404" s="151"/>
      <c r="Z404" s="151"/>
    </row>
    <row r="405" ht="12.75" customHeight="1">
      <c r="D405" s="150"/>
      <c r="N405" s="151"/>
      <c r="O405" s="151"/>
      <c r="P405" s="151"/>
      <c r="Q405" s="151"/>
      <c r="R405" s="151"/>
      <c r="S405" s="151"/>
      <c r="T405" s="151"/>
      <c r="U405" s="151"/>
      <c r="V405" s="151"/>
      <c r="W405" s="151"/>
      <c r="X405" s="151"/>
      <c r="Y405" s="151"/>
      <c r="Z405" s="151"/>
    </row>
    <row r="406" ht="12.75" customHeight="1">
      <c r="D406" s="150"/>
      <c r="N406" s="151"/>
      <c r="O406" s="151"/>
      <c r="P406" s="151"/>
      <c r="Q406" s="151"/>
      <c r="R406" s="151"/>
      <c r="S406" s="151"/>
      <c r="T406" s="151"/>
      <c r="U406" s="151"/>
      <c r="V406" s="151"/>
      <c r="W406" s="151"/>
      <c r="X406" s="151"/>
      <c r="Y406" s="151"/>
      <c r="Z406" s="151"/>
    </row>
    <row r="407" ht="12.75" customHeight="1">
      <c r="D407" s="150"/>
      <c r="N407" s="151"/>
      <c r="O407" s="151"/>
      <c r="P407" s="151"/>
      <c r="Q407" s="151"/>
      <c r="R407" s="151"/>
      <c r="S407" s="151"/>
      <c r="T407" s="151"/>
      <c r="U407" s="151"/>
      <c r="V407" s="151"/>
      <c r="W407" s="151"/>
      <c r="X407" s="151"/>
      <c r="Y407" s="151"/>
      <c r="Z407" s="151"/>
    </row>
    <row r="408" ht="12.75" customHeight="1">
      <c r="D408" s="150"/>
      <c r="N408" s="151"/>
      <c r="O408" s="151"/>
      <c r="P408" s="151"/>
      <c r="Q408" s="151"/>
      <c r="R408" s="151"/>
      <c r="S408" s="151"/>
      <c r="T408" s="151"/>
      <c r="U408" s="151"/>
      <c r="V408" s="151"/>
      <c r="W408" s="151"/>
      <c r="X408" s="151"/>
      <c r="Y408" s="151"/>
      <c r="Z408" s="151"/>
    </row>
    <row r="409" ht="12.75" customHeight="1">
      <c r="D409" s="150"/>
      <c r="N409" s="151"/>
      <c r="O409" s="151"/>
      <c r="P409" s="151"/>
      <c r="Q409" s="151"/>
      <c r="R409" s="151"/>
      <c r="S409" s="151"/>
      <c r="T409" s="151"/>
      <c r="U409" s="151"/>
      <c r="V409" s="151"/>
      <c r="W409" s="151"/>
      <c r="X409" s="151"/>
      <c r="Y409" s="151"/>
      <c r="Z409" s="151"/>
    </row>
    <row r="410" ht="12.75" customHeight="1">
      <c r="D410" s="150"/>
      <c r="N410" s="151"/>
      <c r="O410" s="151"/>
      <c r="P410" s="151"/>
      <c r="Q410" s="151"/>
      <c r="R410" s="151"/>
      <c r="S410" s="151"/>
      <c r="T410" s="151"/>
      <c r="U410" s="151"/>
      <c r="V410" s="151"/>
      <c r="W410" s="151"/>
      <c r="X410" s="151"/>
      <c r="Y410" s="151"/>
      <c r="Z410" s="151"/>
    </row>
    <row r="411" ht="12.75" customHeight="1">
      <c r="D411" s="150"/>
      <c r="N411" s="151"/>
      <c r="O411" s="151"/>
      <c r="P411" s="151"/>
      <c r="Q411" s="151"/>
      <c r="R411" s="151"/>
      <c r="S411" s="151"/>
      <c r="T411" s="151"/>
      <c r="U411" s="151"/>
      <c r="V411" s="151"/>
      <c r="W411" s="151"/>
      <c r="X411" s="151"/>
      <c r="Y411" s="151"/>
      <c r="Z411" s="151"/>
    </row>
    <row r="412" ht="12.75" customHeight="1">
      <c r="D412" s="150"/>
      <c r="N412" s="151"/>
      <c r="O412" s="151"/>
      <c r="P412" s="151"/>
      <c r="Q412" s="151"/>
      <c r="R412" s="151"/>
      <c r="S412" s="151"/>
      <c r="T412" s="151"/>
      <c r="U412" s="151"/>
      <c r="V412" s="151"/>
      <c r="W412" s="151"/>
      <c r="X412" s="151"/>
      <c r="Y412" s="151"/>
      <c r="Z412" s="151"/>
    </row>
    <row r="413" ht="12.75" customHeight="1">
      <c r="D413" s="150"/>
      <c r="N413" s="151"/>
      <c r="O413" s="151"/>
      <c r="P413" s="151"/>
      <c r="Q413" s="151"/>
      <c r="R413" s="151"/>
      <c r="S413" s="151"/>
      <c r="T413" s="151"/>
      <c r="U413" s="151"/>
      <c r="V413" s="151"/>
      <c r="W413" s="151"/>
      <c r="X413" s="151"/>
      <c r="Y413" s="151"/>
      <c r="Z413" s="151"/>
    </row>
    <row r="414" ht="12.75" customHeight="1">
      <c r="D414" s="150"/>
      <c r="N414" s="151"/>
      <c r="O414" s="151"/>
      <c r="P414" s="151"/>
      <c r="Q414" s="151"/>
      <c r="R414" s="151"/>
      <c r="S414" s="151"/>
      <c r="T414" s="151"/>
      <c r="U414" s="151"/>
      <c r="V414" s="151"/>
      <c r="W414" s="151"/>
      <c r="X414" s="151"/>
      <c r="Y414" s="151"/>
      <c r="Z414" s="151"/>
    </row>
    <row r="415" ht="12.75" customHeight="1">
      <c r="D415" s="150"/>
      <c r="N415" s="151"/>
      <c r="O415" s="151"/>
      <c r="P415" s="151"/>
      <c r="Q415" s="151"/>
      <c r="R415" s="151"/>
      <c r="S415" s="151"/>
      <c r="T415" s="151"/>
      <c r="U415" s="151"/>
      <c r="V415" s="151"/>
      <c r="W415" s="151"/>
      <c r="X415" s="151"/>
      <c r="Y415" s="151"/>
      <c r="Z415" s="151"/>
    </row>
    <row r="416" ht="12.75" customHeight="1">
      <c r="D416" s="150"/>
      <c r="N416" s="151"/>
      <c r="O416" s="151"/>
      <c r="P416" s="151"/>
      <c r="Q416" s="151"/>
      <c r="R416" s="151"/>
      <c r="S416" s="151"/>
      <c r="T416" s="151"/>
      <c r="U416" s="151"/>
      <c r="V416" s="151"/>
      <c r="W416" s="151"/>
      <c r="X416" s="151"/>
      <c r="Y416" s="151"/>
      <c r="Z416" s="151"/>
    </row>
    <row r="417" ht="12.75" customHeight="1">
      <c r="D417" s="150"/>
      <c r="N417" s="151"/>
      <c r="O417" s="151"/>
      <c r="P417" s="151"/>
      <c r="Q417" s="151"/>
      <c r="R417" s="151"/>
      <c r="S417" s="151"/>
      <c r="T417" s="151"/>
      <c r="U417" s="151"/>
      <c r="V417" s="151"/>
      <c r="W417" s="151"/>
      <c r="X417" s="151"/>
      <c r="Y417" s="151"/>
      <c r="Z417" s="151"/>
    </row>
    <row r="418" ht="12.75" customHeight="1">
      <c r="D418" s="150"/>
      <c r="N418" s="151"/>
      <c r="O418" s="151"/>
      <c r="P418" s="151"/>
      <c r="Q418" s="151"/>
      <c r="R418" s="151"/>
      <c r="S418" s="151"/>
      <c r="T418" s="151"/>
      <c r="U418" s="151"/>
      <c r="V418" s="151"/>
      <c r="W418" s="151"/>
      <c r="X418" s="151"/>
      <c r="Y418" s="151"/>
      <c r="Z418" s="151"/>
    </row>
    <row r="419" ht="12.75" customHeight="1">
      <c r="D419" s="150"/>
      <c r="N419" s="151"/>
      <c r="O419" s="151"/>
      <c r="P419" s="151"/>
      <c r="Q419" s="151"/>
      <c r="R419" s="151"/>
      <c r="S419" s="151"/>
      <c r="T419" s="151"/>
      <c r="U419" s="151"/>
      <c r="V419" s="151"/>
      <c r="W419" s="151"/>
      <c r="X419" s="151"/>
      <c r="Y419" s="151"/>
      <c r="Z419" s="151"/>
    </row>
    <row r="420" ht="12.75" customHeight="1">
      <c r="D420" s="150"/>
      <c r="N420" s="151"/>
      <c r="O420" s="151"/>
      <c r="P420" s="151"/>
      <c r="Q420" s="151"/>
      <c r="R420" s="151"/>
      <c r="S420" s="151"/>
      <c r="T420" s="151"/>
      <c r="U420" s="151"/>
      <c r="V420" s="151"/>
      <c r="W420" s="151"/>
      <c r="X420" s="151"/>
      <c r="Y420" s="151"/>
      <c r="Z420" s="151"/>
    </row>
    <row r="421" ht="12.75" customHeight="1">
      <c r="D421" s="150"/>
      <c r="N421" s="151"/>
      <c r="O421" s="151"/>
      <c r="P421" s="151"/>
      <c r="Q421" s="151"/>
      <c r="R421" s="151"/>
      <c r="S421" s="151"/>
      <c r="T421" s="151"/>
      <c r="U421" s="151"/>
      <c r="V421" s="151"/>
      <c r="W421" s="151"/>
      <c r="X421" s="151"/>
      <c r="Y421" s="151"/>
      <c r="Z421" s="151"/>
    </row>
    <row r="422" ht="12.75" customHeight="1">
      <c r="D422" s="150"/>
      <c r="N422" s="151"/>
      <c r="O422" s="151"/>
      <c r="P422" s="151"/>
      <c r="Q422" s="151"/>
      <c r="R422" s="151"/>
      <c r="S422" s="151"/>
      <c r="T422" s="151"/>
      <c r="U422" s="151"/>
      <c r="V422" s="151"/>
      <c r="W422" s="151"/>
      <c r="X422" s="151"/>
      <c r="Y422" s="151"/>
      <c r="Z422" s="151"/>
    </row>
    <row r="423" ht="12.75" customHeight="1">
      <c r="D423" s="150"/>
      <c r="N423" s="151"/>
      <c r="O423" s="151"/>
      <c r="P423" s="151"/>
      <c r="Q423" s="151"/>
      <c r="R423" s="151"/>
      <c r="S423" s="151"/>
      <c r="T423" s="151"/>
      <c r="U423" s="151"/>
      <c r="V423" s="151"/>
      <c r="W423" s="151"/>
      <c r="X423" s="151"/>
      <c r="Y423" s="151"/>
      <c r="Z423" s="151"/>
    </row>
    <row r="424" ht="12.75" customHeight="1">
      <c r="D424" s="150"/>
      <c r="N424" s="151"/>
      <c r="O424" s="151"/>
      <c r="P424" s="151"/>
      <c r="Q424" s="151"/>
      <c r="R424" s="151"/>
      <c r="S424" s="151"/>
      <c r="T424" s="151"/>
      <c r="U424" s="151"/>
      <c r="V424" s="151"/>
      <c r="W424" s="151"/>
      <c r="X424" s="151"/>
      <c r="Y424" s="151"/>
      <c r="Z424" s="151"/>
    </row>
    <row r="425" ht="12.75" customHeight="1">
      <c r="D425" s="150"/>
      <c r="N425" s="151"/>
      <c r="O425" s="151"/>
      <c r="P425" s="151"/>
      <c r="Q425" s="151"/>
      <c r="R425" s="151"/>
      <c r="S425" s="151"/>
      <c r="T425" s="151"/>
      <c r="U425" s="151"/>
      <c r="V425" s="151"/>
      <c r="W425" s="151"/>
      <c r="X425" s="151"/>
      <c r="Y425" s="151"/>
      <c r="Z425" s="151"/>
    </row>
    <row r="426" ht="12.75" customHeight="1">
      <c r="D426" s="150"/>
      <c r="N426" s="151"/>
      <c r="O426" s="151"/>
      <c r="P426" s="151"/>
      <c r="Q426" s="151"/>
      <c r="R426" s="151"/>
      <c r="S426" s="151"/>
      <c r="T426" s="151"/>
      <c r="U426" s="151"/>
      <c r="V426" s="151"/>
      <c r="W426" s="151"/>
      <c r="X426" s="151"/>
      <c r="Y426" s="151"/>
      <c r="Z426" s="151"/>
    </row>
    <row r="427" ht="12.75" customHeight="1">
      <c r="D427" s="150"/>
      <c r="N427" s="151"/>
      <c r="O427" s="151"/>
      <c r="P427" s="151"/>
      <c r="Q427" s="151"/>
      <c r="R427" s="151"/>
      <c r="S427" s="151"/>
      <c r="T427" s="151"/>
      <c r="U427" s="151"/>
      <c r="V427" s="151"/>
      <c r="W427" s="151"/>
      <c r="X427" s="151"/>
      <c r="Y427" s="151"/>
      <c r="Z427" s="151"/>
    </row>
    <row r="428" ht="12.75" customHeight="1">
      <c r="D428" s="150"/>
      <c r="N428" s="151"/>
      <c r="O428" s="151"/>
      <c r="P428" s="151"/>
      <c r="Q428" s="151"/>
      <c r="R428" s="151"/>
      <c r="S428" s="151"/>
      <c r="T428" s="151"/>
      <c r="U428" s="151"/>
      <c r="V428" s="151"/>
      <c r="W428" s="151"/>
      <c r="X428" s="151"/>
      <c r="Y428" s="151"/>
      <c r="Z428" s="151"/>
    </row>
    <row r="429" ht="12.75" customHeight="1">
      <c r="D429" s="150"/>
      <c r="N429" s="151"/>
      <c r="O429" s="151"/>
      <c r="P429" s="151"/>
      <c r="Q429" s="151"/>
      <c r="R429" s="151"/>
      <c r="S429" s="151"/>
      <c r="T429" s="151"/>
      <c r="U429" s="151"/>
      <c r="V429" s="151"/>
      <c r="W429" s="151"/>
      <c r="X429" s="151"/>
      <c r="Y429" s="151"/>
      <c r="Z429" s="151"/>
    </row>
    <row r="430" ht="12.75" customHeight="1">
      <c r="D430" s="150"/>
      <c r="N430" s="151"/>
      <c r="O430" s="151"/>
      <c r="P430" s="151"/>
      <c r="Q430" s="151"/>
      <c r="R430" s="151"/>
      <c r="S430" s="151"/>
      <c r="T430" s="151"/>
      <c r="U430" s="151"/>
      <c r="V430" s="151"/>
      <c r="W430" s="151"/>
      <c r="X430" s="151"/>
      <c r="Y430" s="151"/>
      <c r="Z430" s="151"/>
    </row>
    <row r="431" ht="12.75" customHeight="1">
      <c r="D431" s="150"/>
      <c r="N431" s="151"/>
      <c r="O431" s="151"/>
      <c r="P431" s="151"/>
      <c r="Q431" s="151"/>
      <c r="R431" s="151"/>
      <c r="S431" s="151"/>
      <c r="T431" s="151"/>
      <c r="U431" s="151"/>
      <c r="V431" s="151"/>
      <c r="W431" s="151"/>
      <c r="X431" s="151"/>
      <c r="Y431" s="151"/>
      <c r="Z431" s="151"/>
    </row>
    <row r="432" ht="12.75" customHeight="1">
      <c r="D432" s="150"/>
      <c r="N432" s="151"/>
      <c r="O432" s="151"/>
      <c r="P432" s="151"/>
      <c r="Q432" s="151"/>
      <c r="R432" s="151"/>
      <c r="S432" s="151"/>
      <c r="T432" s="151"/>
      <c r="U432" s="151"/>
      <c r="V432" s="151"/>
      <c r="W432" s="151"/>
      <c r="X432" s="151"/>
      <c r="Y432" s="151"/>
      <c r="Z432" s="151"/>
    </row>
    <row r="433" ht="12.75" customHeight="1">
      <c r="D433" s="150"/>
      <c r="N433" s="151"/>
      <c r="O433" s="151"/>
      <c r="P433" s="151"/>
      <c r="Q433" s="151"/>
      <c r="R433" s="151"/>
      <c r="S433" s="151"/>
      <c r="T433" s="151"/>
      <c r="U433" s="151"/>
      <c r="V433" s="151"/>
      <c r="W433" s="151"/>
      <c r="X433" s="151"/>
      <c r="Y433" s="151"/>
      <c r="Z433" s="151"/>
    </row>
    <row r="434" ht="12.75" customHeight="1">
      <c r="D434" s="150"/>
      <c r="N434" s="151"/>
      <c r="O434" s="151"/>
      <c r="P434" s="151"/>
      <c r="Q434" s="151"/>
      <c r="R434" s="151"/>
      <c r="S434" s="151"/>
      <c r="T434" s="151"/>
      <c r="U434" s="151"/>
      <c r="V434" s="151"/>
      <c r="W434" s="151"/>
      <c r="X434" s="151"/>
      <c r="Y434" s="151"/>
      <c r="Z434" s="151"/>
    </row>
    <row r="435" ht="12.75" customHeight="1">
      <c r="D435" s="150"/>
      <c r="N435" s="151"/>
      <c r="O435" s="151"/>
      <c r="P435" s="151"/>
      <c r="Q435" s="151"/>
      <c r="R435" s="151"/>
      <c r="S435" s="151"/>
      <c r="T435" s="151"/>
      <c r="U435" s="151"/>
      <c r="V435" s="151"/>
      <c r="W435" s="151"/>
      <c r="X435" s="151"/>
      <c r="Y435" s="151"/>
      <c r="Z435" s="151"/>
    </row>
    <row r="436" ht="12.75" customHeight="1">
      <c r="D436" s="150"/>
      <c r="N436" s="151"/>
      <c r="O436" s="151"/>
      <c r="P436" s="151"/>
      <c r="Q436" s="151"/>
      <c r="R436" s="151"/>
      <c r="S436" s="151"/>
      <c r="T436" s="151"/>
      <c r="U436" s="151"/>
      <c r="V436" s="151"/>
      <c r="W436" s="151"/>
      <c r="X436" s="151"/>
      <c r="Y436" s="151"/>
      <c r="Z436" s="151"/>
    </row>
    <row r="437" ht="12.75" customHeight="1">
      <c r="D437" s="150"/>
      <c r="N437" s="151"/>
      <c r="O437" s="151"/>
      <c r="P437" s="151"/>
      <c r="Q437" s="151"/>
      <c r="R437" s="151"/>
      <c r="S437" s="151"/>
      <c r="T437" s="151"/>
      <c r="U437" s="151"/>
      <c r="V437" s="151"/>
      <c r="W437" s="151"/>
      <c r="X437" s="151"/>
      <c r="Y437" s="151"/>
      <c r="Z437" s="151"/>
    </row>
    <row r="438" ht="12.75" customHeight="1">
      <c r="D438" s="150"/>
      <c r="N438" s="151"/>
      <c r="O438" s="151"/>
      <c r="P438" s="151"/>
      <c r="Q438" s="151"/>
      <c r="R438" s="151"/>
      <c r="S438" s="151"/>
      <c r="T438" s="151"/>
      <c r="U438" s="151"/>
      <c r="V438" s="151"/>
      <c r="W438" s="151"/>
      <c r="X438" s="151"/>
      <c r="Y438" s="151"/>
      <c r="Z438" s="151"/>
    </row>
    <row r="439" ht="12.75" customHeight="1">
      <c r="D439" s="150"/>
      <c r="N439" s="151"/>
      <c r="O439" s="151"/>
      <c r="P439" s="151"/>
      <c r="Q439" s="151"/>
      <c r="R439" s="151"/>
      <c r="S439" s="151"/>
      <c r="T439" s="151"/>
      <c r="U439" s="151"/>
      <c r="V439" s="151"/>
      <c r="W439" s="151"/>
      <c r="X439" s="151"/>
      <c r="Y439" s="151"/>
      <c r="Z439" s="151"/>
    </row>
    <row r="440" ht="12.75" customHeight="1">
      <c r="D440" s="150"/>
      <c r="N440" s="151"/>
      <c r="O440" s="151"/>
      <c r="P440" s="151"/>
      <c r="Q440" s="151"/>
      <c r="R440" s="151"/>
      <c r="S440" s="151"/>
      <c r="T440" s="151"/>
      <c r="U440" s="151"/>
      <c r="V440" s="151"/>
      <c r="W440" s="151"/>
      <c r="X440" s="151"/>
      <c r="Y440" s="151"/>
      <c r="Z440" s="151"/>
    </row>
    <row r="441" ht="12.75" customHeight="1">
      <c r="D441" s="150"/>
      <c r="N441" s="151"/>
      <c r="O441" s="151"/>
      <c r="P441" s="151"/>
      <c r="Q441" s="151"/>
      <c r="R441" s="151"/>
      <c r="S441" s="151"/>
      <c r="T441" s="151"/>
      <c r="U441" s="151"/>
      <c r="V441" s="151"/>
      <c r="W441" s="151"/>
      <c r="X441" s="151"/>
      <c r="Y441" s="151"/>
      <c r="Z441" s="151"/>
    </row>
    <row r="442" ht="12.75" customHeight="1">
      <c r="D442" s="150"/>
      <c r="N442" s="151"/>
      <c r="O442" s="151"/>
      <c r="P442" s="151"/>
      <c r="Q442" s="151"/>
      <c r="R442" s="151"/>
      <c r="S442" s="151"/>
      <c r="T442" s="151"/>
      <c r="U442" s="151"/>
      <c r="V442" s="151"/>
      <c r="W442" s="151"/>
      <c r="X442" s="151"/>
      <c r="Y442" s="151"/>
      <c r="Z442" s="151"/>
    </row>
    <row r="443" ht="12.75" customHeight="1">
      <c r="D443" s="150"/>
      <c r="N443" s="151"/>
      <c r="O443" s="151"/>
      <c r="P443" s="151"/>
      <c r="Q443" s="151"/>
      <c r="R443" s="151"/>
      <c r="S443" s="151"/>
      <c r="T443" s="151"/>
      <c r="U443" s="151"/>
      <c r="V443" s="151"/>
      <c r="W443" s="151"/>
      <c r="X443" s="151"/>
      <c r="Y443" s="151"/>
      <c r="Z443" s="151"/>
    </row>
    <row r="444" ht="12.75" customHeight="1">
      <c r="D444" s="150"/>
      <c r="N444" s="151"/>
      <c r="O444" s="151"/>
      <c r="P444" s="151"/>
      <c r="Q444" s="151"/>
      <c r="R444" s="151"/>
      <c r="S444" s="151"/>
      <c r="T444" s="151"/>
      <c r="U444" s="151"/>
      <c r="V444" s="151"/>
      <c r="W444" s="151"/>
      <c r="X444" s="151"/>
      <c r="Y444" s="151"/>
      <c r="Z444" s="151"/>
    </row>
    <row r="445" ht="12.75" customHeight="1">
      <c r="D445" s="150"/>
      <c r="N445" s="151"/>
      <c r="O445" s="151"/>
      <c r="P445" s="151"/>
      <c r="Q445" s="151"/>
      <c r="R445" s="151"/>
      <c r="S445" s="151"/>
      <c r="T445" s="151"/>
      <c r="U445" s="151"/>
      <c r="V445" s="151"/>
      <c r="W445" s="151"/>
      <c r="X445" s="151"/>
      <c r="Y445" s="151"/>
      <c r="Z445" s="151"/>
    </row>
    <row r="446" ht="12.75" customHeight="1">
      <c r="D446" s="150"/>
      <c r="N446" s="151"/>
      <c r="O446" s="151"/>
      <c r="P446" s="151"/>
      <c r="Q446" s="151"/>
      <c r="R446" s="151"/>
      <c r="S446" s="151"/>
      <c r="T446" s="151"/>
      <c r="U446" s="151"/>
      <c r="V446" s="151"/>
      <c r="W446" s="151"/>
      <c r="X446" s="151"/>
      <c r="Y446" s="151"/>
      <c r="Z446" s="151"/>
    </row>
    <row r="447" ht="12.75" customHeight="1">
      <c r="D447" s="150"/>
      <c r="N447" s="151"/>
      <c r="O447" s="151"/>
      <c r="P447" s="151"/>
      <c r="Q447" s="151"/>
      <c r="R447" s="151"/>
      <c r="S447" s="151"/>
      <c r="T447" s="151"/>
      <c r="U447" s="151"/>
      <c r="V447" s="151"/>
      <c r="W447" s="151"/>
      <c r="X447" s="151"/>
      <c r="Y447" s="151"/>
      <c r="Z447" s="151"/>
    </row>
    <row r="448" ht="12.75" customHeight="1">
      <c r="D448" s="150"/>
      <c r="N448" s="151"/>
      <c r="O448" s="151"/>
      <c r="P448" s="151"/>
      <c r="Q448" s="151"/>
      <c r="R448" s="151"/>
      <c r="S448" s="151"/>
      <c r="T448" s="151"/>
      <c r="U448" s="151"/>
      <c r="V448" s="151"/>
      <c r="W448" s="151"/>
      <c r="X448" s="151"/>
      <c r="Y448" s="151"/>
      <c r="Z448" s="151"/>
    </row>
    <row r="449" ht="12.75" customHeight="1">
      <c r="D449" s="150"/>
      <c r="N449" s="151"/>
      <c r="O449" s="151"/>
      <c r="P449" s="151"/>
      <c r="Q449" s="151"/>
      <c r="R449" s="151"/>
      <c r="S449" s="151"/>
      <c r="T449" s="151"/>
      <c r="U449" s="151"/>
      <c r="V449" s="151"/>
      <c r="W449" s="151"/>
      <c r="X449" s="151"/>
      <c r="Y449" s="151"/>
      <c r="Z449" s="151"/>
    </row>
    <row r="450" ht="12.75" customHeight="1">
      <c r="D450" s="150"/>
      <c r="N450" s="151"/>
      <c r="O450" s="151"/>
      <c r="P450" s="151"/>
      <c r="Q450" s="151"/>
      <c r="R450" s="151"/>
      <c r="S450" s="151"/>
      <c r="T450" s="151"/>
      <c r="U450" s="151"/>
      <c r="V450" s="151"/>
      <c r="W450" s="151"/>
      <c r="X450" s="151"/>
      <c r="Y450" s="151"/>
      <c r="Z450" s="151"/>
    </row>
    <row r="451" ht="12.75" customHeight="1">
      <c r="D451" s="150"/>
      <c r="N451" s="151"/>
      <c r="O451" s="151"/>
      <c r="P451" s="151"/>
      <c r="Q451" s="151"/>
      <c r="R451" s="151"/>
      <c r="S451" s="151"/>
      <c r="T451" s="151"/>
      <c r="U451" s="151"/>
      <c r="V451" s="151"/>
      <c r="W451" s="151"/>
      <c r="X451" s="151"/>
      <c r="Y451" s="151"/>
      <c r="Z451" s="151"/>
    </row>
    <row r="452" ht="12.75" customHeight="1">
      <c r="D452" s="150"/>
      <c r="N452" s="151"/>
      <c r="O452" s="151"/>
      <c r="P452" s="151"/>
      <c r="Q452" s="151"/>
      <c r="R452" s="151"/>
      <c r="S452" s="151"/>
      <c r="T452" s="151"/>
      <c r="U452" s="151"/>
      <c r="V452" s="151"/>
      <c r="W452" s="151"/>
      <c r="X452" s="151"/>
      <c r="Y452" s="151"/>
      <c r="Z452" s="151"/>
    </row>
    <row r="453" ht="12.75" customHeight="1">
      <c r="D453" s="150"/>
      <c r="N453" s="151"/>
      <c r="O453" s="151"/>
      <c r="P453" s="151"/>
      <c r="Q453" s="151"/>
      <c r="R453" s="151"/>
      <c r="S453" s="151"/>
      <c r="T453" s="151"/>
      <c r="U453" s="151"/>
      <c r="V453" s="151"/>
      <c r="W453" s="151"/>
      <c r="X453" s="151"/>
      <c r="Y453" s="151"/>
      <c r="Z453" s="151"/>
    </row>
    <row r="454" ht="12.75" customHeight="1">
      <c r="D454" s="150"/>
      <c r="N454" s="151"/>
      <c r="O454" s="151"/>
      <c r="P454" s="151"/>
      <c r="Q454" s="151"/>
      <c r="R454" s="151"/>
      <c r="S454" s="151"/>
      <c r="T454" s="151"/>
      <c r="U454" s="151"/>
      <c r="V454" s="151"/>
      <c r="W454" s="151"/>
      <c r="X454" s="151"/>
      <c r="Y454" s="151"/>
      <c r="Z454" s="151"/>
    </row>
    <row r="455" ht="12.75" customHeight="1">
      <c r="D455" s="150"/>
      <c r="N455" s="151"/>
      <c r="O455" s="151"/>
      <c r="P455" s="151"/>
      <c r="Q455" s="151"/>
      <c r="R455" s="151"/>
      <c r="S455" s="151"/>
      <c r="T455" s="151"/>
      <c r="U455" s="151"/>
      <c r="V455" s="151"/>
      <c r="W455" s="151"/>
      <c r="X455" s="151"/>
      <c r="Y455" s="151"/>
      <c r="Z455" s="151"/>
    </row>
    <row r="456" ht="12.75" customHeight="1">
      <c r="D456" s="150"/>
      <c r="N456" s="151"/>
      <c r="O456" s="151"/>
      <c r="P456" s="151"/>
      <c r="Q456" s="151"/>
      <c r="R456" s="151"/>
      <c r="S456" s="151"/>
      <c r="T456" s="151"/>
      <c r="U456" s="151"/>
      <c r="V456" s="151"/>
      <c r="W456" s="151"/>
      <c r="X456" s="151"/>
      <c r="Y456" s="151"/>
      <c r="Z456" s="151"/>
    </row>
    <row r="457" ht="12.75" customHeight="1">
      <c r="D457" s="150"/>
      <c r="N457" s="151"/>
      <c r="O457" s="151"/>
      <c r="P457" s="151"/>
      <c r="Q457" s="151"/>
      <c r="R457" s="151"/>
      <c r="S457" s="151"/>
      <c r="T457" s="151"/>
      <c r="U457" s="151"/>
      <c r="V457" s="151"/>
      <c r="W457" s="151"/>
      <c r="X457" s="151"/>
      <c r="Y457" s="151"/>
      <c r="Z457" s="151"/>
    </row>
    <row r="458" ht="12.75" customHeight="1">
      <c r="D458" s="150"/>
      <c r="N458" s="151"/>
      <c r="O458" s="151"/>
      <c r="P458" s="151"/>
      <c r="Q458" s="151"/>
      <c r="R458" s="151"/>
      <c r="S458" s="151"/>
      <c r="T458" s="151"/>
      <c r="U458" s="151"/>
      <c r="V458" s="151"/>
      <c r="W458" s="151"/>
      <c r="X458" s="151"/>
      <c r="Y458" s="151"/>
      <c r="Z458" s="151"/>
    </row>
    <row r="459" ht="12.75" customHeight="1">
      <c r="D459" s="150"/>
      <c r="N459" s="151"/>
      <c r="O459" s="151"/>
      <c r="P459" s="151"/>
      <c r="Q459" s="151"/>
      <c r="R459" s="151"/>
      <c r="S459" s="151"/>
      <c r="T459" s="151"/>
      <c r="U459" s="151"/>
      <c r="V459" s="151"/>
      <c r="W459" s="151"/>
      <c r="X459" s="151"/>
      <c r="Y459" s="151"/>
      <c r="Z459" s="151"/>
    </row>
    <row r="460" ht="12.75" customHeight="1">
      <c r="D460" s="150"/>
      <c r="N460" s="151"/>
      <c r="O460" s="151"/>
      <c r="P460" s="151"/>
      <c r="Q460" s="151"/>
      <c r="R460" s="151"/>
      <c r="S460" s="151"/>
      <c r="T460" s="151"/>
      <c r="U460" s="151"/>
      <c r="V460" s="151"/>
      <c r="W460" s="151"/>
      <c r="X460" s="151"/>
      <c r="Y460" s="151"/>
      <c r="Z460" s="151"/>
    </row>
    <row r="461" ht="12.75" customHeight="1">
      <c r="D461" s="150"/>
      <c r="N461" s="151"/>
      <c r="O461" s="151"/>
      <c r="P461" s="151"/>
      <c r="Q461" s="151"/>
      <c r="R461" s="151"/>
      <c r="S461" s="151"/>
      <c r="T461" s="151"/>
      <c r="U461" s="151"/>
      <c r="V461" s="151"/>
      <c r="W461" s="151"/>
      <c r="X461" s="151"/>
      <c r="Y461" s="151"/>
      <c r="Z461" s="151"/>
    </row>
    <row r="462" ht="12.75" customHeight="1">
      <c r="D462" s="150"/>
      <c r="N462" s="151"/>
      <c r="O462" s="151"/>
      <c r="P462" s="151"/>
      <c r="Q462" s="151"/>
      <c r="R462" s="151"/>
      <c r="S462" s="151"/>
      <c r="T462" s="151"/>
      <c r="U462" s="151"/>
      <c r="V462" s="151"/>
      <c r="W462" s="151"/>
      <c r="X462" s="151"/>
      <c r="Y462" s="151"/>
      <c r="Z462" s="151"/>
    </row>
    <row r="463" ht="12.75" customHeight="1">
      <c r="D463" s="150"/>
      <c r="N463" s="151"/>
      <c r="O463" s="151"/>
      <c r="P463" s="151"/>
      <c r="Q463" s="151"/>
      <c r="R463" s="151"/>
      <c r="S463" s="151"/>
      <c r="T463" s="151"/>
      <c r="U463" s="151"/>
      <c r="V463" s="151"/>
      <c r="W463" s="151"/>
      <c r="X463" s="151"/>
      <c r="Y463" s="151"/>
      <c r="Z463" s="151"/>
    </row>
    <row r="464" ht="12.75" customHeight="1">
      <c r="D464" s="150"/>
      <c r="N464" s="151"/>
      <c r="O464" s="151"/>
      <c r="P464" s="151"/>
      <c r="Q464" s="151"/>
      <c r="R464" s="151"/>
      <c r="S464" s="151"/>
      <c r="T464" s="151"/>
      <c r="U464" s="151"/>
      <c r="V464" s="151"/>
      <c r="W464" s="151"/>
      <c r="X464" s="151"/>
      <c r="Y464" s="151"/>
      <c r="Z464" s="151"/>
    </row>
    <row r="465" ht="12.75" customHeight="1">
      <c r="D465" s="150"/>
      <c r="N465" s="151"/>
      <c r="O465" s="151"/>
      <c r="P465" s="151"/>
      <c r="Q465" s="151"/>
      <c r="R465" s="151"/>
      <c r="S465" s="151"/>
      <c r="T465" s="151"/>
      <c r="U465" s="151"/>
      <c r="V465" s="151"/>
      <c r="W465" s="151"/>
      <c r="X465" s="151"/>
      <c r="Y465" s="151"/>
      <c r="Z465" s="151"/>
    </row>
    <row r="466" ht="12.75" customHeight="1">
      <c r="D466" s="150"/>
      <c r="N466" s="151"/>
      <c r="O466" s="151"/>
      <c r="P466" s="151"/>
      <c r="Q466" s="151"/>
      <c r="R466" s="151"/>
      <c r="S466" s="151"/>
      <c r="T466" s="151"/>
      <c r="U466" s="151"/>
      <c r="V466" s="151"/>
      <c r="W466" s="151"/>
      <c r="X466" s="151"/>
      <c r="Y466" s="151"/>
      <c r="Z466" s="151"/>
    </row>
    <row r="467" ht="12.75" customHeight="1">
      <c r="D467" s="150"/>
      <c r="N467" s="151"/>
      <c r="O467" s="151"/>
      <c r="P467" s="151"/>
      <c r="Q467" s="151"/>
      <c r="R467" s="151"/>
      <c r="S467" s="151"/>
      <c r="T467" s="151"/>
      <c r="U467" s="151"/>
      <c r="V467" s="151"/>
      <c r="W467" s="151"/>
      <c r="X467" s="151"/>
      <c r="Y467" s="151"/>
      <c r="Z467" s="151"/>
    </row>
    <row r="468" ht="12.75" customHeight="1">
      <c r="D468" s="150"/>
      <c r="N468" s="151"/>
      <c r="O468" s="151"/>
      <c r="P468" s="151"/>
      <c r="Q468" s="151"/>
      <c r="R468" s="151"/>
      <c r="S468" s="151"/>
      <c r="T468" s="151"/>
      <c r="U468" s="151"/>
      <c r="V468" s="151"/>
      <c r="W468" s="151"/>
      <c r="X468" s="151"/>
      <c r="Y468" s="151"/>
      <c r="Z468" s="151"/>
    </row>
    <row r="469" ht="12.75" customHeight="1">
      <c r="D469" s="150"/>
      <c r="N469" s="151"/>
      <c r="O469" s="151"/>
      <c r="P469" s="151"/>
      <c r="Q469" s="151"/>
      <c r="R469" s="151"/>
      <c r="S469" s="151"/>
      <c r="T469" s="151"/>
      <c r="U469" s="151"/>
      <c r="V469" s="151"/>
      <c r="W469" s="151"/>
      <c r="X469" s="151"/>
      <c r="Y469" s="151"/>
      <c r="Z469" s="151"/>
    </row>
    <row r="470" ht="12.75" customHeight="1">
      <c r="D470" s="150"/>
      <c r="N470" s="151"/>
      <c r="O470" s="151"/>
      <c r="P470" s="151"/>
      <c r="Q470" s="151"/>
      <c r="R470" s="151"/>
      <c r="S470" s="151"/>
      <c r="T470" s="151"/>
      <c r="U470" s="151"/>
      <c r="V470" s="151"/>
      <c r="W470" s="151"/>
      <c r="X470" s="151"/>
      <c r="Y470" s="151"/>
      <c r="Z470" s="151"/>
    </row>
    <row r="471" ht="12.75" customHeight="1">
      <c r="D471" s="150"/>
      <c r="N471" s="151"/>
      <c r="O471" s="151"/>
      <c r="P471" s="151"/>
      <c r="Q471" s="151"/>
      <c r="R471" s="151"/>
      <c r="S471" s="151"/>
      <c r="T471" s="151"/>
      <c r="U471" s="151"/>
      <c r="V471" s="151"/>
      <c r="W471" s="151"/>
      <c r="X471" s="151"/>
      <c r="Y471" s="151"/>
      <c r="Z471" s="151"/>
    </row>
    <row r="472" ht="12.75" customHeight="1">
      <c r="D472" s="150"/>
      <c r="N472" s="151"/>
      <c r="O472" s="151"/>
      <c r="P472" s="151"/>
      <c r="Q472" s="151"/>
      <c r="R472" s="151"/>
      <c r="S472" s="151"/>
      <c r="T472" s="151"/>
      <c r="U472" s="151"/>
      <c r="V472" s="151"/>
      <c r="W472" s="151"/>
      <c r="X472" s="151"/>
      <c r="Y472" s="151"/>
      <c r="Z472" s="151"/>
    </row>
    <row r="473" ht="12.75" customHeight="1">
      <c r="D473" s="150"/>
      <c r="N473" s="151"/>
      <c r="O473" s="151"/>
      <c r="P473" s="151"/>
      <c r="Q473" s="151"/>
      <c r="R473" s="151"/>
      <c r="S473" s="151"/>
      <c r="T473" s="151"/>
      <c r="U473" s="151"/>
      <c r="V473" s="151"/>
      <c r="W473" s="151"/>
      <c r="X473" s="151"/>
      <c r="Y473" s="151"/>
      <c r="Z473" s="151"/>
    </row>
    <row r="474" ht="12.75" customHeight="1">
      <c r="D474" s="150"/>
      <c r="N474" s="151"/>
      <c r="O474" s="151"/>
      <c r="P474" s="151"/>
      <c r="Q474" s="151"/>
      <c r="R474" s="151"/>
      <c r="S474" s="151"/>
      <c r="T474" s="151"/>
      <c r="U474" s="151"/>
      <c r="V474" s="151"/>
      <c r="W474" s="151"/>
      <c r="X474" s="151"/>
      <c r="Y474" s="151"/>
      <c r="Z474" s="151"/>
    </row>
    <row r="475" ht="12.75" customHeight="1">
      <c r="D475" s="150"/>
      <c r="N475" s="151"/>
      <c r="O475" s="151"/>
      <c r="P475" s="151"/>
      <c r="Q475" s="151"/>
      <c r="R475" s="151"/>
      <c r="S475" s="151"/>
      <c r="T475" s="151"/>
      <c r="U475" s="151"/>
      <c r="V475" s="151"/>
      <c r="W475" s="151"/>
      <c r="X475" s="151"/>
      <c r="Y475" s="151"/>
      <c r="Z475" s="151"/>
    </row>
    <row r="476" ht="12.75" customHeight="1">
      <c r="D476" s="150"/>
      <c r="N476" s="151"/>
      <c r="O476" s="151"/>
      <c r="P476" s="151"/>
      <c r="Q476" s="151"/>
      <c r="R476" s="151"/>
      <c r="S476" s="151"/>
      <c r="T476" s="151"/>
      <c r="U476" s="151"/>
      <c r="V476" s="151"/>
      <c r="W476" s="151"/>
      <c r="X476" s="151"/>
      <c r="Y476" s="151"/>
      <c r="Z476" s="151"/>
    </row>
    <row r="477" ht="12.75" customHeight="1">
      <c r="D477" s="150"/>
      <c r="N477" s="151"/>
      <c r="O477" s="151"/>
      <c r="P477" s="151"/>
      <c r="Q477" s="151"/>
      <c r="R477" s="151"/>
      <c r="S477" s="151"/>
      <c r="T477" s="151"/>
      <c r="U477" s="151"/>
      <c r="V477" s="151"/>
      <c r="W477" s="151"/>
      <c r="X477" s="151"/>
      <c r="Y477" s="151"/>
      <c r="Z477" s="151"/>
    </row>
    <row r="478" ht="12.75" customHeight="1">
      <c r="D478" s="150"/>
      <c r="N478" s="151"/>
      <c r="O478" s="151"/>
      <c r="P478" s="151"/>
      <c r="Q478" s="151"/>
      <c r="R478" s="151"/>
      <c r="S478" s="151"/>
      <c r="T478" s="151"/>
      <c r="U478" s="151"/>
      <c r="V478" s="151"/>
      <c r="W478" s="151"/>
      <c r="X478" s="151"/>
      <c r="Y478" s="151"/>
      <c r="Z478" s="151"/>
    </row>
    <row r="479" ht="12.75" customHeight="1">
      <c r="D479" s="150"/>
      <c r="N479" s="151"/>
      <c r="O479" s="151"/>
      <c r="P479" s="151"/>
      <c r="Q479" s="151"/>
      <c r="R479" s="151"/>
      <c r="S479" s="151"/>
      <c r="T479" s="151"/>
      <c r="U479" s="151"/>
      <c r="V479" s="151"/>
      <c r="W479" s="151"/>
      <c r="X479" s="151"/>
      <c r="Y479" s="151"/>
      <c r="Z479" s="151"/>
    </row>
    <row r="480" ht="12.75" customHeight="1">
      <c r="D480" s="150"/>
      <c r="N480" s="151"/>
      <c r="O480" s="151"/>
      <c r="P480" s="151"/>
      <c r="Q480" s="151"/>
      <c r="R480" s="151"/>
      <c r="S480" s="151"/>
      <c r="T480" s="151"/>
      <c r="U480" s="151"/>
      <c r="V480" s="151"/>
      <c r="W480" s="151"/>
      <c r="X480" s="151"/>
      <c r="Y480" s="151"/>
      <c r="Z480" s="151"/>
    </row>
    <row r="481" ht="12.75" customHeight="1">
      <c r="D481" s="150"/>
      <c r="N481" s="151"/>
      <c r="O481" s="151"/>
      <c r="P481" s="151"/>
      <c r="Q481" s="151"/>
      <c r="R481" s="151"/>
      <c r="S481" s="151"/>
      <c r="T481" s="151"/>
      <c r="U481" s="151"/>
      <c r="V481" s="151"/>
      <c r="W481" s="151"/>
      <c r="X481" s="151"/>
      <c r="Y481" s="151"/>
      <c r="Z481" s="151"/>
    </row>
    <row r="482" ht="12.75" customHeight="1">
      <c r="D482" s="150"/>
      <c r="N482" s="151"/>
      <c r="O482" s="151"/>
      <c r="P482" s="151"/>
      <c r="Q482" s="151"/>
      <c r="R482" s="151"/>
      <c r="S482" s="151"/>
      <c r="T482" s="151"/>
      <c r="U482" s="151"/>
      <c r="V482" s="151"/>
      <c r="W482" s="151"/>
      <c r="X482" s="151"/>
      <c r="Y482" s="151"/>
      <c r="Z482" s="151"/>
    </row>
    <row r="483" ht="12.75" customHeight="1">
      <c r="D483" s="150"/>
      <c r="N483" s="151"/>
      <c r="O483" s="151"/>
      <c r="P483" s="151"/>
      <c r="Q483" s="151"/>
      <c r="R483" s="151"/>
      <c r="S483" s="151"/>
      <c r="T483" s="151"/>
      <c r="U483" s="151"/>
      <c r="V483" s="151"/>
      <c r="W483" s="151"/>
      <c r="X483" s="151"/>
      <c r="Y483" s="151"/>
      <c r="Z483" s="151"/>
    </row>
    <row r="484" ht="12.75" customHeight="1">
      <c r="D484" s="150"/>
      <c r="N484" s="151"/>
      <c r="O484" s="151"/>
      <c r="P484" s="151"/>
      <c r="Q484" s="151"/>
      <c r="R484" s="151"/>
      <c r="S484" s="151"/>
      <c r="T484" s="151"/>
      <c r="U484" s="151"/>
      <c r="V484" s="151"/>
      <c r="W484" s="151"/>
      <c r="X484" s="151"/>
      <c r="Y484" s="151"/>
      <c r="Z484" s="151"/>
    </row>
    <row r="485" ht="12.75" customHeight="1">
      <c r="D485" s="150"/>
      <c r="N485" s="151"/>
      <c r="O485" s="151"/>
      <c r="P485" s="151"/>
      <c r="Q485" s="151"/>
      <c r="R485" s="151"/>
      <c r="S485" s="151"/>
      <c r="T485" s="151"/>
      <c r="U485" s="151"/>
      <c r="V485" s="151"/>
      <c r="W485" s="151"/>
      <c r="X485" s="151"/>
      <c r="Y485" s="151"/>
      <c r="Z485" s="151"/>
    </row>
    <row r="486" ht="12.75" customHeight="1">
      <c r="D486" s="150"/>
      <c r="N486" s="151"/>
      <c r="O486" s="151"/>
      <c r="P486" s="151"/>
      <c r="Q486" s="151"/>
      <c r="R486" s="151"/>
      <c r="S486" s="151"/>
      <c r="T486" s="151"/>
      <c r="U486" s="151"/>
      <c r="V486" s="151"/>
      <c r="W486" s="151"/>
      <c r="X486" s="151"/>
      <c r="Y486" s="151"/>
      <c r="Z486" s="151"/>
    </row>
    <row r="487" ht="12.75" customHeight="1">
      <c r="D487" s="150"/>
      <c r="N487" s="151"/>
      <c r="O487" s="151"/>
      <c r="P487" s="151"/>
      <c r="Q487" s="151"/>
      <c r="R487" s="151"/>
      <c r="S487" s="151"/>
      <c r="T487" s="151"/>
      <c r="U487" s="151"/>
      <c r="V487" s="151"/>
      <c r="W487" s="151"/>
      <c r="X487" s="151"/>
      <c r="Y487" s="151"/>
      <c r="Z487" s="151"/>
    </row>
    <row r="488" ht="12.75" customHeight="1">
      <c r="D488" s="150"/>
      <c r="N488" s="151"/>
      <c r="O488" s="151"/>
      <c r="P488" s="151"/>
      <c r="Q488" s="151"/>
      <c r="R488" s="151"/>
      <c r="S488" s="151"/>
      <c r="T488" s="151"/>
      <c r="U488" s="151"/>
      <c r="V488" s="151"/>
      <c r="W488" s="151"/>
      <c r="X488" s="151"/>
      <c r="Y488" s="151"/>
      <c r="Z488" s="151"/>
    </row>
    <row r="489" ht="12.75" customHeight="1">
      <c r="D489" s="150"/>
      <c r="N489" s="151"/>
      <c r="O489" s="151"/>
      <c r="P489" s="151"/>
      <c r="Q489" s="151"/>
      <c r="R489" s="151"/>
      <c r="S489" s="151"/>
      <c r="T489" s="151"/>
      <c r="U489" s="151"/>
      <c r="V489" s="151"/>
      <c r="W489" s="151"/>
      <c r="X489" s="151"/>
      <c r="Y489" s="151"/>
      <c r="Z489" s="151"/>
    </row>
    <row r="490" ht="12.75" customHeight="1">
      <c r="D490" s="150"/>
      <c r="N490" s="151"/>
      <c r="O490" s="151"/>
      <c r="P490" s="151"/>
      <c r="Q490" s="151"/>
      <c r="R490" s="151"/>
      <c r="S490" s="151"/>
      <c r="T490" s="151"/>
      <c r="U490" s="151"/>
      <c r="V490" s="151"/>
      <c r="W490" s="151"/>
      <c r="X490" s="151"/>
      <c r="Y490" s="151"/>
      <c r="Z490" s="151"/>
    </row>
    <row r="491" ht="12.75" customHeight="1">
      <c r="D491" s="150"/>
      <c r="N491" s="151"/>
      <c r="O491" s="151"/>
      <c r="P491" s="151"/>
      <c r="Q491" s="151"/>
      <c r="R491" s="151"/>
      <c r="S491" s="151"/>
      <c r="T491" s="151"/>
      <c r="U491" s="151"/>
      <c r="V491" s="151"/>
      <c r="W491" s="151"/>
      <c r="X491" s="151"/>
      <c r="Y491" s="151"/>
      <c r="Z491" s="151"/>
    </row>
    <row r="492" ht="12.75" customHeight="1">
      <c r="D492" s="150"/>
      <c r="N492" s="151"/>
      <c r="O492" s="151"/>
      <c r="P492" s="151"/>
      <c r="Q492" s="151"/>
      <c r="R492" s="151"/>
      <c r="S492" s="151"/>
      <c r="T492" s="151"/>
      <c r="U492" s="151"/>
      <c r="V492" s="151"/>
      <c r="W492" s="151"/>
      <c r="X492" s="151"/>
      <c r="Y492" s="151"/>
      <c r="Z492" s="151"/>
    </row>
    <row r="493" ht="12.75" customHeight="1">
      <c r="D493" s="150"/>
      <c r="N493" s="151"/>
      <c r="O493" s="151"/>
      <c r="P493" s="151"/>
      <c r="Q493" s="151"/>
      <c r="R493" s="151"/>
      <c r="S493" s="151"/>
      <c r="T493" s="151"/>
      <c r="U493" s="151"/>
      <c r="V493" s="151"/>
      <c r="W493" s="151"/>
      <c r="X493" s="151"/>
      <c r="Y493" s="151"/>
      <c r="Z493" s="151"/>
    </row>
    <row r="494" ht="12.75" customHeight="1">
      <c r="D494" s="150"/>
      <c r="N494" s="151"/>
      <c r="O494" s="151"/>
      <c r="P494" s="151"/>
      <c r="Q494" s="151"/>
      <c r="R494" s="151"/>
      <c r="S494" s="151"/>
      <c r="T494" s="151"/>
      <c r="U494" s="151"/>
      <c r="V494" s="151"/>
      <c r="W494" s="151"/>
      <c r="X494" s="151"/>
      <c r="Y494" s="151"/>
      <c r="Z494" s="151"/>
    </row>
    <row r="495" ht="12.75" customHeight="1">
      <c r="D495" s="150"/>
      <c r="N495" s="151"/>
      <c r="O495" s="151"/>
      <c r="P495" s="151"/>
      <c r="Q495" s="151"/>
      <c r="R495" s="151"/>
      <c r="S495" s="151"/>
      <c r="T495" s="151"/>
      <c r="U495" s="151"/>
      <c r="V495" s="151"/>
      <c r="W495" s="151"/>
      <c r="X495" s="151"/>
      <c r="Y495" s="151"/>
      <c r="Z495" s="151"/>
    </row>
    <row r="496" ht="12.75" customHeight="1">
      <c r="D496" s="150"/>
      <c r="N496" s="151"/>
      <c r="O496" s="151"/>
      <c r="P496" s="151"/>
      <c r="Q496" s="151"/>
      <c r="R496" s="151"/>
      <c r="S496" s="151"/>
      <c r="T496" s="151"/>
      <c r="U496" s="151"/>
      <c r="V496" s="151"/>
      <c r="W496" s="151"/>
      <c r="X496" s="151"/>
      <c r="Y496" s="151"/>
      <c r="Z496" s="151"/>
    </row>
    <row r="497" ht="12.75" customHeight="1">
      <c r="D497" s="150"/>
      <c r="N497" s="151"/>
      <c r="O497" s="151"/>
      <c r="P497" s="151"/>
      <c r="Q497" s="151"/>
      <c r="R497" s="151"/>
      <c r="S497" s="151"/>
      <c r="T497" s="151"/>
      <c r="U497" s="151"/>
      <c r="V497" s="151"/>
      <c r="W497" s="151"/>
      <c r="X497" s="151"/>
      <c r="Y497" s="151"/>
      <c r="Z497" s="151"/>
    </row>
    <row r="498" ht="12.75" customHeight="1">
      <c r="D498" s="150"/>
      <c r="N498" s="151"/>
      <c r="O498" s="151"/>
      <c r="P498" s="151"/>
      <c r="Q498" s="151"/>
      <c r="R498" s="151"/>
      <c r="S498" s="151"/>
      <c r="T498" s="151"/>
      <c r="U498" s="151"/>
      <c r="V498" s="151"/>
      <c r="W498" s="151"/>
      <c r="X498" s="151"/>
      <c r="Y498" s="151"/>
      <c r="Z498" s="151"/>
    </row>
    <row r="499" ht="12.75" customHeight="1">
      <c r="D499" s="150"/>
      <c r="N499" s="151"/>
      <c r="O499" s="151"/>
      <c r="P499" s="151"/>
      <c r="Q499" s="151"/>
      <c r="R499" s="151"/>
      <c r="S499" s="151"/>
      <c r="T499" s="151"/>
      <c r="U499" s="151"/>
      <c r="V499" s="151"/>
      <c r="W499" s="151"/>
      <c r="X499" s="151"/>
      <c r="Y499" s="151"/>
      <c r="Z499" s="151"/>
    </row>
    <row r="500" ht="12.75" customHeight="1">
      <c r="D500" s="150"/>
      <c r="N500" s="151"/>
      <c r="O500" s="151"/>
      <c r="P500" s="151"/>
      <c r="Q500" s="151"/>
      <c r="R500" s="151"/>
      <c r="S500" s="151"/>
      <c r="T500" s="151"/>
      <c r="U500" s="151"/>
      <c r="V500" s="151"/>
      <c r="W500" s="151"/>
      <c r="X500" s="151"/>
      <c r="Y500" s="151"/>
      <c r="Z500" s="151"/>
    </row>
    <row r="501" ht="12.75" customHeight="1">
      <c r="D501" s="150"/>
      <c r="N501" s="151"/>
      <c r="O501" s="151"/>
      <c r="P501" s="151"/>
      <c r="Q501" s="151"/>
      <c r="R501" s="151"/>
      <c r="S501" s="151"/>
      <c r="T501" s="151"/>
      <c r="U501" s="151"/>
      <c r="V501" s="151"/>
      <c r="W501" s="151"/>
      <c r="X501" s="151"/>
      <c r="Y501" s="151"/>
      <c r="Z501" s="151"/>
    </row>
    <row r="502" ht="12.75" customHeight="1">
      <c r="D502" s="150"/>
      <c r="N502" s="151"/>
      <c r="O502" s="151"/>
      <c r="P502" s="151"/>
      <c r="Q502" s="151"/>
      <c r="R502" s="151"/>
      <c r="S502" s="151"/>
      <c r="T502" s="151"/>
      <c r="U502" s="151"/>
      <c r="V502" s="151"/>
      <c r="W502" s="151"/>
      <c r="X502" s="151"/>
      <c r="Y502" s="151"/>
      <c r="Z502" s="151"/>
    </row>
    <row r="503" ht="12.75" customHeight="1">
      <c r="D503" s="150"/>
      <c r="N503" s="151"/>
      <c r="O503" s="151"/>
      <c r="P503" s="151"/>
      <c r="Q503" s="151"/>
      <c r="R503" s="151"/>
      <c r="S503" s="151"/>
      <c r="T503" s="151"/>
      <c r="U503" s="151"/>
      <c r="V503" s="151"/>
      <c r="W503" s="151"/>
      <c r="X503" s="151"/>
      <c r="Y503" s="151"/>
      <c r="Z503" s="151"/>
    </row>
    <row r="504" ht="12.75" customHeight="1">
      <c r="D504" s="150"/>
      <c r="N504" s="151"/>
      <c r="O504" s="151"/>
      <c r="P504" s="151"/>
      <c r="Q504" s="151"/>
      <c r="R504" s="151"/>
      <c r="S504" s="151"/>
      <c r="T504" s="151"/>
      <c r="U504" s="151"/>
      <c r="V504" s="151"/>
      <c r="W504" s="151"/>
      <c r="X504" s="151"/>
      <c r="Y504" s="151"/>
      <c r="Z504" s="151"/>
    </row>
    <row r="505" ht="12.75" customHeight="1">
      <c r="D505" s="150"/>
      <c r="N505" s="151"/>
      <c r="O505" s="151"/>
      <c r="P505" s="151"/>
      <c r="Q505" s="151"/>
      <c r="R505" s="151"/>
      <c r="S505" s="151"/>
      <c r="T505" s="151"/>
      <c r="U505" s="151"/>
      <c r="V505" s="151"/>
      <c r="W505" s="151"/>
      <c r="X505" s="151"/>
      <c r="Y505" s="151"/>
      <c r="Z505" s="151"/>
    </row>
    <row r="506" ht="12.75" customHeight="1">
      <c r="D506" s="150"/>
      <c r="N506" s="151"/>
      <c r="O506" s="151"/>
      <c r="P506" s="151"/>
      <c r="Q506" s="151"/>
      <c r="R506" s="151"/>
      <c r="S506" s="151"/>
      <c r="T506" s="151"/>
      <c r="U506" s="151"/>
      <c r="V506" s="151"/>
      <c r="W506" s="151"/>
      <c r="X506" s="151"/>
      <c r="Y506" s="151"/>
      <c r="Z506" s="151"/>
    </row>
    <row r="507" ht="12.75" customHeight="1">
      <c r="D507" s="150"/>
      <c r="N507" s="151"/>
      <c r="O507" s="151"/>
      <c r="P507" s="151"/>
      <c r="Q507" s="151"/>
      <c r="R507" s="151"/>
      <c r="S507" s="151"/>
      <c r="T507" s="151"/>
      <c r="U507" s="151"/>
      <c r="V507" s="151"/>
      <c r="W507" s="151"/>
      <c r="X507" s="151"/>
      <c r="Y507" s="151"/>
      <c r="Z507" s="151"/>
    </row>
    <row r="508" ht="12.75" customHeight="1">
      <c r="D508" s="150"/>
      <c r="N508" s="151"/>
      <c r="O508" s="151"/>
      <c r="P508" s="151"/>
      <c r="Q508" s="151"/>
      <c r="R508" s="151"/>
      <c r="S508" s="151"/>
      <c r="T508" s="151"/>
      <c r="U508" s="151"/>
      <c r="V508" s="151"/>
      <c r="W508" s="151"/>
      <c r="X508" s="151"/>
      <c r="Y508" s="151"/>
      <c r="Z508" s="151"/>
    </row>
    <row r="509" ht="12.75" customHeight="1">
      <c r="D509" s="150"/>
      <c r="N509" s="151"/>
      <c r="O509" s="151"/>
      <c r="P509" s="151"/>
      <c r="Q509" s="151"/>
      <c r="R509" s="151"/>
      <c r="S509" s="151"/>
      <c r="T509" s="151"/>
      <c r="U509" s="151"/>
      <c r="V509" s="151"/>
      <c r="W509" s="151"/>
      <c r="X509" s="151"/>
      <c r="Y509" s="151"/>
      <c r="Z509" s="151"/>
    </row>
    <row r="510" ht="12.75" customHeight="1">
      <c r="D510" s="150"/>
      <c r="N510" s="151"/>
      <c r="O510" s="151"/>
      <c r="P510" s="151"/>
      <c r="Q510" s="151"/>
      <c r="R510" s="151"/>
      <c r="S510" s="151"/>
      <c r="T510" s="151"/>
      <c r="U510" s="151"/>
      <c r="V510" s="151"/>
      <c r="W510" s="151"/>
      <c r="X510" s="151"/>
      <c r="Y510" s="151"/>
      <c r="Z510" s="151"/>
    </row>
    <row r="511" ht="12.75" customHeight="1">
      <c r="D511" s="150"/>
      <c r="N511" s="151"/>
      <c r="O511" s="151"/>
      <c r="P511" s="151"/>
      <c r="Q511" s="151"/>
      <c r="R511" s="151"/>
      <c r="S511" s="151"/>
      <c r="T511" s="151"/>
      <c r="U511" s="151"/>
      <c r="V511" s="151"/>
      <c r="W511" s="151"/>
      <c r="X511" s="151"/>
      <c r="Y511" s="151"/>
      <c r="Z511" s="151"/>
    </row>
    <row r="512" ht="12.75" customHeight="1">
      <c r="D512" s="150"/>
      <c r="N512" s="151"/>
      <c r="O512" s="151"/>
      <c r="P512" s="151"/>
      <c r="Q512" s="151"/>
      <c r="R512" s="151"/>
      <c r="S512" s="151"/>
      <c r="T512" s="151"/>
      <c r="U512" s="151"/>
      <c r="V512" s="151"/>
      <c r="W512" s="151"/>
      <c r="X512" s="151"/>
      <c r="Y512" s="151"/>
      <c r="Z512" s="151"/>
    </row>
    <row r="513" ht="12.75" customHeight="1">
      <c r="D513" s="150"/>
      <c r="N513" s="151"/>
      <c r="O513" s="151"/>
      <c r="P513" s="151"/>
      <c r="Q513" s="151"/>
      <c r="R513" s="151"/>
      <c r="S513" s="151"/>
      <c r="T513" s="151"/>
      <c r="U513" s="151"/>
      <c r="V513" s="151"/>
      <c r="W513" s="151"/>
      <c r="X513" s="151"/>
      <c r="Y513" s="151"/>
      <c r="Z513" s="151"/>
    </row>
    <row r="514" ht="12.75" customHeight="1">
      <c r="D514" s="150"/>
      <c r="N514" s="151"/>
      <c r="O514" s="151"/>
      <c r="P514" s="151"/>
      <c r="Q514" s="151"/>
      <c r="R514" s="151"/>
      <c r="S514" s="151"/>
      <c r="T514" s="151"/>
      <c r="U514" s="151"/>
      <c r="V514" s="151"/>
      <c r="W514" s="151"/>
      <c r="X514" s="151"/>
      <c r="Y514" s="151"/>
      <c r="Z514" s="151"/>
    </row>
    <row r="515" ht="12.75" customHeight="1">
      <c r="D515" s="150"/>
      <c r="N515" s="151"/>
      <c r="O515" s="151"/>
      <c r="P515" s="151"/>
      <c r="Q515" s="151"/>
      <c r="R515" s="151"/>
      <c r="S515" s="151"/>
      <c r="T515" s="151"/>
      <c r="U515" s="151"/>
      <c r="V515" s="151"/>
      <c r="W515" s="151"/>
      <c r="X515" s="151"/>
      <c r="Y515" s="151"/>
      <c r="Z515" s="151"/>
    </row>
    <row r="516" ht="12.75" customHeight="1">
      <c r="D516" s="150"/>
      <c r="N516" s="151"/>
      <c r="O516" s="151"/>
      <c r="P516" s="151"/>
      <c r="Q516" s="151"/>
      <c r="R516" s="151"/>
      <c r="S516" s="151"/>
      <c r="T516" s="151"/>
      <c r="U516" s="151"/>
      <c r="V516" s="151"/>
      <c r="W516" s="151"/>
      <c r="X516" s="151"/>
      <c r="Y516" s="151"/>
      <c r="Z516" s="151"/>
    </row>
    <row r="517" ht="12.75" customHeight="1">
      <c r="D517" s="150"/>
      <c r="N517" s="151"/>
      <c r="O517" s="151"/>
      <c r="P517" s="151"/>
      <c r="Q517" s="151"/>
      <c r="R517" s="151"/>
      <c r="S517" s="151"/>
      <c r="T517" s="151"/>
      <c r="U517" s="151"/>
      <c r="V517" s="151"/>
      <c r="W517" s="151"/>
      <c r="X517" s="151"/>
      <c r="Y517" s="151"/>
      <c r="Z517" s="151"/>
    </row>
    <row r="518" ht="12.75" customHeight="1">
      <c r="D518" s="150"/>
      <c r="N518" s="151"/>
      <c r="O518" s="151"/>
      <c r="P518" s="151"/>
      <c r="Q518" s="151"/>
      <c r="R518" s="151"/>
      <c r="S518" s="151"/>
      <c r="T518" s="151"/>
      <c r="U518" s="151"/>
      <c r="V518" s="151"/>
      <c r="W518" s="151"/>
      <c r="X518" s="151"/>
      <c r="Y518" s="151"/>
      <c r="Z518" s="151"/>
    </row>
    <row r="519" ht="12.75" customHeight="1">
      <c r="D519" s="150"/>
      <c r="N519" s="151"/>
      <c r="O519" s="151"/>
      <c r="P519" s="151"/>
      <c r="Q519" s="151"/>
      <c r="R519" s="151"/>
      <c r="S519" s="151"/>
      <c r="T519" s="151"/>
      <c r="U519" s="151"/>
      <c r="V519" s="151"/>
      <c r="W519" s="151"/>
      <c r="X519" s="151"/>
      <c r="Y519" s="151"/>
      <c r="Z519" s="151"/>
    </row>
    <row r="520" ht="12.75" customHeight="1">
      <c r="D520" s="150"/>
      <c r="N520" s="151"/>
      <c r="O520" s="151"/>
      <c r="P520" s="151"/>
      <c r="Q520" s="151"/>
      <c r="R520" s="151"/>
      <c r="S520" s="151"/>
      <c r="T520" s="151"/>
      <c r="U520" s="151"/>
      <c r="V520" s="151"/>
      <c r="W520" s="151"/>
      <c r="X520" s="151"/>
      <c r="Y520" s="151"/>
      <c r="Z520" s="151"/>
    </row>
    <row r="521" ht="12.75" customHeight="1">
      <c r="D521" s="150"/>
      <c r="N521" s="151"/>
      <c r="O521" s="151"/>
      <c r="P521" s="151"/>
      <c r="Q521" s="151"/>
      <c r="R521" s="151"/>
      <c r="S521" s="151"/>
      <c r="T521" s="151"/>
      <c r="U521" s="151"/>
      <c r="V521" s="151"/>
      <c r="W521" s="151"/>
      <c r="X521" s="151"/>
      <c r="Y521" s="151"/>
      <c r="Z521" s="151"/>
    </row>
    <row r="522" ht="12.75" customHeight="1">
      <c r="D522" s="150"/>
      <c r="N522" s="151"/>
      <c r="O522" s="151"/>
      <c r="P522" s="151"/>
      <c r="Q522" s="151"/>
      <c r="R522" s="151"/>
      <c r="S522" s="151"/>
      <c r="T522" s="151"/>
      <c r="U522" s="151"/>
      <c r="V522" s="151"/>
      <c r="W522" s="151"/>
      <c r="X522" s="151"/>
      <c r="Y522" s="151"/>
      <c r="Z522" s="151"/>
    </row>
    <row r="523" ht="12.75" customHeight="1">
      <c r="D523" s="150"/>
      <c r="N523" s="151"/>
      <c r="O523" s="151"/>
      <c r="P523" s="151"/>
      <c r="Q523" s="151"/>
      <c r="R523" s="151"/>
      <c r="S523" s="151"/>
      <c r="T523" s="151"/>
      <c r="U523" s="151"/>
      <c r="V523" s="151"/>
      <c r="W523" s="151"/>
      <c r="X523" s="151"/>
      <c r="Y523" s="151"/>
      <c r="Z523" s="151"/>
    </row>
    <row r="524" ht="12.75" customHeight="1">
      <c r="D524" s="150"/>
      <c r="N524" s="151"/>
      <c r="O524" s="151"/>
      <c r="P524" s="151"/>
      <c r="Q524" s="151"/>
      <c r="R524" s="151"/>
      <c r="S524" s="151"/>
      <c r="T524" s="151"/>
      <c r="U524" s="151"/>
      <c r="V524" s="151"/>
      <c r="W524" s="151"/>
      <c r="X524" s="151"/>
      <c r="Y524" s="151"/>
      <c r="Z524" s="151"/>
    </row>
    <row r="525" ht="12.75" customHeight="1">
      <c r="D525" s="150"/>
      <c r="N525" s="151"/>
      <c r="O525" s="151"/>
      <c r="P525" s="151"/>
      <c r="Q525" s="151"/>
      <c r="R525" s="151"/>
      <c r="S525" s="151"/>
      <c r="T525" s="151"/>
      <c r="U525" s="151"/>
      <c r="V525" s="151"/>
      <c r="W525" s="151"/>
      <c r="X525" s="151"/>
      <c r="Y525" s="151"/>
      <c r="Z525" s="151"/>
    </row>
    <row r="526" ht="12.75" customHeight="1">
      <c r="D526" s="150"/>
      <c r="N526" s="151"/>
      <c r="O526" s="151"/>
      <c r="P526" s="151"/>
      <c r="Q526" s="151"/>
      <c r="R526" s="151"/>
      <c r="S526" s="151"/>
      <c r="T526" s="151"/>
      <c r="U526" s="151"/>
      <c r="V526" s="151"/>
      <c r="W526" s="151"/>
      <c r="X526" s="151"/>
      <c r="Y526" s="151"/>
      <c r="Z526" s="151"/>
    </row>
    <row r="527" ht="12.75" customHeight="1">
      <c r="D527" s="150"/>
      <c r="N527" s="151"/>
      <c r="O527" s="151"/>
      <c r="P527" s="151"/>
      <c r="Q527" s="151"/>
      <c r="R527" s="151"/>
      <c r="S527" s="151"/>
      <c r="T527" s="151"/>
      <c r="U527" s="151"/>
      <c r="V527" s="151"/>
      <c r="W527" s="151"/>
      <c r="X527" s="151"/>
      <c r="Y527" s="151"/>
      <c r="Z527" s="151"/>
    </row>
    <row r="528" ht="12.75" customHeight="1">
      <c r="D528" s="150"/>
      <c r="N528" s="151"/>
      <c r="O528" s="151"/>
      <c r="P528" s="151"/>
      <c r="Q528" s="151"/>
      <c r="R528" s="151"/>
      <c r="S528" s="151"/>
      <c r="T528" s="151"/>
      <c r="U528" s="151"/>
      <c r="V528" s="151"/>
      <c r="W528" s="151"/>
      <c r="X528" s="151"/>
      <c r="Y528" s="151"/>
      <c r="Z528" s="151"/>
    </row>
    <row r="529" ht="12.75" customHeight="1">
      <c r="D529" s="150"/>
      <c r="N529" s="151"/>
      <c r="O529" s="151"/>
      <c r="P529" s="151"/>
      <c r="Q529" s="151"/>
      <c r="R529" s="151"/>
      <c r="S529" s="151"/>
      <c r="T529" s="151"/>
      <c r="U529" s="151"/>
      <c r="V529" s="151"/>
      <c r="W529" s="151"/>
      <c r="X529" s="151"/>
      <c r="Y529" s="151"/>
      <c r="Z529" s="151"/>
    </row>
    <row r="530" ht="12.75" customHeight="1">
      <c r="D530" s="150"/>
      <c r="N530" s="151"/>
      <c r="O530" s="151"/>
      <c r="P530" s="151"/>
      <c r="Q530" s="151"/>
      <c r="R530" s="151"/>
      <c r="S530" s="151"/>
      <c r="T530" s="151"/>
      <c r="U530" s="151"/>
      <c r="V530" s="151"/>
      <c r="W530" s="151"/>
      <c r="X530" s="151"/>
      <c r="Y530" s="151"/>
      <c r="Z530" s="151"/>
    </row>
    <row r="531" ht="12.75" customHeight="1">
      <c r="D531" s="150"/>
      <c r="N531" s="151"/>
      <c r="O531" s="151"/>
      <c r="P531" s="151"/>
      <c r="Q531" s="151"/>
      <c r="R531" s="151"/>
      <c r="S531" s="151"/>
      <c r="T531" s="151"/>
      <c r="U531" s="151"/>
      <c r="V531" s="151"/>
      <c r="W531" s="151"/>
      <c r="X531" s="151"/>
      <c r="Y531" s="151"/>
      <c r="Z531" s="151"/>
    </row>
    <row r="532" ht="12.75" customHeight="1">
      <c r="D532" s="150"/>
      <c r="N532" s="151"/>
      <c r="O532" s="151"/>
      <c r="P532" s="151"/>
      <c r="Q532" s="151"/>
      <c r="R532" s="151"/>
      <c r="S532" s="151"/>
      <c r="T532" s="151"/>
      <c r="U532" s="151"/>
      <c r="V532" s="151"/>
      <c r="W532" s="151"/>
      <c r="X532" s="151"/>
      <c r="Y532" s="151"/>
      <c r="Z532" s="151"/>
    </row>
    <row r="533" ht="12.75" customHeight="1">
      <c r="D533" s="150"/>
      <c r="N533" s="151"/>
      <c r="O533" s="151"/>
      <c r="P533" s="151"/>
      <c r="Q533" s="151"/>
      <c r="R533" s="151"/>
      <c r="S533" s="151"/>
      <c r="T533" s="151"/>
      <c r="U533" s="151"/>
      <c r="V533" s="151"/>
      <c r="W533" s="151"/>
      <c r="X533" s="151"/>
      <c r="Y533" s="151"/>
      <c r="Z533" s="151"/>
    </row>
    <row r="534" ht="12.75" customHeight="1">
      <c r="D534" s="150"/>
      <c r="N534" s="151"/>
      <c r="O534" s="151"/>
      <c r="P534" s="151"/>
      <c r="Q534" s="151"/>
      <c r="R534" s="151"/>
      <c r="S534" s="151"/>
      <c r="T534" s="151"/>
      <c r="U534" s="151"/>
      <c r="V534" s="151"/>
      <c r="W534" s="151"/>
      <c r="X534" s="151"/>
      <c r="Y534" s="151"/>
      <c r="Z534" s="151"/>
    </row>
    <row r="535" ht="12.75" customHeight="1">
      <c r="D535" s="150"/>
      <c r="N535" s="151"/>
      <c r="O535" s="151"/>
      <c r="P535" s="151"/>
      <c r="Q535" s="151"/>
      <c r="R535" s="151"/>
      <c r="S535" s="151"/>
      <c r="T535" s="151"/>
      <c r="U535" s="151"/>
      <c r="V535" s="151"/>
      <c r="W535" s="151"/>
      <c r="X535" s="151"/>
      <c r="Y535" s="151"/>
      <c r="Z535" s="151"/>
    </row>
    <row r="536" ht="12.75" customHeight="1">
      <c r="D536" s="150"/>
      <c r="N536" s="151"/>
      <c r="O536" s="151"/>
      <c r="P536" s="151"/>
      <c r="Q536" s="151"/>
      <c r="R536" s="151"/>
      <c r="S536" s="151"/>
      <c r="T536" s="151"/>
      <c r="U536" s="151"/>
      <c r="V536" s="151"/>
      <c r="W536" s="151"/>
      <c r="X536" s="151"/>
      <c r="Y536" s="151"/>
      <c r="Z536" s="151"/>
    </row>
    <row r="537" ht="12.75" customHeight="1">
      <c r="D537" s="150"/>
      <c r="N537" s="151"/>
      <c r="O537" s="151"/>
      <c r="P537" s="151"/>
      <c r="Q537" s="151"/>
      <c r="R537" s="151"/>
      <c r="S537" s="151"/>
      <c r="T537" s="151"/>
      <c r="U537" s="151"/>
      <c r="V537" s="151"/>
      <c r="W537" s="151"/>
      <c r="X537" s="151"/>
      <c r="Y537" s="151"/>
      <c r="Z537" s="151"/>
    </row>
    <row r="538" ht="12.75" customHeight="1">
      <c r="D538" s="150"/>
      <c r="N538" s="151"/>
      <c r="O538" s="151"/>
      <c r="P538" s="151"/>
      <c r="Q538" s="151"/>
      <c r="R538" s="151"/>
      <c r="S538" s="151"/>
      <c r="T538" s="151"/>
      <c r="U538" s="151"/>
      <c r="V538" s="151"/>
      <c r="W538" s="151"/>
      <c r="X538" s="151"/>
      <c r="Y538" s="151"/>
      <c r="Z538" s="151"/>
    </row>
    <row r="539" ht="12.75" customHeight="1">
      <c r="D539" s="150"/>
      <c r="N539" s="151"/>
      <c r="O539" s="151"/>
      <c r="P539" s="151"/>
      <c r="Q539" s="151"/>
      <c r="R539" s="151"/>
      <c r="S539" s="151"/>
      <c r="T539" s="151"/>
      <c r="U539" s="151"/>
      <c r="V539" s="151"/>
      <c r="W539" s="151"/>
      <c r="X539" s="151"/>
      <c r="Y539" s="151"/>
      <c r="Z539" s="151"/>
    </row>
    <row r="540" ht="12.75" customHeight="1">
      <c r="D540" s="150"/>
      <c r="N540" s="151"/>
      <c r="O540" s="151"/>
      <c r="P540" s="151"/>
      <c r="Q540" s="151"/>
      <c r="R540" s="151"/>
      <c r="S540" s="151"/>
      <c r="T540" s="151"/>
      <c r="U540" s="151"/>
      <c r="V540" s="151"/>
      <c r="W540" s="151"/>
      <c r="X540" s="151"/>
      <c r="Y540" s="151"/>
      <c r="Z540" s="151"/>
    </row>
    <row r="541" ht="12.75" customHeight="1">
      <c r="D541" s="150"/>
      <c r="N541" s="151"/>
      <c r="O541" s="151"/>
      <c r="P541" s="151"/>
      <c r="Q541" s="151"/>
      <c r="R541" s="151"/>
      <c r="S541" s="151"/>
      <c r="T541" s="151"/>
      <c r="U541" s="151"/>
      <c r="V541" s="151"/>
      <c r="W541" s="151"/>
      <c r="X541" s="151"/>
      <c r="Y541" s="151"/>
      <c r="Z541" s="151"/>
    </row>
    <row r="542" ht="12.75" customHeight="1">
      <c r="D542" s="150"/>
      <c r="N542" s="151"/>
      <c r="O542" s="151"/>
      <c r="P542" s="151"/>
      <c r="Q542" s="151"/>
      <c r="R542" s="151"/>
      <c r="S542" s="151"/>
      <c r="T542" s="151"/>
      <c r="U542" s="151"/>
      <c r="V542" s="151"/>
      <c r="W542" s="151"/>
      <c r="X542" s="151"/>
      <c r="Y542" s="151"/>
      <c r="Z542" s="151"/>
    </row>
    <row r="543" ht="12.75" customHeight="1">
      <c r="D543" s="150"/>
      <c r="N543" s="151"/>
      <c r="O543" s="151"/>
      <c r="P543" s="151"/>
      <c r="Q543" s="151"/>
      <c r="R543" s="151"/>
      <c r="S543" s="151"/>
      <c r="T543" s="151"/>
      <c r="U543" s="151"/>
      <c r="V543" s="151"/>
      <c r="W543" s="151"/>
      <c r="X543" s="151"/>
      <c r="Y543" s="151"/>
      <c r="Z543" s="151"/>
    </row>
    <row r="544" ht="12.75" customHeight="1">
      <c r="D544" s="150"/>
      <c r="N544" s="151"/>
      <c r="O544" s="151"/>
      <c r="P544" s="151"/>
      <c r="Q544" s="151"/>
      <c r="R544" s="151"/>
      <c r="S544" s="151"/>
      <c r="T544" s="151"/>
      <c r="U544" s="151"/>
      <c r="V544" s="151"/>
      <c r="W544" s="151"/>
      <c r="X544" s="151"/>
      <c r="Y544" s="151"/>
      <c r="Z544" s="151"/>
    </row>
    <row r="545" ht="12.75" customHeight="1">
      <c r="D545" s="150"/>
      <c r="N545" s="151"/>
      <c r="O545" s="151"/>
      <c r="P545" s="151"/>
      <c r="Q545" s="151"/>
      <c r="R545" s="151"/>
      <c r="S545" s="151"/>
      <c r="T545" s="151"/>
      <c r="U545" s="151"/>
      <c r="V545" s="151"/>
      <c r="W545" s="151"/>
      <c r="X545" s="151"/>
      <c r="Y545" s="151"/>
      <c r="Z545" s="151"/>
    </row>
    <row r="546" ht="12.75" customHeight="1">
      <c r="D546" s="150"/>
      <c r="N546" s="151"/>
      <c r="O546" s="151"/>
      <c r="P546" s="151"/>
      <c r="Q546" s="151"/>
      <c r="R546" s="151"/>
      <c r="S546" s="151"/>
      <c r="T546" s="151"/>
      <c r="U546" s="151"/>
      <c r="V546" s="151"/>
      <c r="W546" s="151"/>
      <c r="X546" s="151"/>
      <c r="Y546" s="151"/>
      <c r="Z546" s="151"/>
    </row>
    <row r="547" ht="12.75" customHeight="1">
      <c r="D547" s="150"/>
      <c r="N547" s="151"/>
      <c r="O547" s="151"/>
      <c r="P547" s="151"/>
      <c r="Q547" s="151"/>
      <c r="R547" s="151"/>
      <c r="S547" s="151"/>
      <c r="T547" s="151"/>
      <c r="U547" s="151"/>
      <c r="V547" s="151"/>
      <c r="W547" s="151"/>
      <c r="X547" s="151"/>
      <c r="Y547" s="151"/>
      <c r="Z547" s="151"/>
    </row>
    <row r="548" ht="12.75" customHeight="1">
      <c r="D548" s="150"/>
      <c r="N548" s="151"/>
      <c r="O548" s="151"/>
      <c r="P548" s="151"/>
      <c r="Q548" s="151"/>
      <c r="R548" s="151"/>
      <c r="S548" s="151"/>
      <c r="T548" s="151"/>
      <c r="U548" s="151"/>
      <c r="V548" s="151"/>
      <c r="W548" s="151"/>
      <c r="X548" s="151"/>
      <c r="Y548" s="151"/>
      <c r="Z548" s="151"/>
    </row>
    <row r="549" ht="12.75" customHeight="1">
      <c r="D549" s="150"/>
      <c r="N549" s="151"/>
      <c r="O549" s="151"/>
      <c r="P549" s="151"/>
      <c r="Q549" s="151"/>
      <c r="R549" s="151"/>
      <c r="S549" s="151"/>
      <c r="T549" s="151"/>
      <c r="U549" s="151"/>
      <c r="V549" s="151"/>
      <c r="W549" s="151"/>
      <c r="X549" s="151"/>
      <c r="Y549" s="151"/>
      <c r="Z549" s="151"/>
    </row>
    <row r="550" ht="12.75" customHeight="1">
      <c r="D550" s="150"/>
      <c r="N550" s="151"/>
      <c r="O550" s="151"/>
      <c r="P550" s="151"/>
      <c r="Q550" s="151"/>
      <c r="R550" s="151"/>
      <c r="S550" s="151"/>
      <c r="T550" s="151"/>
      <c r="U550" s="151"/>
      <c r="V550" s="151"/>
      <c r="W550" s="151"/>
      <c r="X550" s="151"/>
      <c r="Y550" s="151"/>
      <c r="Z550" s="151"/>
    </row>
    <row r="551" ht="12.75" customHeight="1">
      <c r="D551" s="150"/>
      <c r="N551" s="151"/>
      <c r="O551" s="151"/>
      <c r="P551" s="151"/>
      <c r="Q551" s="151"/>
      <c r="R551" s="151"/>
      <c r="S551" s="151"/>
      <c r="T551" s="151"/>
      <c r="U551" s="151"/>
      <c r="V551" s="151"/>
      <c r="W551" s="151"/>
      <c r="X551" s="151"/>
      <c r="Y551" s="151"/>
      <c r="Z551" s="151"/>
    </row>
    <row r="552" ht="12.75" customHeight="1">
      <c r="D552" s="150"/>
      <c r="N552" s="151"/>
      <c r="O552" s="151"/>
      <c r="P552" s="151"/>
      <c r="Q552" s="151"/>
      <c r="R552" s="151"/>
      <c r="S552" s="151"/>
      <c r="T552" s="151"/>
      <c r="U552" s="151"/>
      <c r="V552" s="151"/>
      <c r="W552" s="151"/>
      <c r="X552" s="151"/>
      <c r="Y552" s="151"/>
      <c r="Z552" s="151"/>
    </row>
    <row r="553" ht="12.75" customHeight="1">
      <c r="D553" s="150"/>
      <c r="N553" s="151"/>
      <c r="O553" s="151"/>
      <c r="P553" s="151"/>
      <c r="Q553" s="151"/>
      <c r="R553" s="151"/>
      <c r="S553" s="151"/>
      <c r="T553" s="151"/>
      <c r="U553" s="151"/>
      <c r="V553" s="151"/>
      <c r="W553" s="151"/>
      <c r="X553" s="151"/>
      <c r="Y553" s="151"/>
      <c r="Z553" s="151"/>
    </row>
    <row r="554" ht="12.75" customHeight="1">
      <c r="D554" s="150"/>
      <c r="N554" s="151"/>
      <c r="O554" s="151"/>
      <c r="P554" s="151"/>
      <c r="Q554" s="151"/>
      <c r="R554" s="151"/>
      <c r="S554" s="151"/>
      <c r="T554" s="151"/>
      <c r="U554" s="151"/>
      <c r="V554" s="151"/>
      <c r="W554" s="151"/>
      <c r="X554" s="151"/>
      <c r="Y554" s="151"/>
      <c r="Z554" s="151"/>
    </row>
    <row r="555" ht="12.75" customHeight="1">
      <c r="D555" s="150"/>
      <c r="N555" s="151"/>
      <c r="O555" s="151"/>
      <c r="P555" s="151"/>
      <c r="Q555" s="151"/>
      <c r="R555" s="151"/>
      <c r="S555" s="151"/>
      <c r="T555" s="151"/>
      <c r="U555" s="151"/>
      <c r="V555" s="151"/>
      <c r="W555" s="151"/>
      <c r="X555" s="151"/>
      <c r="Y555" s="151"/>
      <c r="Z555" s="151"/>
    </row>
    <row r="556" ht="12.75" customHeight="1">
      <c r="D556" s="150"/>
      <c r="N556" s="151"/>
      <c r="O556" s="151"/>
      <c r="P556" s="151"/>
      <c r="Q556" s="151"/>
      <c r="R556" s="151"/>
      <c r="S556" s="151"/>
      <c r="T556" s="151"/>
      <c r="U556" s="151"/>
      <c r="V556" s="151"/>
      <c r="W556" s="151"/>
      <c r="X556" s="151"/>
      <c r="Y556" s="151"/>
      <c r="Z556" s="151"/>
    </row>
    <row r="557" ht="12.75" customHeight="1">
      <c r="D557" s="150"/>
      <c r="N557" s="151"/>
      <c r="O557" s="151"/>
      <c r="P557" s="151"/>
      <c r="Q557" s="151"/>
      <c r="R557" s="151"/>
      <c r="S557" s="151"/>
      <c r="T557" s="151"/>
      <c r="U557" s="151"/>
      <c r="V557" s="151"/>
      <c r="W557" s="151"/>
      <c r="X557" s="151"/>
      <c r="Y557" s="151"/>
      <c r="Z557" s="151"/>
    </row>
    <row r="558" ht="12.75" customHeight="1">
      <c r="D558" s="150"/>
      <c r="N558" s="151"/>
      <c r="O558" s="151"/>
      <c r="P558" s="151"/>
      <c r="Q558" s="151"/>
      <c r="R558" s="151"/>
      <c r="S558" s="151"/>
      <c r="T558" s="151"/>
      <c r="U558" s="151"/>
      <c r="V558" s="151"/>
      <c r="W558" s="151"/>
      <c r="X558" s="151"/>
      <c r="Y558" s="151"/>
      <c r="Z558" s="151"/>
    </row>
    <row r="559" ht="12.75" customHeight="1">
      <c r="D559" s="150"/>
      <c r="N559" s="151"/>
      <c r="O559" s="151"/>
      <c r="P559" s="151"/>
      <c r="Q559" s="151"/>
      <c r="R559" s="151"/>
      <c r="S559" s="151"/>
      <c r="T559" s="151"/>
      <c r="U559" s="151"/>
      <c r="V559" s="151"/>
      <c r="W559" s="151"/>
      <c r="X559" s="151"/>
      <c r="Y559" s="151"/>
      <c r="Z559" s="151"/>
    </row>
    <row r="560" ht="12.75" customHeight="1">
      <c r="D560" s="150"/>
      <c r="N560" s="151"/>
      <c r="O560" s="151"/>
      <c r="P560" s="151"/>
      <c r="Q560" s="151"/>
      <c r="R560" s="151"/>
      <c r="S560" s="151"/>
      <c r="T560" s="151"/>
      <c r="U560" s="151"/>
      <c r="V560" s="151"/>
      <c r="W560" s="151"/>
      <c r="X560" s="151"/>
      <c r="Y560" s="151"/>
      <c r="Z560" s="151"/>
    </row>
    <row r="561" ht="12.75" customHeight="1">
      <c r="D561" s="150"/>
      <c r="N561" s="151"/>
      <c r="O561" s="151"/>
      <c r="P561" s="151"/>
      <c r="Q561" s="151"/>
      <c r="R561" s="151"/>
      <c r="S561" s="151"/>
      <c r="T561" s="151"/>
      <c r="U561" s="151"/>
      <c r="V561" s="151"/>
      <c r="W561" s="151"/>
      <c r="X561" s="151"/>
      <c r="Y561" s="151"/>
      <c r="Z561" s="151"/>
    </row>
    <row r="562" ht="12.75" customHeight="1">
      <c r="D562" s="150"/>
      <c r="N562" s="151"/>
      <c r="O562" s="151"/>
      <c r="P562" s="151"/>
      <c r="Q562" s="151"/>
      <c r="R562" s="151"/>
      <c r="S562" s="151"/>
      <c r="T562" s="151"/>
      <c r="U562" s="151"/>
      <c r="V562" s="151"/>
      <c r="W562" s="151"/>
      <c r="X562" s="151"/>
      <c r="Y562" s="151"/>
      <c r="Z562" s="151"/>
    </row>
    <row r="563" ht="12.75" customHeight="1">
      <c r="D563" s="150"/>
      <c r="N563" s="151"/>
      <c r="O563" s="151"/>
      <c r="P563" s="151"/>
      <c r="Q563" s="151"/>
      <c r="R563" s="151"/>
      <c r="S563" s="151"/>
      <c r="T563" s="151"/>
      <c r="U563" s="151"/>
      <c r="V563" s="151"/>
      <c r="W563" s="151"/>
      <c r="X563" s="151"/>
      <c r="Y563" s="151"/>
      <c r="Z563" s="151"/>
    </row>
    <row r="564" ht="12.75" customHeight="1">
      <c r="D564" s="150"/>
      <c r="N564" s="151"/>
      <c r="O564" s="151"/>
      <c r="P564" s="151"/>
      <c r="Q564" s="151"/>
      <c r="R564" s="151"/>
      <c r="S564" s="151"/>
      <c r="T564" s="151"/>
      <c r="U564" s="151"/>
      <c r="V564" s="151"/>
      <c r="W564" s="151"/>
      <c r="X564" s="151"/>
      <c r="Y564" s="151"/>
      <c r="Z564" s="151"/>
    </row>
    <row r="565" ht="12.75" customHeight="1">
      <c r="D565" s="150"/>
      <c r="N565" s="151"/>
      <c r="O565" s="151"/>
      <c r="P565" s="151"/>
      <c r="Q565" s="151"/>
      <c r="R565" s="151"/>
      <c r="S565" s="151"/>
      <c r="T565" s="151"/>
      <c r="U565" s="151"/>
      <c r="V565" s="151"/>
      <c r="W565" s="151"/>
      <c r="X565" s="151"/>
      <c r="Y565" s="151"/>
      <c r="Z565" s="151"/>
    </row>
    <row r="566" ht="12.75" customHeight="1">
      <c r="D566" s="150"/>
      <c r="N566" s="151"/>
      <c r="O566" s="151"/>
      <c r="P566" s="151"/>
      <c r="Q566" s="151"/>
      <c r="R566" s="151"/>
      <c r="S566" s="151"/>
      <c r="T566" s="151"/>
      <c r="U566" s="151"/>
      <c r="V566" s="151"/>
      <c r="W566" s="151"/>
      <c r="X566" s="151"/>
      <c r="Y566" s="151"/>
      <c r="Z566" s="151"/>
    </row>
    <row r="567" ht="12.75" customHeight="1">
      <c r="D567" s="150"/>
      <c r="N567" s="151"/>
      <c r="O567" s="151"/>
      <c r="P567" s="151"/>
      <c r="Q567" s="151"/>
      <c r="R567" s="151"/>
      <c r="S567" s="151"/>
      <c r="T567" s="151"/>
      <c r="U567" s="151"/>
      <c r="V567" s="151"/>
      <c r="W567" s="151"/>
      <c r="X567" s="151"/>
      <c r="Y567" s="151"/>
      <c r="Z567" s="151"/>
    </row>
    <row r="568" ht="12.75" customHeight="1">
      <c r="D568" s="150"/>
      <c r="N568" s="151"/>
      <c r="O568" s="151"/>
      <c r="P568" s="151"/>
      <c r="Q568" s="151"/>
      <c r="R568" s="151"/>
      <c r="S568" s="151"/>
      <c r="T568" s="151"/>
      <c r="U568" s="151"/>
      <c r="V568" s="151"/>
      <c r="W568" s="151"/>
      <c r="X568" s="151"/>
      <c r="Y568" s="151"/>
      <c r="Z568" s="151"/>
    </row>
    <row r="569" ht="12.75" customHeight="1">
      <c r="D569" s="150"/>
      <c r="N569" s="151"/>
      <c r="O569" s="151"/>
      <c r="P569" s="151"/>
      <c r="Q569" s="151"/>
      <c r="R569" s="151"/>
      <c r="S569" s="151"/>
      <c r="T569" s="151"/>
      <c r="U569" s="151"/>
      <c r="V569" s="151"/>
      <c r="W569" s="151"/>
      <c r="X569" s="151"/>
      <c r="Y569" s="151"/>
      <c r="Z569" s="151"/>
    </row>
    <row r="570" ht="12.75" customHeight="1">
      <c r="D570" s="150"/>
      <c r="N570" s="151"/>
      <c r="O570" s="151"/>
      <c r="P570" s="151"/>
      <c r="Q570" s="151"/>
      <c r="R570" s="151"/>
      <c r="S570" s="151"/>
      <c r="T570" s="151"/>
      <c r="U570" s="151"/>
      <c r="V570" s="151"/>
      <c r="W570" s="151"/>
      <c r="X570" s="151"/>
      <c r="Y570" s="151"/>
      <c r="Z570" s="151"/>
    </row>
    <row r="571" ht="12.75" customHeight="1">
      <c r="D571" s="150"/>
      <c r="N571" s="151"/>
      <c r="O571" s="151"/>
      <c r="P571" s="151"/>
      <c r="Q571" s="151"/>
      <c r="R571" s="151"/>
      <c r="S571" s="151"/>
      <c r="T571" s="151"/>
      <c r="U571" s="151"/>
      <c r="V571" s="151"/>
      <c r="W571" s="151"/>
      <c r="X571" s="151"/>
      <c r="Y571" s="151"/>
      <c r="Z571" s="151"/>
    </row>
    <row r="572" ht="12.75" customHeight="1">
      <c r="D572" s="150"/>
      <c r="N572" s="151"/>
      <c r="O572" s="151"/>
      <c r="P572" s="151"/>
      <c r="Q572" s="151"/>
      <c r="R572" s="151"/>
      <c r="S572" s="151"/>
      <c r="T572" s="151"/>
      <c r="U572" s="151"/>
      <c r="V572" s="151"/>
      <c r="W572" s="151"/>
      <c r="X572" s="151"/>
      <c r="Y572" s="151"/>
      <c r="Z572" s="151"/>
    </row>
    <row r="573" ht="12.75" customHeight="1">
      <c r="D573" s="150"/>
      <c r="N573" s="151"/>
      <c r="O573" s="151"/>
      <c r="P573" s="151"/>
      <c r="Q573" s="151"/>
      <c r="R573" s="151"/>
      <c r="S573" s="151"/>
      <c r="T573" s="151"/>
      <c r="U573" s="151"/>
      <c r="V573" s="151"/>
      <c r="W573" s="151"/>
      <c r="X573" s="151"/>
      <c r="Y573" s="151"/>
      <c r="Z573" s="151"/>
    </row>
    <row r="574" ht="12.75" customHeight="1">
      <c r="D574" s="150"/>
      <c r="N574" s="151"/>
      <c r="O574" s="151"/>
      <c r="P574" s="151"/>
      <c r="Q574" s="151"/>
      <c r="R574" s="151"/>
      <c r="S574" s="151"/>
      <c r="T574" s="151"/>
      <c r="U574" s="151"/>
      <c r="V574" s="151"/>
      <c r="W574" s="151"/>
      <c r="X574" s="151"/>
      <c r="Y574" s="151"/>
      <c r="Z574" s="151"/>
    </row>
    <row r="575" ht="12.75" customHeight="1">
      <c r="D575" s="150"/>
      <c r="N575" s="151"/>
      <c r="O575" s="151"/>
      <c r="P575" s="151"/>
      <c r="Q575" s="151"/>
      <c r="R575" s="151"/>
      <c r="S575" s="151"/>
      <c r="T575" s="151"/>
      <c r="U575" s="151"/>
      <c r="V575" s="151"/>
      <c r="W575" s="151"/>
      <c r="X575" s="151"/>
      <c r="Y575" s="151"/>
      <c r="Z575" s="151"/>
    </row>
    <row r="576" ht="12.75" customHeight="1">
      <c r="D576" s="150"/>
      <c r="N576" s="151"/>
      <c r="O576" s="151"/>
      <c r="P576" s="151"/>
      <c r="Q576" s="151"/>
      <c r="R576" s="151"/>
      <c r="S576" s="151"/>
      <c r="T576" s="151"/>
      <c r="U576" s="151"/>
      <c r="V576" s="151"/>
      <c r="W576" s="151"/>
      <c r="X576" s="151"/>
      <c r="Y576" s="151"/>
      <c r="Z576" s="151"/>
    </row>
    <row r="577" ht="12.75" customHeight="1">
      <c r="D577" s="150"/>
      <c r="N577" s="151"/>
      <c r="O577" s="151"/>
      <c r="P577" s="151"/>
      <c r="Q577" s="151"/>
      <c r="R577" s="151"/>
      <c r="S577" s="151"/>
      <c r="T577" s="151"/>
      <c r="U577" s="151"/>
      <c r="V577" s="151"/>
      <c r="W577" s="151"/>
      <c r="X577" s="151"/>
      <c r="Y577" s="151"/>
      <c r="Z577" s="151"/>
    </row>
    <row r="578" ht="12.75" customHeight="1">
      <c r="D578" s="150"/>
      <c r="N578" s="151"/>
      <c r="O578" s="151"/>
      <c r="P578" s="151"/>
      <c r="Q578" s="151"/>
      <c r="R578" s="151"/>
      <c r="S578" s="151"/>
      <c r="T578" s="151"/>
      <c r="U578" s="151"/>
      <c r="V578" s="151"/>
      <c r="W578" s="151"/>
      <c r="X578" s="151"/>
      <c r="Y578" s="151"/>
      <c r="Z578" s="151"/>
    </row>
    <row r="579" ht="12.75" customHeight="1">
      <c r="D579" s="150"/>
      <c r="N579" s="151"/>
      <c r="O579" s="151"/>
      <c r="P579" s="151"/>
      <c r="Q579" s="151"/>
      <c r="R579" s="151"/>
      <c r="S579" s="151"/>
      <c r="T579" s="151"/>
      <c r="U579" s="151"/>
      <c r="V579" s="151"/>
      <c r="W579" s="151"/>
      <c r="X579" s="151"/>
      <c r="Y579" s="151"/>
      <c r="Z579" s="151"/>
    </row>
    <row r="580" ht="12.75" customHeight="1">
      <c r="D580" s="150"/>
      <c r="N580" s="151"/>
      <c r="O580" s="151"/>
      <c r="P580" s="151"/>
      <c r="Q580" s="151"/>
      <c r="R580" s="151"/>
      <c r="S580" s="151"/>
      <c r="T580" s="151"/>
      <c r="U580" s="151"/>
      <c r="V580" s="151"/>
      <c r="W580" s="151"/>
      <c r="X580" s="151"/>
      <c r="Y580" s="151"/>
      <c r="Z580" s="151"/>
    </row>
    <row r="581" ht="12.75" customHeight="1">
      <c r="D581" s="150"/>
      <c r="N581" s="151"/>
      <c r="O581" s="151"/>
      <c r="P581" s="151"/>
      <c r="Q581" s="151"/>
      <c r="R581" s="151"/>
      <c r="S581" s="151"/>
      <c r="T581" s="151"/>
      <c r="U581" s="151"/>
      <c r="V581" s="151"/>
      <c r="W581" s="151"/>
      <c r="X581" s="151"/>
      <c r="Y581" s="151"/>
      <c r="Z581" s="151"/>
    </row>
    <row r="582" ht="12.75" customHeight="1">
      <c r="D582" s="150"/>
      <c r="N582" s="151"/>
      <c r="O582" s="151"/>
      <c r="P582" s="151"/>
      <c r="Q582" s="151"/>
      <c r="R582" s="151"/>
      <c r="S582" s="151"/>
      <c r="T582" s="151"/>
      <c r="U582" s="151"/>
      <c r="V582" s="151"/>
      <c r="W582" s="151"/>
      <c r="X582" s="151"/>
      <c r="Y582" s="151"/>
      <c r="Z582" s="151"/>
    </row>
    <row r="583" ht="12.75" customHeight="1">
      <c r="D583" s="150"/>
      <c r="N583" s="151"/>
      <c r="O583" s="151"/>
      <c r="P583" s="151"/>
      <c r="Q583" s="151"/>
      <c r="R583" s="151"/>
      <c r="S583" s="151"/>
      <c r="T583" s="151"/>
      <c r="U583" s="151"/>
      <c r="V583" s="151"/>
      <c r="W583" s="151"/>
      <c r="X583" s="151"/>
      <c r="Y583" s="151"/>
      <c r="Z583" s="151"/>
    </row>
    <row r="584" ht="12.75" customHeight="1">
      <c r="D584" s="150"/>
      <c r="N584" s="151"/>
      <c r="O584" s="151"/>
      <c r="P584" s="151"/>
      <c r="Q584" s="151"/>
      <c r="R584" s="151"/>
      <c r="S584" s="151"/>
      <c r="T584" s="151"/>
      <c r="U584" s="151"/>
      <c r="V584" s="151"/>
      <c r="W584" s="151"/>
      <c r="X584" s="151"/>
      <c r="Y584" s="151"/>
      <c r="Z584" s="151"/>
    </row>
    <row r="585" ht="12.75" customHeight="1">
      <c r="D585" s="150"/>
      <c r="N585" s="151"/>
      <c r="O585" s="151"/>
      <c r="P585" s="151"/>
      <c r="Q585" s="151"/>
      <c r="R585" s="151"/>
      <c r="S585" s="151"/>
      <c r="T585" s="151"/>
      <c r="U585" s="151"/>
      <c r="V585" s="151"/>
      <c r="W585" s="151"/>
      <c r="X585" s="151"/>
      <c r="Y585" s="151"/>
      <c r="Z585" s="151"/>
    </row>
    <row r="586" ht="12.75" customHeight="1">
      <c r="D586" s="150"/>
      <c r="N586" s="151"/>
      <c r="O586" s="151"/>
      <c r="P586" s="151"/>
      <c r="Q586" s="151"/>
      <c r="R586" s="151"/>
      <c r="S586" s="151"/>
      <c r="T586" s="151"/>
      <c r="U586" s="151"/>
      <c r="V586" s="151"/>
      <c r="W586" s="151"/>
      <c r="X586" s="151"/>
      <c r="Y586" s="151"/>
      <c r="Z586" s="151"/>
    </row>
    <row r="587" ht="12.75" customHeight="1">
      <c r="D587" s="150"/>
      <c r="N587" s="151"/>
      <c r="O587" s="151"/>
      <c r="P587" s="151"/>
      <c r="Q587" s="151"/>
      <c r="R587" s="151"/>
      <c r="S587" s="151"/>
      <c r="T587" s="151"/>
      <c r="U587" s="151"/>
      <c r="V587" s="151"/>
      <c r="W587" s="151"/>
      <c r="X587" s="151"/>
      <c r="Y587" s="151"/>
      <c r="Z587" s="151"/>
    </row>
    <row r="588" ht="12.75" customHeight="1">
      <c r="D588" s="150"/>
      <c r="N588" s="151"/>
      <c r="O588" s="151"/>
      <c r="P588" s="151"/>
      <c r="Q588" s="151"/>
      <c r="R588" s="151"/>
      <c r="S588" s="151"/>
      <c r="T588" s="151"/>
      <c r="U588" s="151"/>
      <c r="V588" s="151"/>
      <c r="W588" s="151"/>
      <c r="X588" s="151"/>
      <c r="Y588" s="151"/>
      <c r="Z588" s="151"/>
    </row>
    <row r="589" ht="12.75" customHeight="1">
      <c r="D589" s="150"/>
      <c r="N589" s="151"/>
      <c r="O589" s="151"/>
      <c r="P589" s="151"/>
      <c r="Q589" s="151"/>
      <c r="R589" s="151"/>
      <c r="S589" s="151"/>
      <c r="T589" s="151"/>
      <c r="U589" s="151"/>
      <c r="V589" s="151"/>
      <c r="W589" s="151"/>
      <c r="X589" s="151"/>
      <c r="Y589" s="151"/>
      <c r="Z589" s="151"/>
    </row>
    <row r="590" ht="12.75" customHeight="1">
      <c r="D590" s="150"/>
      <c r="N590" s="151"/>
      <c r="O590" s="151"/>
      <c r="P590" s="151"/>
      <c r="Q590" s="151"/>
      <c r="R590" s="151"/>
      <c r="S590" s="151"/>
      <c r="T590" s="151"/>
      <c r="U590" s="151"/>
      <c r="V590" s="151"/>
      <c r="W590" s="151"/>
      <c r="X590" s="151"/>
      <c r="Y590" s="151"/>
      <c r="Z590" s="151"/>
    </row>
    <row r="591" ht="12.75" customHeight="1">
      <c r="D591" s="150"/>
      <c r="N591" s="151"/>
      <c r="O591" s="151"/>
      <c r="P591" s="151"/>
      <c r="Q591" s="151"/>
      <c r="R591" s="151"/>
      <c r="S591" s="151"/>
      <c r="T591" s="151"/>
      <c r="U591" s="151"/>
      <c r="V591" s="151"/>
      <c r="W591" s="151"/>
      <c r="X591" s="151"/>
      <c r="Y591" s="151"/>
      <c r="Z591" s="151"/>
    </row>
    <row r="592" ht="12.75" customHeight="1">
      <c r="D592" s="150"/>
      <c r="N592" s="151"/>
      <c r="O592" s="151"/>
      <c r="P592" s="151"/>
      <c r="Q592" s="151"/>
      <c r="R592" s="151"/>
      <c r="S592" s="151"/>
      <c r="T592" s="151"/>
      <c r="U592" s="151"/>
      <c r="V592" s="151"/>
      <c r="W592" s="151"/>
      <c r="X592" s="151"/>
      <c r="Y592" s="151"/>
      <c r="Z592" s="151"/>
    </row>
    <row r="593" ht="12.75" customHeight="1">
      <c r="D593" s="150"/>
      <c r="N593" s="151"/>
      <c r="O593" s="151"/>
      <c r="P593" s="151"/>
      <c r="Q593" s="151"/>
      <c r="R593" s="151"/>
      <c r="S593" s="151"/>
      <c r="T593" s="151"/>
      <c r="U593" s="151"/>
      <c r="V593" s="151"/>
      <c r="W593" s="151"/>
      <c r="X593" s="151"/>
      <c r="Y593" s="151"/>
      <c r="Z593" s="151"/>
    </row>
    <row r="594" ht="12.75" customHeight="1">
      <c r="D594" s="150"/>
      <c r="N594" s="151"/>
      <c r="O594" s="151"/>
      <c r="P594" s="151"/>
      <c r="Q594" s="151"/>
      <c r="R594" s="151"/>
      <c r="S594" s="151"/>
      <c r="T594" s="151"/>
      <c r="U594" s="151"/>
      <c r="V594" s="151"/>
      <c r="W594" s="151"/>
      <c r="X594" s="151"/>
      <c r="Y594" s="151"/>
      <c r="Z594" s="151"/>
    </row>
    <row r="595" ht="12.75" customHeight="1">
      <c r="D595" s="150"/>
      <c r="N595" s="151"/>
      <c r="O595" s="151"/>
      <c r="P595" s="151"/>
      <c r="Q595" s="151"/>
      <c r="R595" s="151"/>
      <c r="S595" s="151"/>
      <c r="T595" s="151"/>
      <c r="U595" s="151"/>
      <c r="V595" s="151"/>
      <c r="W595" s="151"/>
      <c r="X595" s="151"/>
      <c r="Y595" s="151"/>
      <c r="Z595" s="151"/>
    </row>
    <row r="596" ht="12.75" customHeight="1">
      <c r="D596" s="150"/>
      <c r="N596" s="151"/>
      <c r="O596" s="151"/>
      <c r="P596" s="151"/>
      <c r="Q596" s="151"/>
      <c r="R596" s="151"/>
      <c r="S596" s="151"/>
      <c r="T596" s="151"/>
      <c r="U596" s="151"/>
      <c r="V596" s="151"/>
      <c r="W596" s="151"/>
      <c r="X596" s="151"/>
      <c r="Y596" s="151"/>
      <c r="Z596" s="151"/>
    </row>
    <row r="597" ht="12.75" customHeight="1">
      <c r="D597" s="150"/>
      <c r="N597" s="151"/>
      <c r="O597" s="151"/>
      <c r="P597" s="151"/>
      <c r="Q597" s="151"/>
      <c r="R597" s="151"/>
      <c r="S597" s="151"/>
      <c r="T597" s="151"/>
      <c r="U597" s="151"/>
      <c r="V597" s="151"/>
      <c r="W597" s="151"/>
      <c r="X597" s="151"/>
      <c r="Y597" s="151"/>
      <c r="Z597" s="151"/>
    </row>
    <row r="598" ht="12.75" customHeight="1">
      <c r="D598" s="150"/>
      <c r="N598" s="151"/>
      <c r="O598" s="151"/>
      <c r="P598" s="151"/>
      <c r="Q598" s="151"/>
      <c r="R598" s="151"/>
      <c r="S598" s="151"/>
      <c r="T598" s="151"/>
      <c r="U598" s="151"/>
      <c r="V598" s="151"/>
      <c r="W598" s="151"/>
      <c r="X598" s="151"/>
      <c r="Y598" s="151"/>
      <c r="Z598" s="151"/>
    </row>
    <row r="599" ht="12.75" customHeight="1">
      <c r="D599" s="150"/>
      <c r="N599" s="151"/>
      <c r="O599" s="151"/>
      <c r="P599" s="151"/>
      <c r="Q599" s="151"/>
      <c r="R599" s="151"/>
      <c r="S599" s="151"/>
      <c r="T599" s="151"/>
      <c r="U599" s="151"/>
      <c r="V599" s="151"/>
      <c r="W599" s="151"/>
      <c r="X599" s="151"/>
      <c r="Y599" s="151"/>
      <c r="Z599" s="151"/>
    </row>
    <row r="600" ht="12.75" customHeight="1">
      <c r="D600" s="150"/>
      <c r="N600" s="151"/>
      <c r="O600" s="151"/>
      <c r="P600" s="151"/>
      <c r="Q600" s="151"/>
      <c r="R600" s="151"/>
      <c r="S600" s="151"/>
      <c r="T600" s="151"/>
      <c r="U600" s="151"/>
      <c r="V600" s="151"/>
      <c r="W600" s="151"/>
      <c r="X600" s="151"/>
      <c r="Y600" s="151"/>
      <c r="Z600" s="151"/>
    </row>
    <row r="601" ht="12.75" customHeight="1">
      <c r="D601" s="150"/>
      <c r="N601" s="151"/>
      <c r="O601" s="151"/>
      <c r="P601" s="151"/>
      <c r="Q601" s="151"/>
      <c r="R601" s="151"/>
      <c r="S601" s="151"/>
      <c r="T601" s="151"/>
      <c r="U601" s="151"/>
      <c r="V601" s="151"/>
      <c r="W601" s="151"/>
      <c r="X601" s="151"/>
      <c r="Y601" s="151"/>
      <c r="Z601" s="151"/>
    </row>
    <row r="602" ht="12.75" customHeight="1">
      <c r="D602" s="150"/>
      <c r="N602" s="151"/>
      <c r="O602" s="151"/>
      <c r="P602" s="151"/>
      <c r="Q602" s="151"/>
      <c r="R602" s="151"/>
      <c r="S602" s="151"/>
      <c r="T602" s="151"/>
      <c r="U602" s="151"/>
      <c r="V602" s="151"/>
      <c r="W602" s="151"/>
      <c r="X602" s="151"/>
      <c r="Y602" s="151"/>
      <c r="Z602" s="151"/>
    </row>
    <row r="603" ht="12.75" customHeight="1">
      <c r="D603" s="150"/>
      <c r="N603" s="151"/>
      <c r="O603" s="151"/>
      <c r="P603" s="151"/>
      <c r="Q603" s="151"/>
      <c r="R603" s="151"/>
      <c r="S603" s="151"/>
      <c r="T603" s="151"/>
      <c r="U603" s="151"/>
      <c r="V603" s="151"/>
      <c r="W603" s="151"/>
      <c r="X603" s="151"/>
      <c r="Y603" s="151"/>
      <c r="Z603" s="151"/>
    </row>
    <row r="604" ht="12.75" customHeight="1">
      <c r="D604" s="150"/>
      <c r="N604" s="151"/>
      <c r="O604" s="151"/>
      <c r="P604" s="151"/>
      <c r="Q604" s="151"/>
      <c r="R604" s="151"/>
      <c r="S604" s="151"/>
      <c r="T604" s="151"/>
      <c r="U604" s="151"/>
      <c r="V604" s="151"/>
      <c r="W604" s="151"/>
      <c r="X604" s="151"/>
      <c r="Y604" s="151"/>
      <c r="Z604" s="151"/>
    </row>
    <row r="605" ht="12.75" customHeight="1">
      <c r="D605" s="150"/>
      <c r="N605" s="151"/>
      <c r="O605" s="151"/>
      <c r="P605" s="151"/>
      <c r="Q605" s="151"/>
      <c r="R605" s="151"/>
      <c r="S605" s="151"/>
      <c r="T605" s="151"/>
      <c r="U605" s="151"/>
      <c r="V605" s="151"/>
      <c r="W605" s="151"/>
      <c r="X605" s="151"/>
      <c r="Y605" s="151"/>
      <c r="Z605" s="151"/>
    </row>
    <row r="606" ht="12.75" customHeight="1">
      <c r="D606" s="150"/>
      <c r="N606" s="151"/>
      <c r="O606" s="151"/>
      <c r="P606" s="151"/>
      <c r="Q606" s="151"/>
      <c r="R606" s="151"/>
      <c r="S606" s="151"/>
      <c r="T606" s="151"/>
      <c r="U606" s="151"/>
      <c r="V606" s="151"/>
      <c r="W606" s="151"/>
      <c r="X606" s="151"/>
      <c r="Y606" s="151"/>
      <c r="Z606" s="151"/>
    </row>
    <row r="607" ht="12.75" customHeight="1">
      <c r="D607" s="150"/>
      <c r="N607" s="151"/>
      <c r="O607" s="151"/>
      <c r="P607" s="151"/>
      <c r="Q607" s="151"/>
      <c r="R607" s="151"/>
      <c r="S607" s="151"/>
      <c r="T607" s="151"/>
      <c r="U607" s="151"/>
      <c r="V607" s="151"/>
      <c r="W607" s="151"/>
      <c r="X607" s="151"/>
      <c r="Y607" s="151"/>
      <c r="Z607" s="151"/>
    </row>
    <row r="608" ht="12.75" customHeight="1">
      <c r="D608" s="150"/>
      <c r="N608" s="151"/>
      <c r="O608" s="151"/>
      <c r="P608" s="151"/>
      <c r="Q608" s="151"/>
      <c r="R608" s="151"/>
      <c r="S608" s="151"/>
      <c r="T608" s="151"/>
      <c r="U608" s="151"/>
      <c r="V608" s="151"/>
      <c r="W608" s="151"/>
      <c r="X608" s="151"/>
      <c r="Y608" s="151"/>
      <c r="Z608" s="151"/>
    </row>
    <row r="609" ht="12.75" customHeight="1">
      <c r="D609" s="150"/>
      <c r="N609" s="151"/>
      <c r="O609" s="151"/>
      <c r="P609" s="151"/>
      <c r="Q609" s="151"/>
      <c r="R609" s="151"/>
      <c r="S609" s="151"/>
      <c r="T609" s="151"/>
      <c r="U609" s="151"/>
      <c r="V609" s="151"/>
      <c r="W609" s="151"/>
      <c r="X609" s="151"/>
      <c r="Y609" s="151"/>
      <c r="Z609" s="151"/>
    </row>
    <row r="610" ht="12.75" customHeight="1">
      <c r="D610" s="150"/>
      <c r="N610" s="151"/>
      <c r="O610" s="151"/>
      <c r="P610" s="151"/>
      <c r="Q610" s="151"/>
      <c r="R610" s="151"/>
      <c r="S610" s="151"/>
      <c r="T610" s="151"/>
      <c r="U610" s="151"/>
      <c r="V610" s="151"/>
      <c r="W610" s="151"/>
      <c r="X610" s="151"/>
      <c r="Y610" s="151"/>
      <c r="Z610" s="151"/>
    </row>
    <row r="611" ht="12.75" customHeight="1">
      <c r="D611" s="150"/>
      <c r="N611" s="151"/>
      <c r="O611" s="151"/>
      <c r="P611" s="151"/>
      <c r="Q611" s="151"/>
      <c r="R611" s="151"/>
      <c r="S611" s="151"/>
      <c r="T611" s="151"/>
      <c r="U611" s="151"/>
      <c r="V611" s="151"/>
      <c r="W611" s="151"/>
      <c r="X611" s="151"/>
      <c r="Y611" s="151"/>
      <c r="Z611" s="151"/>
    </row>
    <row r="612" ht="12.75" customHeight="1">
      <c r="D612" s="150"/>
      <c r="N612" s="151"/>
      <c r="O612" s="151"/>
      <c r="P612" s="151"/>
      <c r="Q612" s="151"/>
      <c r="R612" s="151"/>
      <c r="S612" s="151"/>
      <c r="T612" s="151"/>
      <c r="U612" s="151"/>
      <c r="V612" s="151"/>
      <c r="W612" s="151"/>
      <c r="X612" s="151"/>
      <c r="Y612" s="151"/>
      <c r="Z612" s="151"/>
    </row>
    <row r="613" ht="12.75" customHeight="1">
      <c r="D613" s="150"/>
      <c r="N613" s="151"/>
      <c r="O613" s="151"/>
      <c r="P613" s="151"/>
      <c r="Q613" s="151"/>
      <c r="R613" s="151"/>
      <c r="S613" s="151"/>
      <c r="T613" s="151"/>
      <c r="U613" s="151"/>
      <c r="V613" s="151"/>
      <c r="W613" s="151"/>
      <c r="X613" s="151"/>
      <c r="Y613" s="151"/>
      <c r="Z613" s="151"/>
    </row>
    <row r="614" ht="12.75" customHeight="1">
      <c r="D614" s="150"/>
      <c r="N614" s="151"/>
      <c r="O614" s="151"/>
      <c r="P614" s="151"/>
      <c r="Q614" s="151"/>
      <c r="R614" s="151"/>
      <c r="S614" s="151"/>
      <c r="T614" s="151"/>
      <c r="U614" s="151"/>
      <c r="V614" s="151"/>
      <c r="W614" s="151"/>
      <c r="X614" s="151"/>
      <c r="Y614" s="151"/>
      <c r="Z614" s="151"/>
    </row>
    <row r="615" ht="12.75" customHeight="1">
      <c r="D615" s="150"/>
      <c r="N615" s="151"/>
      <c r="O615" s="151"/>
      <c r="P615" s="151"/>
      <c r="Q615" s="151"/>
      <c r="R615" s="151"/>
      <c r="S615" s="151"/>
      <c r="T615" s="151"/>
      <c r="U615" s="151"/>
      <c r="V615" s="151"/>
      <c r="W615" s="151"/>
      <c r="X615" s="151"/>
      <c r="Y615" s="151"/>
      <c r="Z615" s="151"/>
    </row>
    <row r="616" ht="12.75" customHeight="1">
      <c r="D616" s="150"/>
      <c r="N616" s="151"/>
      <c r="O616" s="151"/>
      <c r="P616" s="151"/>
      <c r="Q616" s="151"/>
      <c r="R616" s="151"/>
      <c r="S616" s="151"/>
      <c r="T616" s="151"/>
      <c r="U616" s="151"/>
      <c r="V616" s="151"/>
      <c r="W616" s="151"/>
      <c r="X616" s="151"/>
      <c r="Y616" s="151"/>
      <c r="Z616" s="151"/>
    </row>
    <row r="617" ht="12.75" customHeight="1">
      <c r="D617" s="150"/>
      <c r="N617" s="151"/>
      <c r="O617" s="151"/>
      <c r="P617" s="151"/>
      <c r="Q617" s="151"/>
      <c r="R617" s="151"/>
      <c r="S617" s="151"/>
      <c r="T617" s="151"/>
      <c r="U617" s="151"/>
      <c r="V617" s="151"/>
      <c r="W617" s="151"/>
      <c r="X617" s="151"/>
      <c r="Y617" s="151"/>
      <c r="Z617" s="151"/>
    </row>
    <row r="618" ht="12.75" customHeight="1">
      <c r="D618" s="150"/>
      <c r="N618" s="151"/>
      <c r="O618" s="151"/>
      <c r="P618" s="151"/>
      <c r="Q618" s="151"/>
      <c r="R618" s="151"/>
      <c r="S618" s="151"/>
      <c r="T618" s="151"/>
      <c r="U618" s="151"/>
      <c r="V618" s="151"/>
      <c r="W618" s="151"/>
      <c r="X618" s="151"/>
      <c r="Y618" s="151"/>
      <c r="Z618" s="151"/>
    </row>
    <row r="619" ht="12.75" customHeight="1">
      <c r="D619" s="150"/>
      <c r="N619" s="151"/>
      <c r="O619" s="151"/>
      <c r="P619" s="151"/>
      <c r="Q619" s="151"/>
      <c r="R619" s="151"/>
      <c r="S619" s="151"/>
      <c r="T619" s="151"/>
      <c r="U619" s="151"/>
      <c r="V619" s="151"/>
      <c r="W619" s="151"/>
      <c r="X619" s="151"/>
      <c r="Y619" s="151"/>
      <c r="Z619" s="151"/>
    </row>
    <row r="620" ht="12.75" customHeight="1">
      <c r="D620" s="150"/>
      <c r="N620" s="151"/>
      <c r="O620" s="151"/>
      <c r="P620" s="151"/>
      <c r="Q620" s="151"/>
      <c r="R620" s="151"/>
      <c r="S620" s="151"/>
      <c r="T620" s="151"/>
      <c r="U620" s="151"/>
      <c r="V620" s="151"/>
      <c r="W620" s="151"/>
      <c r="X620" s="151"/>
      <c r="Y620" s="151"/>
      <c r="Z620" s="151"/>
    </row>
    <row r="621" ht="12.75" customHeight="1">
      <c r="D621" s="150"/>
      <c r="N621" s="151"/>
      <c r="O621" s="151"/>
      <c r="P621" s="151"/>
      <c r="Q621" s="151"/>
      <c r="R621" s="151"/>
      <c r="S621" s="151"/>
      <c r="T621" s="151"/>
      <c r="U621" s="151"/>
      <c r="V621" s="151"/>
      <c r="W621" s="151"/>
      <c r="X621" s="151"/>
      <c r="Y621" s="151"/>
      <c r="Z621" s="151"/>
    </row>
    <row r="622" ht="12.75" customHeight="1">
      <c r="D622" s="150"/>
      <c r="N622" s="151"/>
      <c r="O622" s="151"/>
      <c r="P622" s="151"/>
      <c r="Q622" s="151"/>
      <c r="R622" s="151"/>
      <c r="S622" s="151"/>
      <c r="T622" s="151"/>
      <c r="U622" s="151"/>
      <c r="V622" s="151"/>
      <c r="W622" s="151"/>
      <c r="X622" s="151"/>
      <c r="Y622" s="151"/>
      <c r="Z622" s="151"/>
    </row>
    <row r="623" ht="12.75" customHeight="1">
      <c r="D623" s="150"/>
      <c r="N623" s="151"/>
      <c r="O623" s="151"/>
      <c r="P623" s="151"/>
      <c r="Q623" s="151"/>
      <c r="R623" s="151"/>
      <c r="S623" s="151"/>
      <c r="T623" s="151"/>
      <c r="U623" s="151"/>
      <c r="V623" s="151"/>
      <c r="W623" s="151"/>
      <c r="X623" s="151"/>
      <c r="Y623" s="151"/>
      <c r="Z623" s="151"/>
    </row>
    <row r="624" ht="12.75" customHeight="1">
      <c r="D624" s="150"/>
      <c r="N624" s="151"/>
      <c r="O624" s="151"/>
      <c r="P624" s="151"/>
      <c r="Q624" s="151"/>
      <c r="R624" s="151"/>
      <c r="S624" s="151"/>
      <c r="T624" s="151"/>
      <c r="U624" s="151"/>
      <c r="V624" s="151"/>
      <c r="W624" s="151"/>
      <c r="X624" s="151"/>
      <c r="Y624" s="151"/>
      <c r="Z624" s="151"/>
    </row>
    <row r="625" ht="12.75" customHeight="1">
      <c r="D625" s="150"/>
      <c r="N625" s="151"/>
      <c r="O625" s="151"/>
      <c r="P625" s="151"/>
      <c r="Q625" s="151"/>
      <c r="R625" s="151"/>
      <c r="S625" s="151"/>
      <c r="T625" s="151"/>
      <c r="U625" s="151"/>
      <c r="V625" s="151"/>
      <c r="W625" s="151"/>
      <c r="X625" s="151"/>
      <c r="Y625" s="151"/>
      <c r="Z625" s="151"/>
    </row>
    <row r="626" ht="12.75" customHeight="1">
      <c r="D626" s="150"/>
      <c r="N626" s="151"/>
      <c r="O626" s="151"/>
      <c r="P626" s="151"/>
      <c r="Q626" s="151"/>
      <c r="R626" s="151"/>
      <c r="S626" s="151"/>
      <c r="T626" s="151"/>
      <c r="U626" s="151"/>
      <c r="V626" s="151"/>
      <c r="W626" s="151"/>
      <c r="X626" s="151"/>
      <c r="Y626" s="151"/>
      <c r="Z626" s="151"/>
    </row>
    <row r="627" ht="12.75" customHeight="1">
      <c r="D627" s="150"/>
      <c r="N627" s="151"/>
      <c r="O627" s="151"/>
      <c r="P627" s="151"/>
      <c r="Q627" s="151"/>
      <c r="R627" s="151"/>
      <c r="S627" s="151"/>
      <c r="T627" s="151"/>
      <c r="U627" s="151"/>
      <c r="V627" s="151"/>
      <c r="W627" s="151"/>
      <c r="X627" s="151"/>
      <c r="Y627" s="151"/>
      <c r="Z627" s="151"/>
    </row>
    <row r="628" ht="12.75" customHeight="1">
      <c r="D628" s="150"/>
      <c r="N628" s="151"/>
      <c r="O628" s="151"/>
      <c r="P628" s="151"/>
      <c r="Q628" s="151"/>
      <c r="R628" s="151"/>
      <c r="S628" s="151"/>
      <c r="T628" s="151"/>
      <c r="U628" s="151"/>
      <c r="V628" s="151"/>
      <c r="W628" s="151"/>
      <c r="X628" s="151"/>
      <c r="Y628" s="151"/>
      <c r="Z628" s="151"/>
    </row>
    <row r="629" ht="12.75" customHeight="1">
      <c r="D629" s="150"/>
      <c r="N629" s="151"/>
      <c r="O629" s="151"/>
      <c r="P629" s="151"/>
      <c r="Q629" s="151"/>
      <c r="R629" s="151"/>
      <c r="S629" s="151"/>
      <c r="T629" s="151"/>
      <c r="U629" s="151"/>
      <c r="V629" s="151"/>
      <c r="W629" s="151"/>
      <c r="X629" s="151"/>
      <c r="Y629" s="151"/>
      <c r="Z629" s="151"/>
    </row>
    <row r="630" ht="12.75" customHeight="1">
      <c r="D630" s="150"/>
      <c r="N630" s="151"/>
      <c r="O630" s="151"/>
      <c r="P630" s="151"/>
      <c r="Q630" s="151"/>
      <c r="R630" s="151"/>
      <c r="S630" s="151"/>
      <c r="T630" s="151"/>
      <c r="U630" s="151"/>
      <c r="V630" s="151"/>
      <c r="W630" s="151"/>
      <c r="X630" s="151"/>
      <c r="Y630" s="151"/>
      <c r="Z630" s="151"/>
    </row>
    <row r="631" ht="12.75" customHeight="1">
      <c r="D631" s="150"/>
      <c r="N631" s="151"/>
      <c r="O631" s="151"/>
      <c r="P631" s="151"/>
      <c r="Q631" s="151"/>
      <c r="R631" s="151"/>
      <c r="S631" s="151"/>
      <c r="T631" s="151"/>
      <c r="U631" s="151"/>
      <c r="V631" s="151"/>
      <c r="W631" s="151"/>
      <c r="X631" s="151"/>
      <c r="Y631" s="151"/>
      <c r="Z631" s="151"/>
    </row>
    <row r="632" ht="12.75" customHeight="1">
      <c r="D632" s="150"/>
      <c r="N632" s="151"/>
      <c r="O632" s="151"/>
      <c r="P632" s="151"/>
      <c r="Q632" s="151"/>
      <c r="R632" s="151"/>
      <c r="S632" s="151"/>
      <c r="T632" s="151"/>
      <c r="U632" s="151"/>
      <c r="V632" s="151"/>
      <c r="W632" s="151"/>
      <c r="X632" s="151"/>
      <c r="Y632" s="151"/>
      <c r="Z632" s="151"/>
    </row>
    <row r="633" ht="12.75" customHeight="1">
      <c r="D633" s="150"/>
      <c r="N633" s="151"/>
      <c r="O633" s="151"/>
      <c r="P633" s="151"/>
      <c r="Q633" s="151"/>
      <c r="R633" s="151"/>
      <c r="S633" s="151"/>
      <c r="T633" s="151"/>
      <c r="U633" s="151"/>
      <c r="V633" s="151"/>
      <c r="W633" s="151"/>
      <c r="X633" s="151"/>
      <c r="Y633" s="151"/>
      <c r="Z633" s="151"/>
    </row>
    <row r="634" ht="12.75" customHeight="1">
      <c r="D634" s="150"/>
      <c r="N634" s="151"/>
      <c r="O634" s="151"/>
      <c r="P634" s="151"/>
      <c r="Q634" s="151"/>
      <c r="R634" s="151"/>
      <c r="S634" s="151"/>
      <c r="T634" s="151"/>
      <c r="U634" s="151"/>
      <c r="V634" s="151"/>
      <c r="W634" s="151"/>
      <c r="X634" s="151"/>
      <c r="Y634" s="151"/>
      <c r="Z634" s="151"/>
    </row>
    <row r="635" ht="12.75" customHeight="1">
      <c r="D635" s="150"/>
      <c r="N635" s="151"/>
      <c r="O635" s="151"/>
      <c r="P635" s="151"/>
      <c r="Q635" s="151"/>
      <c r="R635" s="151"/>
      <c r="S635" s="151"/>
      <c r="T635" s="151"/>
      <c r="U635" s="151"/>
      <c r="V635" s="151"/>
      <c r="W635" s="151"/>
      <c r="X635" s="151"/>
      <c r="Y635" s="151"/>
      <c r="Z635" s="151"/>
    </row>
    <row r="636" ht="12.75" customHeight="1">
      <c r="D636" s="150"/>
      <c r="N636" s="151"/>
      <c r="O636" s="151"/>
      <c r="P636" s="151"/>
      <c r="Q636" s="151"/>
      <c r="R636" s="151"/>
      <c r="S636" s="151"/>
      <c r="T636" s="151"/>
      <c r="U636" s="151"/>
      <c r="V636" s="151"/>
      <c r="W636" s="151"/>
      <c r="X636" s="151"/>
      <c r="Y636" s="151"/>
      <c r="Z636" s="151"/>
    </row>
    <row r="637" ht="12.75" customHeight="1">
      <c r="D637" s="150"/>
      <c r="N637" s="151"/>
      <c r="O637" s="151"/>
      <c r="P637" s="151"/>
      <c r="Q637" s="151"/>
      <c r="R637" s="151"/>
      <c r="S637" s="151"/>
      <c r="T637" s="151"/>
      <c r="U637" s="151"/>
      <c r="V637" s="151"/>
      <c r="W637" s="151"/>
      <c r="X637" s="151"/>
      <c r="Y637" s="151"/>
      <c r="Z637" s="151"/>
    </row>
    <row r="638" ht="12.75" customHeight="1">
      <c r="D638" s="150"/>
      <c r="N638" s="151"/>
      <c r="O638" s="151"/>
      <c r="P638" s="151"/>
      <c r="Q638" s="151"/>
      <c r="R638" s="151"/>
      <c r="S638" s="151"/>
      <c r="T638" s="151"/>
      <c r="U638" s="151"/>
      <c r="V638" s="151"/>
      <c r="W638" s="151"/>
      <c r="X638" s="151"/>
      <c r="Y638" s="151"/>
      <c r="Z638" s="151"/>
    </row>
    <row r="639" ht="12.75" customHeight="1">
      <c r="D639" s="150"/>
      <c r="N639" s="151"/>
      <c r="O639" s="151"/>
      <c r="P639" s="151"/>
      <c r="Q639" s="151"/>
      <c r="R639" s="151"/>
      <c r="S639" s="151"/>
      <c r="T639" s="151"/>
      <c r="U639" s="151"/>
      <c r="V639" s="151"/>
      <c r="W639" s="151"/>
      <c r="X639" s="151"/>
      <c r="Y639" s="151"/>
      <c r="Z639" s="151"/>
    </row>
    <row r="640" ht="12.75" customHeight="1">
      <c r="D640" s="150"/>
      <c r="N640" s="151"/>
      <c r="O640" s="151"/>
      <c r="P640" s="151"/>
      <c r="Q640" s="151"/>
      <c r="R640" s="151"/>
      <c r="S640" s="151"/>
      <c r="T640" s="151"/>
      <c r="U640" s="151"/>
      <c r="V640" s="151"/>
      <c r="W640" s="151"/>
      <c r="X640" s="151"/>
      <c r="Y640" s="151"/>
      <c r="Z640" s="151"/>
    </row>
    <row r="641" ht="12.75" customHeight="1">
      <c r="D641" s="150"/>
      <c r="N641" s="151"/>
      <c r="O641" s="151"/>
      <c r="P641" s="151"/>
      <c r="Q641" s="151"/>
      <c r="R641" s="151"/>
      <c r="S641" s="151"/>
      <c r="T641" s="151"/>
      <c r="U641" s="151"/>
      <c r="V641" s="151"/>
      <c r="W641" s="151"/>
      <c r="X641" s="151"/>
      <c r="Y641" s="151"/>
      <c r="Z641" s="151"/>
    </row>
    <row r="642" ht="12.75" customHeight="1">
      <c r="D642" s="150"/>
      <c r="N642" s="151"/>
      <c r="O642" s="151"/>
      <c r="P642" s="151"/>
      <c r="Q642" s="151"/>
      <c r="R642" s="151"/>
      <c r="S642" s="151"/>
      <c r="T642" s="151"/>
      <c r="U642" s="151"/>
      <c r="V642" s="151"/>
      <c r="W642" s="151"/>
      <c r="X642" s="151"/>
      <c r="Y642" s="151"/>
      <c r="Z642" s="151"/>
    </row>
    <row r="643" ht="12.75" customHeight="1">
      <c r="D643" s="150"/>
      <c r="N643" s="151"/>
      <c r="O643" s="151"/>
      <c r="P643" s="151"/>
      <c r="Q643" s="151"/>
      <c r="R643" s="151"/>
      <c r="S643" s="151"/>
      <c r="T643" s="151"/>
      <c r="U643" s="151"/>
      <c r="V643" s="151"/>
      <c r="W643" s="151"/>
      <c r="X643" s="151"/>
      <c r="Y643" s="151"/>
      <c r="Z643" s="151"/>
    </row>
    <row r="644" ht="12.75" customHeight="1">
      <c r="D644" s="150"/>
      <c r="N644" s="151"/>
      <c r="O644" s="151"/>
      <c r="P644" s="151"/>
      <c r="Q644" s="151"/>
      <c r="R644" s="151"/>
      <c r="S644" s="151"/>
      <c r="T644" s="151"/>
      <c r="U644" s="151"/>
      <c r="V644" s="151"/>
      <c r="W644" s="151"/>
      <c r="X644" s="151"/>
      <c r="Y644" s="151"/>
      <c r="Z644" s="151"/>
    </row>
    <row r="645" ht="12.75" customHeight="1">
      <c r="D645" s="150"/>
      <c r="N645" s="151"/>
      <c r="O645" s="151"/>
      <c r="P645" s="151"/>
      <c r="Q645" s="151"/>
      <c r="R645" s="151"/>
      <c r="S645" s="151"/>
      <c r="T645" s="151"/>
      <c r="U645" s="151"/>
      <c r="V645" s="151"/>
      <c r="W645" s="151"/>
      <c r="X645" s="151"/>
      <c r="Y645" s="151"/>
      <c r="Z645" s="151"/>
    </row>
    <row r="646" ht="12.75" customHeight="1">
      <c r="D646" s="150"/>
      <c r="N646" s="151"/>
      <c r="O646" s="151"/>
      <c r="P646" s="151"/>
      <c r="Q646" s="151"/>
      <c r="R646" s="151"/>
      <c r="S646" s="151"/>
      <c r="T646" s="151"/>
      <c r="U646" s="151"/>
      <c r="V646" s="151"/>
      <c r="W646" s="151"/>
      <c r="X646" s="151"/>
      <c r="Y646" s="151"/>
      <c r="Z646" s="151"/>
    </row>
    <row r="647" ht="12.75" customHeight="1">
      <c r="D647" s="150"/>
      <c r="N647" s="151"/>
      <c r="O647" s="151"/>
      <c r="P647" s="151"/>
      <c r="Q647" s="151"/>
      <c r="R647" s="151"/>
      <c r="S647" s="151"/>
      <c r="T647" s="151"/>
      <c r="U647" s="151"/>
      <c r="V647" s="151"/>
      <c r="W647" s="151"/>
      <c r="X647" s="151"/>
      <c r="Y647" s="151"/>
      <c r="Z647" s="151"/>
    </row>
    <row r="648" ht="12.75" customHeight="1">
      <c r="D648" s="150"/>
      <c r="N648" s="151"/>
      <c r="O648" s="151"/>
      <c r="P648" s="151"/>
      <c r="Q648" s="151"/>
      <c r="R648" s="151"/>
      <c r="S648" s="151"/>
      <c r="T648" s="151"/>
      <c r="U648" s="151"/>
      <c r="V648" s="151"/>
      <c r="W648" s="151"/>
      <c r="X648" s="151"/>
      <c r="Y648" s="151"/>
      <c r="Z648" s="151"/>
    </row>
    <row r="649" ht="12.75" customHeight="1">
      <c r="D649" s="150"/>
      <c r="N649" s="151"/>
      <c r="O649" s="151"/>
      <c r="P649" s="151"/>
      <c r="Q649" s="151"/>
      <c r="R649" s="151"/>
      <c r="S649" s="151"/>
      <c r="T649" s="151"/>
      <c r="U649" s="151"/>
      <c r="V649" s="151"/>
      <c r="W649" s="151"/>
      <c r="X649" s="151"/>
      <c r="Y649" s="151"/>
      <c r="Z649" s="151"/>
    </row>
    <row r="650" ht="12.75" customHeight="1">
      <c r="D650" s="150"/>
      <c r="N650" s="151"/>
      <c r="O650" s="151"/>
      <c r="P650" s="151"/>
      <c r="Q650" s="151"/>
      <c r="R650" s="151"/>
      <c r="S650" s="151"/>
      <c r="T650" s="151"/>
      <c r="U650" s="151"/>
      <c r="V650" s="151"/>
      <c r="W650" s="151"/>
      <c r="X650" s="151"/>
      <c r="Y650" s="151"/>
      <c r="Z650" s="151"/>
    </row>
    <row r="651" ht="12.75" customHeight="1">
      <c r="D651" s="150"/>
      <c r="N651" s="151"/>
      <c r="O651" s="151"/>
      <c r="P651" s="151"/>
      <c r="Q651" s="151"/>
      <c r="R651" s="151"/>
      <c r="S651" s="151"/>
      <c r="T651" s="151"/>
      <c r="U651" s="151"/>
      <c r="V651" s="151"/>
      <c r="W651" s="151"/>
      <c r="X651" s="151"/>
      <c r="Y651" s="151"/>
      <c r="Z651" s="151"/>
    </row>
    <row r="652" ht="12.75" customHeight="1">
      <c r="D652" s="150"/>
      <c r="N652" s="151"/>
      <c r="O652" s="151"/>
      <c r="P652" s="151"/>
      <c r="Q652" s="151"/>
      <c r="R652" s="151"/>
      <c r="S652" s="151"/>
      <c r="T652" s="151"/>
      <c r="U652" s="151"/>
      <c r="V652" s="151"/>
      <c r="W652" s="151"/>
      <c r="X652" s="151"/>
      <c r="Y652" s="151"/>
      <c r="Z652" s="151"/>
    </row>
    <row r="653" ht="12.75" customHeight="1">
      <c r="D653" s="150"/>
      <c r="N653" s="151"/>
      <c r="O653" s="151"/>
      <c r="P653" s="151"/>
      <c r="Q653" s="151"/>
      <c r="R653" s="151"/>
      <c r="S653" s="151"/>
      <c r="T653" s="151"/>
      <c r="U653" s="151"/>
      <c r="V653" s="151"/>
      <c r="W653" s="151"/>
      <c r="X653" s="151"/>
      <c r="Y653" s="151"/>
      <c r="Z653" s="151"/>
    </row>
    <row r="654" ht="12.75" customHeight="1">
      <c r="D654" s="150"/>
      <c r="N654" s="151"/>
      <c r="O654" s="151"/>
      <c r="P654" s="151"/>
      <c r="Q654" s="151"/>
      <c r="R654" s="151"/>
      <c r="S654" s="151"/>
      <c r="T654" s="151"/>
      <c r="U654" s="151"/>
      <c r="V654" s="151"/>
      <c r="W654" s="151"/>
      <c r="X654" s="151"/>
      <c r="Y654" s="151"/>
      <c r="Z654" s="151"/>
    </row>
    <row r="655" ht="12.75" customHeight="1">
      <c r="D655" s="150"/>
      <c r="N655" s="151"/>
      <c r="O655" s="151"/>
      <c r="P655" s="151"/>
      <c r="Q655" s="151"/>
      <c r="R655" s="151"/>
      <c r="S655" s="151"/>
      <c r="T655" s="151"/>
      <c r="U655" s="151"/>
      <c r="V655" s="151"/>
      <c r="W655" s="151"/>
      <c r="X655" s="151"/>
      <c r="Y655" s="151"/>
      <c r="Z655" s="151"/>
    </row>
    <row r="656" ht="12.75" customHeight="1">
      <c r="D656" s="150"/>
      <c r="N656" s="151"/>
      <c r="O656" s="151"/>
      <c r="P656" s="151"/>
      <c r="Q656" s="151"/>
      <c r="R656" s="151"/>
      <c r="S656" s="151"/>
      <c r="T656" s="151"/>
      <c r="U656" s="151"/>
      <c r="V656" s="151"/>
      <c r="W656" s="151"/>
      <c r="X656" s="151"/>
      <c r="Y656" s="151"/>
      <c r="Z656" s="151"/>
    </row>
    <row r="657" ht="12.75" customHeight="1">
      <c r="D657" s="150"/>
      <c r="N657" s="151"/>
      <c r="O657" s="151"/>
      <c r="P657" s="151"/>
      <c r="Q657" s="151"/>
      <c r="R657" s="151"/>
      <c r="S657" s="151"/>
      <c r="T657" s="151"/>
      <c r="U657" s="151"/>
      <c r="V657" s="151"/>
      <c r="W657" s="151"/>
      <c r="X657" s="151"/>
      <c r="Y657" s="151"/>
      <c r="Z657" s="151"/>
    </row>
    <row r="658" ht="12.75" customHeight="1">
      <c r="D658" s="150"/>
      <c r="N658" s="151"/>
      <c r="O658" s="151"/>
      <c r="P658" s="151"/>
      <c r="Q658" s="151"/>
      <c r="R658" s="151"/>
      <c r="S658" s="151"/>
      <c r="T658" s="151"/>
      <c r="U658" s="151"/>
      <c r="V658" s="151"/>
      <c r="W658" s="151"/>
      <c r="X658" s="151"/>
      <c r="Y658" s="151"/>
      <c r="Z658" s="151"/>
    </row>
    <row r="659" ht="12.75" customHeight="1">
      <c r="D659" s="150"/>
      <c r="N659" s="151"/>
      <c r="O659" s="151"/>
      <c r="P659" s="151"/>
      <c r="Q659" s="151"/>
      <c r="R659" s="151"/>
      <c r="S659" s="151"/>
      <c r="T659" s="151"/>
      <c r="U659" s="151"/>
      <c r="V659" s="151"/>
      <c r="W659" s="151"/>
      <c r="X659" s="151"/>
      <c r="Y659" s="151"/>
      <c r="Z659" s="151"/>
    </row>
    <row r="660" ht="12.75" customHeight="1">
      <c r="D660" s="150"/>
      <c r="N660" s="151"/>
      <c r="O660" s="151"/>
      <c r="P660" s="151"/>
      <c r="Q660" s="151"/>
      <c r="R660" s="151"/>
      <c r="S660" s="151"/>
      <c r="T660" s="151"/>
      <c r="U660" s="151"/>
      <c r="V660" s="151"/>
      <c r="W660" s="151"/>
      <c r="X660" s="151"/>
      <c r="Y660" s="151"/>
      <c r="Z660" s="151"/>
    </row>
    <row r="661" ht="12.75" customHeight="1">
      <c r="D661" s="150"/>
      <c r="N661" s="151"/>
      <c r="O661" s="151"/>
      <c r="P661" s="151"/>
      <c r="Q661" s="151"/>
      <c r="R661" s="151"/>
      <c r="S661" s="151"/>
      <c r="T661" s="151"/>
      <c r="U661" s="151"/>
      <c r="V661" s="151"/>
      <c r="W661" s="151"/>
      <c r="X661" s="151"/>
      <c r="Y661" s="151"/>
      <c r="Z661" s="151"/>
    </row>
    <row r="662" ht="12.75" customHeight="1">
      <c r="D662" s="150"/>
      <c r="N662" s="151"/>
      <c r="O662" s="151"/>
      <c r="P662" s="151"/>
      <c r="Q662" s="151"/>
      <c r="R662" s="151"/>
      <c r="S662" s="151"/>
      <c r="T662" s="151"/>
      <c r="U662" s="151"/>
      <c r="V662" s="151"/>
      <c r="W662" s="151"/>
      <c r="X662" s="151"/>
      <c r="Y662" s="151"/>
      <c r="Z662" s="151"/>
    </row>
    <row r="663" ht="12.75" customHeight="1">
      <c r="D663" s="150"/>
      <c r="N663" s="151"/>
      <c r="O663" s="151"/>
      <c r="P663" s="151"/>
      <c r="Q663" s="151"/>
      <c r="R663" s="151"/>
      <c r="S663" s="151"/>
      <c r="T663" s="151"/>
      <c r="U663" s="151"/>
      <c r="V663" s="151"/>
      <c r="W663" s="151"/>
      <c r="X663" s="151"/>
      <c r="Y663" s="151"/>
      <c r="Z663" s="151"/>
    </row>
    <row r="664" ht="12.75" customHeight="1">
      <c r="D664" s="150"/>
      <c r="N664" s="151"/>
      <c r="O664" s="151"/>
      <c r="P664" s="151"/>
      <c r="Q664" s="151"/>
      <c r="R664" s="151"/>
      <c r="S664" s="151"/>
      <c r="T664" s="151"/>
      <c r="U664" s="151"/>
      <c r="V664" s="151"/>
      <c r="W664" s="151"/>
      <c r="X664" s="151"/>
      <c r="Y664" s="151"/>
      <c r="Z664" s="151"/>
    </row>
    <row r="665" ht="12.75" customHeight="1">
      <c r="D665" s="150"/>
      <c r="N665" s="151"/>
      <c r="O665" s="151"/>
      <c r="P665" s="151"/>
      <c r="Q665" s="151"/>
      <c r="R665" s="151"/>
      <c r="S665" s="151"/>
      <c r="T665" s="151"/>
      <c r="U665" s="151"/>
      <c r="V665" s="151"/>
      <c r="W665" s="151"/>
      <c r="X665" s="151"/>
      <c r="Y665" s="151"/>
      <c r="Z665" s="151"/>
    </row>
    <row r="666" ht="12.75" customHeight="1">
      <c r="D666" s="150"/>
      <c r="N666" s="151"/>
      <c r="O666" s="151"/>
      <c r="P666" s="151"/>
      <c r="Q666" s="151"/>
      <c r="R666" s="151"/>
      <c r="S666" s="151"/>
      <c r="T666" s="151"/>
      <c r="U666" s="151"/>
      <c r="V666" s="151"/>
      <c r="W666" s="151"/>
      <c r="X666" s="151"/>
      <c r="Y666" s="151"/>
      <c r="Z666" s="151"/>
    </row>
    <row r="667" ht="12.75" customHeight="1">
      <c r="D667" s="150"/>
      <c r="N667" s="151"/>
      <c r="O667" s="151"/>
      <c r="P667" s="151"/>
      <c r="Q667" s="151"/>
      <c r="R667" s="151"/>
      <c r="S667" s="151"/>
      <c r="T667" s="151"/>
      <c r="U667" s="151"/>
      <c r="V667" s="151"/>
      <c r="W667" s="151"/>
      <c r="X667" s="151"/>
      <c r="Y667" s="151"/>
      <c r="Z667" s="151"/>
    </row>
    <row r="668" ht="12.75" customHeight="1">
      <c r="D668" s="150"/>
      <c r="N668" s="151"/>
      <c r="O668" s="151"/>
      <c r="P668" s="151"/>
      <c r="Q668" s="151"/>
      <c r="R668" s="151"/>
      <c r="S668" s="151"/>
      <c r="T668" s="151"/>
      <c r="U668" s="151"/>
      <c r="V668" s="151"/>
      <c r="W668" s="151"/>
      <c r="X668" s="151"/>
      <c r="Y668" s="151"/>
      <c r="Z668" s="151"/>
    </row>
    <row r="669" ht="12.75" customHeight="1">
      <c r="D669" s="150"/>
      <c r="N669" s="151"/>
      <c r="O669" s="151"/>
      <c r="P669" s="151"/>
      <c r="Q669" s="151"/>
      <c r="R669" s="151"/>
      <c r="S669" s="151"/>
      <c r="T669" s="151"/>
      <c r="U669" s="151"/>
      <c r="V669" s="151"/>
      <c r="W669" s="151"/>
      <c r="X669" s="151"/>
      <c r="Y669" s="151"/>
      <c r="Z669" s="151"/>
    </row>
    <row r="670" ht="12.75" customHeight="1">
      <c r="D670" s="150"/>
      <c r="N670" s="151"/>
      <c r="O670" s="151"/>
      <c r="P670" s="151"/>
      <c r="Q670" s="151"/>
      <c r="R670" s="151"/>
      <c r="S670" s="151"/>
      <c r="T670" s="151"/>
      <c r="U670" s="151"/>
      <c r="V670" s="151"/>
      <c r="W670" s="151"/>
      <c r="X670" s="151"/>
      <c r="Y670" s="151"/>
      <c r="Z670" s="151"/>
    </row>
    <row r="671" ht="12.75" customHeight="1">
      <c r="D671" s="150"/>
      <c r="N671" s="151"/>
      <c r="O671" s="151"/>
      <c r="P671" s="151"/>
      <c r="Q671" s="151"/>
      <c r="R671" s="151"/>
      <c r="S671" s="151"/>
      <c r="T671" s="151"/>
      <c r="U671" s="151"/>
      <c r="V671" s="151"/>
      <c r="W671" s="151"/>
      <c r="X671" s="151"/>
      <c r="Y671" s="151"/>
      <c r="Z671" s="151"/>
    </row>
    <row r="672" ht="12.75" customHeight="1">
      <c r="D672" s="150"/>
      <c r="N672" s="151"/>
      <c r="O672" s="151"/>
      <c r="P672" s="151"/>
      <c r="Q672" s="151"/>
      <c r="R672" s="151"/>
      <c r="S672" s="151"/>
      <c r="T672" s="151"/>
      <c r="U672" s="151"/>
      <c r="V672" s="151"/>
      <c r="W672" s="151"/>
      <c r="X672" s="151"/>
      <c r="Y672" s="151"/>
      <c r="Z672" s="151"/>
    </row>
    <row r="673" ht="12.75" customHeight="1">
      <c r="D673" s="150"/>
      <c r="N673" s="151"/>
      <c r="O673" s="151"/>
      <c r="P673" s="151"/>
      <c r="Q673" s="151"/>
      <c r="R673" s="151"/>
      <c r="S673" s="151"/>
      <c r="T673" s="151"/>
      <c r="U673" s="151"/>
      <c r="V673" s="151"/>
      <c r="W673" s="151"/>
      <c r="X673" s="151"/>
      <c r="Y673" s="151"/>
      <c r="Z673" s="151"/>
    </row>
    <row r="674" ht="12.75" customHeight="1">
      <c r="D674" s="150"/>
      <c r="N674" s="151"/>
      <c r="O674" s="151"/>
      <c r="P674" s="151"/>
      <c r="Q674" s="151"/>
      <c r="R674" s="151"/>
      <c r="S674" s="151"/>
      <c r="T674" s="151"/>
      <c r="U674" s="151"/>
      <c r="V674" s="151"/>
      <c r="W674" s="151"/>
      <c r="X674" s="151"/>
      <c r="Y674" s="151"/>
      <c r="Z674" s="151"/>
    </row>
    <row r="675" ht="12.75" customHeight="1">
      <c r="D675" s="150"/>
      <c r="N675" s="151"/>
      <c r="O675" s="151"/>
      <c r="P675" s="151"/>
      <c r="Q675" s="151"/>
      <c r="R675" s="151"/>
      <c r="S675" s="151"/>
      <c r="T675" s="151"/>
      <c r="U675" s="151"/>
      <c r="V675" s="151"/>
      <c r="W675" s="151"/>
      <c r="X675" s="151"/>
      <c r="Y675" s="151"/>
      <c r="Z675" s="151"/>
    </row>
    <row r="676" ht="12.75" customHeight="1">
      <c r="D676" s="150"/>
      <c r="N676" s="151"/>
      <c r="O676" s="151"/>
      <c r="P676" s="151"/>
      <c r="Q676" s="151"/>
      <c r="R676" s="151"/>
      <c r="S676" s="151"/>
      <c r="T676" s="151"/>
      <c r="U676" s="151"/>
      <c r="V676" s="151"/>
      <c r="W676" s="151"/>
      <c r="X676" s="151"/>
      <c r="Y676" s="151"/>
      <c r="Z676" s="151"/>
    </row>
    <row r="677" ht="12.75" customHeight="1">
      <c r="D677" s="150"/>
      <c r="N677" s="151"/>
      <c r="O677" s="151"/>
      <c r="P677" s="151"/>
      <c r="Q677" s="151"/>
      <c r="R677" s="151"/>
      <c r="S677" s="151"/>
      <c r="T677" s="151"/>
      <c r="U677" s="151"/>
      <c r="V677" s="151"/>
      <c r="W677" s="151"/>
      <c r="X677" s="151"/>
      <c r="Y677" s="151"/>
      <c r="Z677" s="151"/>
    </row>
    <row r="678" ht="12.75" customHeight="1">
      <c r="D678" s="150"/>
      <c r="N678" s="151"/>
      <c r="O678" s="151"/>
      <c r="P678" s="151"/>
      <c r="Q678" s="151"/>
      <c r="R678" s="151"/>
      <c r="S678" s="151"/>
      <c r="T678" s="151"/>
      <c r="U678" s="151"/>
      <c r="V678" s="151"/>
      <c r="W678" s="151"/>
      <c r="X678" s="151"/>
      <c r="Y678" s="151"/>
      <c r="Z678" s="151"/>
    </row>
    <row r="679" ht="12.75" customHeight="1">
      <c r="D679" s="150"/>
      <c r="N679" s="151"/>
      <c r="O679" s="151"/>
      <c r="P679" s="151"/>
      <c r="Q679" s="151"/>
      <c r="R679" s="151"/>
      <c r="S679" s="151"/>
      <c r="T679" s="151"/>
      <c r="U679" s="151"/>
      <c r="V679" s="151"/>
      <c r="W679" s="151"/>
      <c r="X679" s="151"/>
      <c r="Y679" s="151"/>
      <c r="Z679" s="151"/>
    </row>
    <row r="680" ht="12.75" customHeight="1">
      <c r="D680" s="150"/>
      <c r="N680" s="151"/>
      <c r="O680" s="151"/>
      <c r="P680" s="151"/>
      <c r="Q680" s="151"/>
      <c r="R680" s="151"/>
      <c r="S680" s="151"/>
      <c r="T680" s="151"/>
      <c r="U680" s="151"/>
      <c r="V680" s="151"/>
      <c r="W680" s="151"/>
      <c r="X680" s="151"/>
      <c r="Y680" s="151"/>
      <c r="Z680" s="151"/>
    </row>
    <row r="681" ht="12.75" customHeight="1">
      <c r="D681" s="150"/>
      <c r="N681" s="151"/>
      <c r="O681" s="151"/>
      <c r="P681" s="151"/>
      <c r="Q681" s="151"/>
      <c r="R681" s="151"/>
      <c r="S681" s="151"/>
      <c r="T681" s="151"/>
      <c r="U681" s="151"/>
      <c r="V681" s="151"/>
      <c r="W681" s="151"/>
      <c r="X681" s="151"/>
      <c r="Y681" s="151"/>
      <c r="Z681" s="151"/>
    </row>
    <row r="682" ht="12.75" customHeight="1">
      <c r="D682" s="150"/>
      <c r="N682" s="151"/>
      <c r="O682" s="151"/>
      <c r="P682" s="151"/>
      <c r="Q682" s="151"/>
      <c r="R682" s="151"/>
      <c r="S682" s="151"/>
      <c r="T682" s="151"/>
      <c r="U682" s="151"/>
      <c r="V682" s="151"/>
      <c r="W682" s="151"/>
      <c r="X682" s="151"/>
      <c r="Y682" s="151"/>
      <c r="Z682" s="151"/>
    </row>
    <row r="683" ht="12.75" customHeight="1">
      <c r="D683" s="150"/>
      <c r="N683" s="151"/>
      <c r="O683" s="151"/>
      <c r="P683" s="151"/>
      <c r="Q683" s="151"/>
      <c r="R683" s="151"/>
      <c r="S683" s="151"/>
      <c r="T683" s="151"/>
      <c r="U683" s="151"/>
      <c r="V683" s="151"/>
      <c r="W683" s="151"/>
      <c r="X683" s="151"/>
      <c r="Y683" s="151"/>
      <c r="Z683" s="151"/>
    </row>
    <row r="684" ht="12.75" customHeight="1">
      <c r="D684" s="150"/>
      <c r="N684" s="151"/>
      <c r="O684" s="151"/>
      <c r="P684" s="151"/>
      <c r="Q684" s="151"/>
      <c r="R684" s="151"/>
      <c r="S684" s="151"/>
      <c r="T684" s="151"/>
      <c r="U684" s="151"/>
      <c r="V684" s="151"/>
      <c r="W684" s="151"/>
      <c r="X684" s="151"/>
      <c r="Y684" s="151"/>
      <c r="Z684" s="151"/>
    </row>
    <row r="685" ht="12.75" customHeight="1">
      <c r="D685" s="150"/>
      <c r="N685" s="151"/>
      <c r="O685" s="151"/>
      <c r="P685" s="151"/>
      <c r="Q685" s="151"/>
      <c r="R685" s="151"/>
      <c r="S685" s="151"/>
      <c r="T685" s="151"/>
      <c r="U685" s="151"/>
      <c r="V685" s="151"/>
      <c r="W685" s="151"/>
      <c r="X685" s="151"/>
      <c r="Y685" s="151"/>
      <c r="Z685" s="151"/>
    </row>
    <row r="686" ht="12.75" customHeight="1">
      <c r="D686" s="150"/>
      <c r="N686" s="151"/>
      <c r="O686" s="151"/>
      <c r="P686" s="151"/>
      <c r="Q686" s="151"/>
      <c r="R686" s="151"/>
      <c r="S686" s="151"/>
      <c r="T686" s="151"/>
      <c r="U686" s="151"/>
      <c r="V686" s="151"/>
      <c r="W686" s="151"/>
      <c r="X686" s="151"/>
      <c r="Y686" s="151"/>
      <c r="Z686" s="151"/>
    </row>
    <row r="687" ht="12.75" customHeight="1">
      <c r="D687" s="150"/>
      <c r="N687" s="151"/>
      <c r="O687" s="151"/>
      <c r="P687" s="151"/>
      <c r="Q687" s="151"/>
      <c r="R687" s="151"/>
      <c r="S687" s="151"/>
      <c r="T687" s="151"/>
      <c r="U687" s="151"/>
      <c r="V687" s="151"/>
      <c r="W687" s="151"/>
      <c r="X687" s="151"/>
      <c r="Y687" s="151"/>
      <c r="Z687" s="151"/>
    </row>
    <row r="688" ht="12.75" customHeight="1">
      <c r="D688" s="150"/>
      <c r="N688" s="151"/>
      <c r="O688" s="151"/>
      <c r="P688" s="151"/>
      <c r="Q688" s="151"/>
      <c r="R688" s="151"/>
      <c r="S688" s="151"/>
      <c r="T688" s="151"/>
      <c r="U688" s="151"/>
      <c r="V688" s="151"/>
      <c r="W688" s="151"/>
      <c r="X688" s="151"/>
      <c r="Y688" s="151"/>
      <c r="Z688" s="151"/>
    </row>
    <row r="689" ht="12.75" customHeight="1">
      <c r="D689" s="150"/>
      <c r="N689" s="151"/>
      <c r="O689" s="151"/>
      <c r="P689" s="151"/>
      <c r="Q689" s="151"/>
      <c r="R689" s="151"/>
      <c r="S689" s="151"/>
      <c r="T689" s="151"/>
      <c r="U689" s="151"/>
      <c r="V689" s="151"/>
      <c r="W689" s="151"/>
      <c r="X689" s="151"/>
      <c r="Y689" s="151"/>
      <c r="Z689" s="151"/>
    </row>
    <row r="690" ht="12.75" customHeight="1">
      <c r="D690" s="150"/>
      <c r="N690" s="151"/>
      <c r="O690" s="151"/>
      <c r="P690" s="151"/>
      <c r="Q690" s="151"/>
      <c r="R690" s="151"/>
      <c r="S690" s="151"/>
      <c r="T690" s="151"/>
      <c r="U690" s="151"/>
      <c r="V690" s="151"/>
      <c r="W690" s="151"/>
      <c r="X690" s="151"/>
      <c r="Y690" s="151"/>
      <c r="Z690" s="151"/>
    </row>
    <row r="691" ht="12.75" customHeight="1">
      <c r="D691" s="150"/>
      <c r="N691" s="151"/>
      <c r="O691" s="151"/>
      <c r="P691" s="151"/>
      <c r="Q691" s="151"/>
      <c r="R691" s="151"/>
      <c r="S691" s="151"/>
      <c r="T691" s="151"/>
      <c r="U691" s="151"/>
      <c r="V691" s="151"/>
      <c r="W691" s="151"/>
      <c r="X691" s="151"/>
      <c r="Y691" s="151"/>
      <c r="Z691" s="151"/>
    </row>
    <row r="692" ht="12.75" customHeight="1">
      <c r="D692" s="150"/>
      <c r="N692" s="151"/>
      <c r="O692" s="151"/>
      <c r="P692" s="151"/>
      <c r="Q692" s="151"/>
      <c r="R692" s="151"/>
      <c r="S692" s="151"/>
      <c r="T692" s="151"/>
      <c r="U692" s="151"/>
      <c r="V692" s="151"/>
      <c r="W692" s="151"/>
      <c r="X692" s="151"/>
      <c r="Y692" s="151"/>
      <c r="Z692" s="151"/>
    </row>
    <row r="693" ht="12.75" customHeight="1">
      <c r="D693" s="150"/>
      <c r="N693" s="151"/>
      <c r="O693" s="151"/>
      <c r="P693" s="151"/>
      <c r="Q693" s="151"/>
      <c r="R693" s="151"/>
      <c r="S693" s="151"/>
      <c r="T693" s="151"/>
      <c r="U693" s="151"/>
      <c r="V693" s="151"/>
      <c r="W693" s="151"/>
      <c r="X693" s="151"/>
      <c r="Y693" s="151"/>
      <c r="Z693" s="151"/>
    </row>
    <row r="694" ht="12.75" customHeight="1">
      <c r="D694" s="150"/>
      <c r="N694" s="151"/>
      <c r="O694" s="151"/>
      <c r="P694" s="151"/>
      <c r="Q694" s="151"/>
      <c r="R694" s="151"/>
      <c r="S694" s="151"/>
      <c r="T694" s="151"/>
      <c r="U694" s="151"/>
      <c r="V694" s="151"/>
      <c r="W694" s="151"/>
      <c r="X694" s="151"/>
      <c r="Y694" s="151"/>
      <c r="Z694" s="151"/>
    </row>
    <row r="695" ht="12.75" customHeight="1">
      <c r="D695" s="150"/>
      <c r="N695" s="151"/>
      <c r="O695" s="151"/>
      <c r="P695" s="151"/>
      <c r="Q695" s="151"/>
      <c r="R695" s="151"/>
      <c r="S695" s="151"/>
      <c r="T695" s="151"/>
      <c r="U695" s="151"/>
      <c r="V695" s="151"/>
      <c r="W695" s="151"/>
      <c r="X695" s="151"/>
      <c r="Y695" s="151"/>
      <c r="Z695" s="151"/>
    </row>
    <row r="696" ht="12.75" customHeight="1">
      <c r="D696" s="150"/>
      <c r="N696" s="151"/>
      <c r="O696" s="151"/>
      <c r="P696" s="151"/>
      <c r="Q696" s="151"/>
      <c r="R696" s="151"/>
      <c r="S696" s="151"/>
      <c r="T696" s="151"/>
      <c r="U696" s="151"/>
      <c r="V696" s="151"/>
      <c r="W696" s="151"/>
      <c r="X696" s="151"/>
      <c r="Y696" s="151"/>
      <c r="Z696" s="151"/>
    </row>
    <row r="697" ht="12.75" customHeight="1">
      <c r="D697" s="150"/>
      <c r="N697" s="151"/>
      <c r="O697" s="151"/>
      <c r="P697" s="151"/>
      <c r="Q697" s="151"/>
      <c r="R697" s="151"/>
      <c r="S697" s="151"/>
      <c r="T697" s="151"/>
      <c r="U697" s="151"/>
      <c r="V697" s="151"/>
      <c r="W697" s="151"/>
      <c r="X697" s="151"/>
      <c r="Y697" s="151"/>
      <c r="Z697" s="151"/>
    </row>
    <row r="698" ht="12.75" customHeight="1">
      <c r="D698" s="150"/>
      <c r="N698" s="151"/>
      <c r="O698" s="151"/>
      <c r="P698" s="151"/>
      <c r="Q698" s="151"/>
      <c r="R698" s="151"/>
      <c r="S698" s="151"/>
      <c r="T698" s="151"/>
      <c r="U698" s="151"/>
      <c r="V698" s="151"/>
      <c r="W698" s="151"/>
      <c r="X698" s="151"/>
      <c r="Y698" s="151"/>
      <c r="Z698" s="151"/>
    </row>
    <row r="699" ht="12.75" customHeight="1">
      <c r="D699" s="150"/>
      <c r="N699" s="151"/>
      <c r="O699" s="151"/>
      <c r="P699" s="151"/>
      <c r="Q699" s="151"/>
      <c r="R699" s="151"/>
      <c r="S699" s="151"/>
      <c r="T699" s="151"/>
      <c r="U699" s="151"/>
      <c r="V699" s="151"/>
      <c r="W699" s="151"/>
      <c r="X699" s="151"/>
      <c r="Y699" s="151"/>
      <c r="Z699" s="151"/>
    </row>
    <row r="700" ht="12.75" customHeight="1">
      <c r="D700" s="150"/>
      <c r="N700" s="151"/>
      <c r="O700" s="151"/>
      <c r="P700" s="151"/>
      <c r="Q700" s="151"/>
      <c r="R700" s="151"/>
      <c r="S700" s="151"/>
      <c r="T700" s="151"/>
      <c r="U700" s="151"/>
      <c r="V700" s="151"/>
      <c r="W700" s="151"/>
      <c r="X700" s="151"/>
      <c r="Y700" s="151"/>
      <c r="Z700" s="151"/>
    </row>
    <row r="701" ht="12.75" customHeight="1">
      <c r="D701" s="150"/>
      <c r="N701" s="151"/>
      <c r="O701" s="151"/>
      <c r="P701" s="151"/>
      <c r="Q701" s="151"/>
      <c r="R701" s="151"/>
      <c r="S701" s="151"/>
      <c r="T701" s="151"/>
      <c r="U701" s="151"/>
      <c r="V701" s="151"/>
      <c r="W701" s="151"/>
      <c r="X701" s="151"/>
      <c r="Y701" s="151"/>
      <c r="Z701" s="151"/>
    </row>
    <row r="702" ht="12.75" customHeight="1">
      <c r="D702" s="150"/>
      <c r="N702" s="151"/>
      <c r="O702" s="151"/>
      <c r="P702" s="151"/>
      <c r="Q702" s="151"/>
      <c r="R702" s="151"/>
      <c r="S702" s="151"/>
      <c r="T702" s="151"/>
      <c r="U702" s="151"/>
      <c r="V702" s="151"/>
      <c r="W702" s="151"/>
      <c r="X702" s="151"/>
      <c r="Y702" s="151"/>
      <c r="Z702" s="151"/>
    </row>
    <row r="703" ht="12.75" customHeight="1">
      <c r="D703" s="150"/>
      <c r="N703" s="151"/>
      <c r="O703" s="151"/>
      <c r="P703" s="151"/>
      <c r="Q703" s="151"/>
      <c r="R703" s="151"/>
      <c r="S703" s="151"/>
      <c r="T703" s="151"/>
      <c r="U703" s="151"/>
      <c r="V703" s="151"/>
      <c r="W703" s="151"/>
      <c r="X703" s="151"/>
      <c r="Y703" s="151"/>
      <c r="Z703" s="151"/>
    </row>
    <row r="704" ht="12.75" customHeight="1">
      <c r="D704" s="150"/>
      <c r="N704" s="151"/>
      <c r="O704" s="151"/>
      <c r="P704" s="151"/>
      <c r="Q704" s="151"/>
      <c r="R704" s="151"/>
      <c r="S704" s="151"/>
      <c r="T704" s="151"/>
      <c r="U704" s="151"/>
      <c r="V704" s="151"/>
      <c r="W704" s="151"/>
      <c r="X704" s="151"/>
      <c r="Y704" s="151"/>
      <c r="Z704" s="151"/>
    </row>
    <row r="705" ht="12.75" customHeight="1">
      <c r="D705" s="150"/>
      <c r="N705" s="151"/>
      <c r="O705" s="151"/>
      <c r="P705" s="151"/>
      <c r="Q705" s="151"/>
      <c r="R705" s="151"/>
      <c r="S705" s="151"/>
      <c r="T705" s="151"/>
      <c r="U705" s="151"/>
      <c r="V705" s="151"/>
      <c r="W705" s="151"/>
      <c r="X705" s="151"/>
      <c r="Y705" s="151"/>
      <c r="Z705" s="151"/>
    </row>
    <row r="706" ht="12.75" customHeight="1">
      <c r="D706" s="150"/>
      <c r="N706" s="151"/>
      <c r="O706" s="151"/>
      <c r="P706" s="151"/>
      <c r="Q706" s="151"/>
      <c r="R706" s="151"/>
      <c r="S706" s="151"/>
      <c r="T706" s="151"/>
      <c r="U706" s="151"/>
      <c r="V706" s="151"/>
      <c r="W706" s="151"/>
      <c r="X706" s="151"/>
      <c r="Y706" s="151"/>
      <c r="Z706" s="151"/>
    </row>
    <row r="707" ht="12.75" customHeight="1">
      <c r="D707" s="150"/>
      <c r="N707" s="151"/>
      <c r="O707" s="151"/>
      <c r="P707" s="151"/>
      <c r="Q707" s="151"/>
      <c r="R707" s="151"/>
      <c r="S707" s="151"/>
      <c r="T707" s="151"/>
      <c r="U707" s="151"/>
      <c r="V707" s="151"/>
      <c r="W707" s="151"/>
      <c r="X707" s="151"/>
      <c r="Y707" s="151"/>
      <c r="Z707" s="151"/>
    </row>
    <row r="708" ht="12.75" customHeight="1">
      <c r="D708" s="150"/>
      <c r="N708" s="151"/>
      <c r="O708" s="151"/>
      <c r="P708" s="151"/>
      <c r="Q708" s="151"/>
      <c r="R708" s="151"/>
      <c r="S708" s="151"/>
      <c r="T708" s="151"/>
      <c r="U708" s="151"/>
      <c r="V708" s="151"/>
      <c r="W708" s="151"/>
      <c r="X708" s="151"/>
      <c r="Y708" s="151"/>
      <c r="Z708" s="151"/>
    </row>
    <row r="709" ht="12.75" customHeight="1">
      <c r="D709" s="150"/>
      <c r="N709" s="151"/>
      <c r="O709" s="151"/>
      <c r="P709" s="151"/>
      <c r="Q709" s="151"/>
      <c r="R709" s="151"/>
      <c r="S709" s="151"/>
      <c r="T709" s="151"/>
      <c r="U709" s="151"/>
      <c r="V709" s="151"/>
      <c r="W709" s="151"/>
      <c r="X709" s="151"/>
      <c r="Y709" s="151"/>
      <c r="Z709" s="151"/>
    </row>
    <row r="710" ht="12.75" customHeight="1">
      <c r="D710" s="150"/>
      <c r="N710" s="151"/>
      <c r="O710" s="151"/>
      <c r="P710" s="151"/>
      <c r="Q710" s="151"/>
      <c r="R710" s="151"/>
      <c r="S710" s="151"/>
      <c r="T710" s="151"/>
      <c r="U710" s="151"/>
      <c r="V710" s="151"/>
      <c r="W710" s="151"/>
      <c r="X710" s="151"/>
      <c r="Y710" s="151"/>
      <c r="Z710" s="151"/>
    </row>
    <row r="711" ht="12.75" customHeight="1">
      <c r="D711" s="150"/>
      <c r="N711" s="151"/>
      <c r="O711" s="151"/>
      <c r="P711" s="151"/>
      <c r="Q711" s="151"/>
      <c r="R711" s="151"/>
      <c r="S711" s="151"/>
      <c r="T711" s="151"/>
      <c r="U711" s="151"/>
      <c r="V711" s="151"/>
      <c r="W711" s="151"/>
      <c r="X711" s="151"/>
      <c r="Y711" s="151"/>
      <c r="Z711" s="151"/>
    </row>
    <row r="712" ht="12.75" customHeight="1">
      <c r="D712" s="150"/>
      <c r="N712" s="151"/>
      <c r="O712" s="151"/>
      <c r="P712" s="151"/>
      <c r="Q712" s="151"/>
      <c r="R712" s="151"/>
      <c r="S712" s="151"/>
      <c r="T712" s="151"/>
      <c r="U712" s="151"/>
      <c r="V712" s="151"/>
      <c r="W712" s="151"/>
      <c r="X712" s="151"/>
      <c r="Y712" s="151"/>
      <c r="Z712" s="151"/>
    </row>
    <row r="713" ht="12.75" customHeight="1">
      <c r="D713" s="150"/>
      <c r="N713" s="151"/>
      <c r="O713" s="151"/>
      <c r="P713" s="151"/>
      <c r="Q713" s="151"/>
      <c r="R713" s="151"/>
      <c r="S713" s="151"/>
      <c r="T713" s="151"/>
      <c r="U713" s="151"/>
      <c r="V713" s="151"/>
      <c r="W713" s="151"/>
      <c r="X713" s="151"/>
      <c r="Y713" s="151"/>
      <c r="Z713" s="151"/>
    </row>
    <row r="714" ht="12.75" customHeight="1">
      <c r="D714" s="150"/>
      <c r="N714" s="151"/>
      <c r="O714" s="151"/>
      <c r="P714" s="151"/>
      <c r="Q714" s="151"/>
      <c r="R714" s="151"/>
      <c r="S714" s="151"/>
      <c r="T714" s="151"/>
      <c r="U714" s="151"/>
      <c r="V714" s="151"/>
      <c r="W714" s="151"/>
      <c r="X714" s="151"/>
      <c r="Y714" s="151"/>
      <c r="Z714" s="151"/>
    </row>
    <row r="715" ht="12.75" customHeight="1">
      <c r="D715" s="150"/>
      <c r="N715" s="151"/>
      <c r="O715" s="151"/>
      <c r="P715" s="151"/>
      <c r="Q715" s="151"/>
      <c r="R715" s="151"/>
      <c r="S715" s="151"/>
      <c r="T715" s="151"/>
      <c r="U715" s="151"/>
      <c r="V715" s="151"/>
      <c r="W715" s="151"/>
      <c r="X715" s="151"/>
      <c r="Y715" s="151"/>
      <c r="Z715" s="151"/>
    </row>
    <row r="716" ht="12.75" customHeight="1">
      <c r="D716" s="150"/>
      <c r="N716" s="151"/>
      <c r="O716" s="151"/>
      <c r="P716" s="151"/>
      <c r="Q716" s="151"/>
      <c r="R716" s="151"/>
      <c r="S716" s="151"/>
      <c r="T716" s="151"/>
      <c r="U716" s="151"/>
      <c r="V716" s="151"/>
      <c r="W716" s="151"/>
      <c r="X716" s="151"/>
      <c r="Y716" s="151"/>
      <c r="Z716" s="151"/>
    </row>
    <row r="717" ht="12.75" customHeight="1">
      <c r="D717" s="150"/>
      <c r="N717" s="151"/>
      <c r="O717" s="151"/>
      <c r="P717" s="151"/>
      <c r="Q717" s="151"/>
      <c r="R717" s="151"/>
      <c r="S717" s="151"/>
      <c r="T717" s="151"/>
      <c r="U717" s="151"/>
      <c r="V717" s="151"/>
      <c r="W717" s="151"/>
      <c r="X717" s="151"/>
      <c r="Y717" s="151"/>
      <c r="Z717" s="151"/>
    </row>
    <row r="718" ht="12.75" customHeight="1">
      <c r="D718" s="150"/>
      <c r="N718" s="151"/>
      <c r="O718" s="151"/>
      <c r="P718" s="151"/>
      <c r="Q718" s="151"/>
      <c r="R718" s="151"/>
      <c r="S718" s="151"/>
      <c r="T718" s="151"/>
      <c r="U718" s="151"/>
      <c r="V718" s="151"/>
      <c r="W718" s="151"/>
      <c r="X718" s="151"/>
      <c r="Y718" s="151"/>
      <c r="Z718" s="151"/>
    </row>
    <row r="719" ht="12.75" customHeight="1">
      <c r="D719" s="150"/>
      <c r="N719" s="151"/>
      <c r="O719" s="151"/>
      <c r="P719" s="151"/>
      <c r="Q719" s="151"/>
      <c r="R719" s="151"/>
      <c r="S719" s="151"/>
      <c r="T719" s="151"/>
      <c r="U719" s="151"/>
      <c r="V719" s="151"/>
      <c r="W719" s="151"/>
      <c r="X719" s="151"/>
      <c r="Y719" s="151"/>
      <c r="Z719" s="151"/>
    </row>
    <row r="720" ht="12.75" customHeight="1">
      <c r="D720" s="150"/>
      <c r="N720" s="151"/>
      <c r="O720" s="151"/>
      <c r="P720" s="151"/>
      <c r="Q720" s="151"/>
      <c r="R720" s="151"/>
      <c r="S720" s="151"/>
      <c r="T720" s="151"/>
      <c r="U720" s="151"/>
      <c r="V720" s="151"/>
      <c r="W720" s="151"/>
      <c r="X720" s="151"/>
      <c r="Y720" s="151"/>
      <c r="Z720" s="151"/>
    </row>
    <row r="721" ht="12.75" customHeight="1">
      <c r="D721" s="150"/>
      <c r="N721" s="151"/>
      <c r="O721" s="151"/>
      <c r="P721" s="151"/>
      <c r="Q721" s="151"/>
      <c r="R721" s="151"/>
      <c r="S721" s="151"/>
      <c r="T721" s="151"/>
      <c r="U721" s="151"/>
      <c r="V721" s="151"/>
      <c r="W721" s="151"/>
      <c r="X721" s="151"/>
      <c r="Y721" s="151"/>
      <c r="Z721" s="151"/>
    </row>
    <row r="722" ht="12.75" customHeight="1">
      <c r="D722" s="150"/>
      <c r="N722" s="151"/>
      <c r="O722" s="151"/>
      <c r="P722" s="151"/>
      <c r="Q722" s="151"/>
      <c r="R722" s="151"/>
      <c r="S722" s="151"/>
      <c r="T722" s="151"/>
      <c r="U722" s="151"/>
      <c r="V722" s="151"/>
      <c r="W722" s="151"/>
      <c r="X722" s="151"/>
      <c r="Y722" s="151"/>
      <c r="Z722" s="151"/>
    </row>
    <row r="723" ht="12.75" customHeight="1">
      <c r="D723" s="150"/>
      <c r="N723" s="151"/>
      <c r="O723" s="151"/>
      <c r="P723" s="151"/>
      <c r="Q723" s="151"/>
      <c r="R723" s="151"/>
      <c r="S723" s="151"/>
      <c r="T723" s="151"/>
      <c r="U723" s="151"/>
      <c r="V723" s="151"/>
      <c r="W723" s="151"/>
      <c r="X723" s="151"/>
      <c r="Y723" s="151"/>
      <c r="Z723" s="151"/>
    </row>
    <row r="724" ht="12.75" customHeight="1">
      <c r="D724" s="150"/>
      <c r="N724" s="151"/>
      <c r="O724" s="151"/>
      <c r="P724" s="151"/>
      <c r="Q724" s="151"/>
      <c r="R724" s="151"/>
      <c r="S724" s="151"/>
      <c r="T724" s="151"/>
      <c r="U724" s="151"/>
      <c r="V724" s="151"/>
      <c r="W724" s="151"/>
      <c r="X724" s="151"/>
      <c r="Y724" s="151"/>
      <c r="Z724" s="151"/>
    </row>
    <row r="725" ht="12.75" customHeight="1">
      <c r="D725" s="150"/>
      <c r="N725" s="151"/>
      <c r="O725" s="151"/>
      <c r="P725" s="151"/>
      <c r="Q725" s="151"/>
      <c r="R725" s="151"/>
      <c r="S725" s="151"/>
      <c r="T725" s="151"/>
      <c r="U725" s="151"/>
      <c r="V725" s="151"/>
      <c r="W725" s="151"/>
      <c r="X725" s="151"/>
      <c r="Y725" s="151"/>
      <c r="Z725" s="151"/>
    </row>
    <row r="726" ht="12.75" customHeight="1">
      <c r="D726" s="150"/>
      <c r="N726" s="151"/>
      <c r="O726" s="151"/>
      <c r="P726" s="151"/>
      <c r="Q726" s="151"/>
      <c r="R726" s="151"/>
      <c r="S726" s="151"/>
      <c r="T726" s="151"/>
      <c r="U726" s="151"/>
      <c r="V726" s="151"/>
      <c r="W726" s="151"/>
      <c r="X726" s="151"/>
      <c r="Y726" s="151"/>
      <c r="Z726" s="151"/>
    </row>
    <row r="727" ht="12.75" customHeight="1">
      <c r="D727" s="150"/>
      <c r="N727" s="151"/>
      <c r="O727" s="151"/>
      <c r="P727" s="151"/>
      <c r="Q727" s="151"/>
      <c r="R727" s="151"/>
      <c r="S727" s="151"/>
      <c r="T727" s="151"/>
      <c r="U727" s="151"/>
      <c r="V727" s="151"/>
      <c r="W727" s="151"/>
      <c r="X727" s="151"/>
      <c r="Y727" s="151"/>
      <c r="Z727" s="151"/>
    </row>
    <row r="728" ht="12.75" customHeight="1">
      <c r="D728" s="150"/>
      <c r="N728" s="151"/>
      <c r="O728" s="151"/>
      <c r="P728" s="151"/>
      <c r="Q728" s="151"/>
      <c r="R728" s="151"/>
      <c r="S728" s="151"/>
      <c r="T728" s="151"/>
      <c r="U728" s="151"/>
      <c r="V728" s="151"/>
      <c r="W728" s="151"/>
      <c r="X728" s="151"/>
      <c r="Y728" s="151"/>
      <c r="Z728" s="151"/>
    </row>
    <row r="729" ht="12.75" customHeight="1">
      <c r="D729" s="150"/>
      <c r="N729" s="151"/>
      <c r="O729" s="151"/>
      <c r="P729" s="151"/>
      <c r="Q729" s="151"/>
      <c r="R729" s="151"/>
      <c r="S729" s="151"/>
      <c r="T729" s="151"/>
      <c r="U729" s="151"/>
      <c r="V729" s="151"/>
      <c r="W729" s="151"/>
      <c r="X729" s="151"/>
      <c r="Y729" s="151"/>
      <c r="Z729" s="151"/>
    </row>
    <row r="730" ht="12.75" customHeight="1">
      <c r="D730" s="150"/>
      <c r="N730" s="151"/>
      <c r="O730" s="151"/>
      <c r="P730" s="151"/>
      <c r="Q730" s="151"/>
      <c r="R730" s="151"/>
      <c r="S730" s="151"/>
      <c r="T730" s="151"/>
      <c r="U730" s="151"/>
      <c r="V730" s="151"/>
      <c r="W730" s="151"/>
      <c r="X730" s="151"/>
      <c r="Y730" s="151"/>
      <c r="Z730" s="151"/>
    </row>
    <row r="731" ht="12.75" customHeight="1">
      <c r="D731" s="150"/>
      <c r="N731" s="151"/>
      <c r="O731" s="151"/>
      <c r="P731" s="151"/>
      <c r="Q731" s="151"/>
      <c r="R731" s="151"/>
      <c r="S731" s="151"/>
      <c r="T731" s="151"/>
      <c r="U731" s="151"/>
      <c r="V731" s="151"/>
      <c r="W731" s="151"/>
      <c r="X731" s="151"/>
      <c r="Y731" s="151"/>
      <c r="Z731" s="151"/>
    </row>
    <row r="732" ht="12.75" customHeight="1">
      <c r="D732" s="150"/>
      <c r="N732" s="151"/>
      <c r="O732" s="151"/>
      <c r="P732" s="151"/>
      <c r="Q732" s="151"/>
      <c r="R732" s="151"/>
      <c r="S732" s="151"/>
      <c r="T732" s="151"/>
      <c r="U732" s="151"/>
      <c r="V732" s="151"/>
      <c r="W732" s="151"/>
      <c r="X732" s="151"/>
      <c r="Y732" s="151"/>
      <c r="Z732" s="151"/>
    </row>
    <row r="733" ht="12.75" customHeight="1">
      <c r="D733" s="150"/>
      <c r="N733" s="151"/>
      <c r="O733" s="151"/>
      <c r="P733" s="151"/>
      <c r="Q733" s="151"/>
      <c r="R733" s="151"/>
      <c r="S733" s="151"/>
      <c r="T733" s="151"/>
      <c r="U733" s="151"/>
      <c r="V733" s="151"/>
      <c r="W733" s="151"/>
      <c r="X733" s="151"/>
      <c r="Y733" s="151"/>
      <c r="Z733" s="151"/>
    </row>
    <row r="734" ht="12.75" customHeight="1">
      <c r="D734" s="150"/>
      <c r="N734" s="151"/>
      <c r="O734" s="151"/>
      <c r="P734" s="151"/>
      <c r="Q734" s="151"/>
      <c r="R734" s="151"/>
      <c r="S734" s="151"/>
      <c r="T734" s="151"/>
      <c r="U734" s="151"/>
      <c r="V734" s="151"/>
      <c r="W734" s="151"/>
      <c r="X734" s="151"/>
      <c r="Y734" s="151"/>
      <c r="Z734" s="151"/>
    </row>
    <row r="735" ht="12.75" customHeight="1">
      <c r="D735" s="150"/>
      <c r="N735" s="151"/>
      <c r="O735" s="151"/>
      <c r="P735" s="151"/>
      <c r="Q735" s="151"/>
      <c r="R735" s="151"/>
      <c r="S735" s="151"/>
      <c r="T735" s="151"/>
      <c r="U735" s="151"/>
      <c r="V735" s="151"/>
      <c r="W735" s="151"/>
      <c r="X735" s="151"/>
      <c r="Y735" s="151"/>
      <c r="Z735" s="151"/>
    </row>
    <row r="736" ht="12.75" customHeight="1">
      <c r="D736" s="150"/>
      <c r="N736" s="151"/>
      <c r="O736" s="151"/>
      <c r="P736" s="151"/>
      <c r="Q736" s="151"/>
      <c r="R736" s="151"/>
      <c r="S736" s="151"/>
      <c r="T736" s="151"/>
      <c r="U736" s="151"/>
      <c r="V736" s="151"/>
      <c r="W736" s="151"/>
      <c r="X736" s="151"/>
      <c r="Y736" s="151"/>
      <c r="Z736" s="151"/>
    </row>
    <row r="737" ht="12.75" customHeight="1">
      <c r="D737" s="150"/>
      <c r="N737" s="151"/>
      <c r="O737" s="151"/>
      <c r="P737" s="151"/>
      <c r="Q737" s="151"/>
      <c r="R737" s="151"/>
      <c r="S737" s="151"/>
      <c r="T737" s="151"/>
      <c r="U737" s="151"/>
      <c r="V737" s="151"/>
      <c r="W737" s="151"/>
      <c r="X737" s="151"/>
      <c r="Y737" s="151"/>
      <c r="Z737" s="151"/>
    </row>
    <row r="738" ht="12.75" customHeight="1">
      <c r="D738" s="150"/>
      <c r="N738" s="151"/>
      <c r="O738" s="151"/>
      <c r="P738" s="151"/>
      <c r="Q738" s="151"/>
      <c r="R738" s="151"/>
      <c r="S738" s="151"/>
      <c r="T738" s="151"/>
      <c r="U738" s="151"/>
      <c r="V738" s="151"/>
      <c r="W738" s="151"/>
      <c r="X738" s="151"/>
      <c r="Y738" s="151"/>
      <c r="Z738" s="151"/>
    </row>
    <row r="739" ht="12.75" customHeight="1">
      <c r="D739" s="150"/>
      <c r="N739" s="151"/>
      <c r="O739" s="151"/>
      <c r="P739" s="151"/>
      <c r="Q739" s="151"/>
      <c r="R739" s="151"/>
      <c r="S739" s="151"/>
      <c r="T739" s="151"/>
      <c r="U739" s="151"/>
      <c r="V739" s="151"/>
      <c r="W739" s="151"/>
      <c r="X739" s="151"/>
      <c r="Y739" s="151"/>
      <c r="Z739" s="151"/>
    </row>
    <row r="740" ht="12.75" customHeight="1">
      <c r="D740" s="150"/>
      <c r="N740" s="151"/>
      <c r="O740" s="151"/>
      <c r="P740" s="151"/>
      <c r="Q740" s="151"/>
      <c r="R740" s="151"/>
      <c r="S740" s="151"/>
      <c r="T740" s="151"/>
      <c r="U740" s="151"/>
      <c r="V740" s="151"/>
      <c r="W740" s="151"/>
      <c r="X740" s="151"/>
      <c r="Y740" s="151"/>
      <c r="Z740" s="151"/>
    </row>
    <row r="741" ht="12.75" customHeight="1">
      <c r="D741" s="150"/>
      <c r="N741" s="151"/>
      <c r="O741" s="151"/>
      <c r="P741" s="151"/>
      <c r="Q741" s="151"/>
      <c r="R741" s="151"/>
      <c r="S741" s="151"/>
      <c r="T741" s="151"/>
      <c r="U741" s="151"/>
      <c r="V741" s="151"/>
      <c r="W741" s="151"/>
      <c r="X741" s="151"/>
      <c r="Y741" s="151"/>
      <c r="Z741" s="151"/>
    </row>
    <row r="742" ht="12.75" customHeight="1">
      <c r="D742" s="150"/>
      <c r="N742" s="151"/>
      <c r="O742" s="151"/>
      <c r="P742" s="151"/>
      <c r="Q742" s="151"/>
      <c r="R742" s="151"/>
      <c r="S742" s="151"/>
      <c r="T742" s="151"/>
      <c r="U742" s="151"/>
      <c r="V742" s="151"/>
      <c r="W742" s="151"/>
      <c r="X742" s="151"/>
      <c r="Y742" s="151"/>
      <c r="Z742" s="151"/>
    </row>
    <row r="743" ht="12.75" customHeight="1">
      <c r="D743" s="150"/>
      <c r="N743" s="151"/>
      <c r="O743" s="151"/>
      <c r="P743" s="151"/>
      <c r="Q743" s="151"/>
      <c r="R743" s="151"/>
      <c r="S743" s="151"/>
      <c r="T743" s="151"/>
      <c r="U743" s="151"/>
      <c r="V743" s="151"/>
      <c r="W743" s="151"/>
      <c r="X743" s="151"/>
      <c r="Y743" s="151"/>
      <c r="Z743" s="151"/>
    </row>
    <row r="744" ht="12.75" customHeight="1">
      <c r="D744" s="150"/>
      <c r="N744" s="151"/>
      <c r="O744" s="151"/>
      <c r="P744" s="151"/>
      <c r="Q744" s="151"/>
      <c r="R744" s="151"/>
      <c r="S744" s="151"/>
      <c r="T744" s="151"/>
      <c r="U744" s="151"/>
      <c r="V744" s="151"/>
      <c r="W744" s="151"/>
      <c r="X744" s="151"/>
      <c r="Y744" s="151"/>
      <c r="Z744" s="151"/>
    </row>
    <row r="745" ht="12.75" customHeight="1">
      <c r="D745" s="150"/>
      <c r="N745" s="151"/>
      <c r="O745" s="151"/>
      <c r="P745" s="151"/>
      <c r="Q745" s="151"/>
      <c r="R745" s="151"/>
      <c r="S745" s="151"/>
      <c r="T745" s="151"/>
      <c r="U745" s="151"/>
      <c r="V745" s="151"/>
      <c r="W745" s="151"/>
      <c r="X745" s="151"/>
      <c r="Y745" s="151"/>
      <c r="Z745" s="151"/>
    </row>
    <row r="746" ht="12.75" customHeight="1">
      <c r="D746" s="150"/>
      <c r="N746" s="151"/>
      <c r="O746" s="151"/>
      <c r="P746" s="151"/>
      <c r="Q746" s="151"/>
      <c r="R746" s="151"/>
      <c r="S746" s="151"/>
      <c r="T746" s="151"/>
      <c r="U746" s="151"/>
      <c r="V746" s="151"/>
      <c r="W746" s="151"/>
      <c r="X746" s="151"/>
      <c r="Y746" s="151"/>
      <c r="Z746" s="151"/>
    </row>
    <row r="747" ht="12.75" customHeight="1">
      <c r="D747" s="150"/>
      <c r="N747" s="151"/>
      <c r="O747" s="151"/>
      <c r="P747" s="151"/>
      <c r="Q747" s="151"/>
      <c r="R747" s="151"/>
      <c r="S747" s="151"/>
      <c r="T747" s="151"/>
      <c r="U747" s="151"/>
      <c r="V747" s="151"/>
      <c r="W747" s="151"/>
      <c r="X747" s="151"/>
      <c r="Y747" s="151"/>
      <c r="Z747" s="151"/>
    </row>
    <row r="748" ht="12.75" customHeight="1">
      <c r="D748" s="150"/>
      <c r="N748" s="151"/>
      <c r="O748" s="151"/>
      <c r="P748" s="151"/>
      <c r="Q748" s="151"/>
      <c r="R748" s="151"/>
      <c r="S748" s="151"/>
      <c r="T748" s="151"/>
      <c r="U748" s="151"/>
      <c r="V748" s="151"/>
      <c r="W748" s="151"/>
      <c r="X748" s="151"/>
      <c r="Y748" s="151"/>
      <c r="Z748" s="151"/>
    </row>
    <row r="749" ht="12.75" customHeight="1">
      <c r="D749" s="150"/>
      <c r="N749" s="151"/>
      <c r="O749" s="151"/>
      <c r="P749" s="151"/>
      <c r="Q749" s="151"/>
      <c r="R749" s="151"/>
      <c r="S749" s="151"/>
      <c r="T749" s="151"/>
      <c r="U749" s="151"/>
      <c r="V749" s="151"/>
      <c r="W749" s="151"/>
      <c r="X749" s="151"/>
      <c r="Y749" s="151"/>
      <c r="Z749" s="151"/>
    </row>
    <row r="750" ht="12.75" customHeight="1">
      <c r="D750" s="150"/>
      <c r="N750" s="151"/>
      <c r="O750" s="151"/>
      <c r="P750" s="151"/>
      <c r="Q750" s="151"/>
      <c r="R750" s="151"/>
      <c r="S750" s="151"/>
      <c r="T750" s="151"/>
      <c r="U750" s="151"/>
      <c r="V750" s="151"/>
      <c r="W750" s="151"/>
      <c r="X750" s="151"/>
      <c r="Y750" s="151"/>
      <c r="Z750" s="151"/>
    </row>
    <row r="751" ht="12.75" customHeight="1">
      <c r="D751" s="150"/>
      <c r="N751" s="151"/>
      <c r="O751" s="151"/>
      <c r="P751" s="151"/>
      <c r="Q751" s="151"/>
      <c r="R751" s="151"/>
      <c r="S751" s="151"/>
      <c r="T751" s="151"/>
      <c r="U751" s="151"/>
      <c r="V751" s="151"/>
      <c r="W751" s="151"/>
      <c r="X751" s="151"/>
      <c r="Y751" s="151"/>
      <c r="Z751" s="151"/>
    </row>
    <row r="752" ht="12.75" customHeight="1">
      <c r="D752" s="150"/>
      <c r="N752" s="151"/>
      <c r="O752" s="151"/>
      <c r="P752" s="151"/>
      <c r="Q752" s="151"/>
      <c r="R752" s="151"/>
      <c r="S752" s="151"/>
      <c r="T752" s="151"/>
      <c r="U752" s="151"/>
      <c r="V752" s="151"/>
      <c r="W752" s="151"/>
      <c r="X752" s="151"/>
      <c r="Y752" s="151"/>
      <c r="Z752" s="151"/>
    </row>
    <row r="753" ht="12.75" customHeight="1">
      <c r="D753" s="150"/>
      <c r="N753" s="151"/>
      <c r="O753" s="151"/>
      <c r="P753" s="151"/>
      <c r="Q753" s="151"/>
      <c r="R753" s="151"/>
      <c r="S753" s="151"/>
      <c r="T753" s="151"/>
      <c r="U753" s="151"/>
      <c r="V753" s="151"/>
      <c r="W753" s="151"/>
      <c r="X753" s="151"/>
      <c r="Y753" s="151"/>
      <c r="Z753" s="151"/>
    </row>
    <row r="754" ht="12.75" customHeight="1">
      <c r="D754" s="150"/>
      <c r="N754" s="151"/>
      <c r="O754" s="151"/>
      <c r="P754" s="151"/>
      <c r="Q754" s="151"/>
      <c r="R754" s="151"/>
      <c r="S754" s="151"/>
      <c r="T754" s="151"/>
      <c r="U754" s="151"/>
      <c r="V754" s="151"/>
      <c r="W754" s="151"/>
      <c r="X754" s="151"/>
      <c r="Y754" s="151"/>
      <c r="Z754" s="151"/>
    </row>
    <row r="755" ht="12.75" customHeight="1">
      <c r="D755" s="150"/>
      <c r="N755" s="151"/>
      <c r="O755" s="151"/>
      <c r="P755" s="151"/>
      <c r="Q755" s="151"/>
      <c r="R755" s="151"/>
      <c r="S755" s="151"/>
      <c r="T755" s="151"/>
      <c r="U755" s="151"/>
      <c r="V755" s="151"/>
      <c r="W755" s="151"/>
      <c r="X755" s="151"/>
      <c r="Y755" s="151"/>
      <c r="Z755" s="151"/>
    </row>
    <row r="756" ht="12.75" customHeight="1">
      <c r="D756" s="150"/>
      <c r="N756" s="151"/>
      <c r="O756" s="151"/>
      <c r="P756" s="151"/>
      <c r="Q756" s="151"/>
      <c r="R756" s="151"/>
      <c r="S756" s="151"/>
      <c r="T756" s="151"/>
      <c r="U756" s="151"/>
      <c r="V756" s="151"/>
      <c r="W756" s="151"/>
      <c r="X756" s="151"/>
      <c r="Y756" s="151"/>
      <c r="Z756" s="151"/>
    </row>
    <row r="757" ht="12.75" customHeight="1">
      <c r="D757" s="150"/>
      <c r="N757" s="151"/>
      <c r="O757" s="151"/>
      <c r="P757" s="151"/>
      <c r="Q757" s="151"/>
      <c r="R757" s="151"/>
      <c r="S757" s="151"/>
      <c r="T757" s="151"/>
      <c r="U757" s="151"/>
      <c r="V757" s="151"/>
      <c r="W757" s="151"/>
      <c r="X757" s="151"/>
      <c r="Y757" s="151"/>
      <c r="Z757" s="151"/>
    </row>
    <row r="758" ht="12.75" customHeight="1">
      <c r="D758" s="150"/>
      <c r="N758" s="151"/>
      <c r="O758" s="151"/>
      <c r="P758" s="151"/>
      <c r="Q758" s="151"/>
      <c r="R758" s="151"/>
      <c r="S758" s="151"/>
      <c r="T758" s="151"/>
      <c r="U758" s="151"/>
      <c r="V758" s="151"/>
      <c r="W758" s="151"/>
      <c r="X758" s="151"/>
      <c r="Y758" s="151"/>
      <c r="Z758" s="151"/>
    </row>
    <row r="759" ht="12.75" customHeight="1">
      <c r="D759" s="150"/>
      <c r="N759" s="151"/>
      <c r="O759" s="151"/>
      <c r="P759" s="151"/>
      <c r="Q759" s="151"/>
      <c r="R759" s="151"/>
      <c r="S759" s="151"/>
      <c r="T759" s="151"/>
      <c r="U759" s="151"/>
      <c r="V759" s="151"/>
      <c r="W759" s="151"/>
      <c r="X759" s="151"/>
      <c r="Y759" s="151"/>
      <c r="Z759" s="151"/>
    </row>
    <row r="760" ht="12.75" customHeight="1">
      <c r="D760" s="150"/>
      <c r="N760" s="151"/>
      <c r="O760" s="151"/>
      <c r="P760" s="151"/>
      <c r="Q760" s="151"/>
      <c r="R760" s="151"/>
      <c r="S760" s="151"/>
      <c r="T760" s="151"/>
      <c r="U760" s="151"/>
      <c r="V760" s="151"/>
      <c r="W760" s="151"/>
      <c r="X760" s="151"/>
      <c r="Y760" s="151"/>
      <c r="Z760" s="151"/>
    </row>
    <row r="761" ht="12.75" customHeight="1">
      <c r="D761" s="150"/>
      <c r="N761" s="151"/>
      <c r="O761" s="151"/>
      <c r="P761" s="151"/>
      <c r="Q761" s="151"/>
      <c r="R761" s="151"/>
      <c r="S761" s="151"/>
      <c r="T761" s="151"/>
      <c r="U761" s="151"/>
      <c r="V761" s="151"/>
      <c r="W761" s="151"/>
      <c r="X761" s="151"/>
      <c r="Y761" s="151"/>
      <c r="Z761" s="151"/>
    </row>
    <row r="762" ht="12.75" customHeight="1">
      <c r="D762" s="150"/>
      <c r="N762" s="151"/>
      <c r="O762" s="151"/>
      <c r="P762" s="151"/>
      <c r="Q762" s="151"/>
      <c r="R762" s="151"/>
      <c r="S762" s="151"/>
      <c r="T762" s="151"/>
      <c r="U762" s="151"/>
      <c r="V762" s="151"/>
      <c r="W762" s="151"/>
      <c r="X762" s="151"/>
      <c r="Y762" s="151"/>
      <c r="Z762" s="151"/>
    </row>
    <row r="763" ht="12.75" customHeight="1">
      <c r="D763" s="150"/>
      <c r="N763" s="151"/>
      <c r="O763" s="151"/>
      <c r="P763" s="151"/>
      <c r="Q763" s="151"/>
      <c r="R763" s="151"/>
      <c r="S763" s="151"/>
      <c r="T763" s="151"/>
      <c r="U763" s="151"/>
      <c r="V763" s="151"/>
      <c r="W763" s="151"/>
      <c r="X763" s="151"/>
      <c r="Y763" s="151"/>
      <c r="Z763" s="151"/>
    </row>
    <row r="764" ht="12.75" customHeight="1">
      <c r="D764" s="150"/>
      <c r="N764" s="151"/>
      <c r="O764" s="151"/>
      <c r="P764" s="151"/>
      <c r="Q764" s="151"/>
      <c r="R764" s="151"/>
      <c r="S764" s="151"/>
      <c r="T764" s="151"/>
      <c r="U764" s="151"/>
      <c r="V764" s="151"/>
      <c r="W764" s="151"/>
      <c r="X764" s="151"/>
      <c r="Y764" s="151"/>
      <c r="Z764" s="151"/>
    </row>
    <row r="765" ht="12.75" customHeight="1">
      <c r="D765" s="150"/>
      <c r="N765" s="151"/>
      <c r="O765" s="151"/>
      <c r="P765" s="151"/>
      <c r="Q765" s="151"/>
      <c r="R765" s="151"/>
      <c r="S765" s="151"/>
      <c r="T765" s="151"/>
      <c r="U765" s="151"/>
      <c r="V765" s="151"/>
      <c r="W765" s="151"/>
      <c r="X765" s="151"/>
      <c r="Y765" s="151"/>
      <c r="Z765" s="151"/>
    </row>
    <row r="766" ht="12.75" customHeight="1">
      <c r="D766" s="150"/>
      <c r="N766" s="151"/>
      <c r="O766" s="151"/>
      <c r="P766" s="151"/>
      <c r="Q766" s="151"/>
      <c r="R766" s="151"/>
      <c r="S766" s="151"/>
      <c r="T766" s="151"/>
      <c r="U766" s="151"/>
      <c r="V766" s="151"/>
      <c r="W766" s="151"/>
      <c r="X766" s="151"/>
      <c r="Y766" s="151"/>
      <c r="Z766" s="151"/>
    </row>
    <row r="767" ht="12.75" customHeight="1">
      <c r="D767" s="150"/>
      <c r="N767" s="151"/>
      <c r="O767" s="151"/>
      <c r="P767" s="151"/>
      <c r="Q767" s="151"/>
      <c r="R767" s="151"/>
      <c r="S767" s="151"/>
      <c r="T767" s="151"/>
      <c r="U767" s="151"/>
      <c r="V767" s="151"/>
      <c r="W767" s="151"/>
      <c r="X767" s="151"/>
      <c r="Y767" s="151"/>
      <c r="Z767" s="151"/>
    </row>
    <row r="768" ht="12.75" customHeight="1">
      <c r="D768" s="150"/>
      <c r="N768" s="151"/>
      <c r="O768" s="151"/>
      <c r="P768" s="151"/>
      <c r="Q768" s="151"/>
      <c r="R768" s="151"/>
      <c r="S768" s="151"/>
      <c r="T768" s="151"/>
      <c r="U768" s="151"/>
      <c r="V768" s="151"/>
      <c r="W768" s="151"/>
      <c r="X768" s="151"/>
      <c r="Y768" s="151"/>
      <c r="Z768" s="151"/>
    </row>
    <row r="769" ht="12.75" customHeight="1">
      <c r="D769" s="150"/>
      <c r="N769" s="151"/>
      <c r="O769" s="151"/>
      <c r="P769" s="151"/>
      <c r="Q769" s="151"/>
      <c r="R769" s="151"/>
      <c r="S769" s="151"/>
      <c r="T769" s="151"/>
      <c r="U769" s="151"/>
      <c r="V769" s="151"/>
      <c r="W769" s="151"/>
      <c r="X769" s="151"/>
      <c r="Y769" s="151"/>
      <c r="Z769" s="151"/>
    </row>
    <row r="770" ht="12.75" customHeight="1">
      <c r="D770" s="150"/>
      <c r="N770" s="151"/>
      <c r="O770" s="151"/>
      <c r="P770" s="151"/>
      <c r="Q770" s="151"/>
      <c r="R770" s="151"/>
      <c r="S770" s="151"/>
      <c r="T770" s="151"/>
      <c r="U770" s="151"/>
      <c r="V770" s="151"/>
      <c r="W770" s="151"/>
      <c r="X770" s="151"/>
      <c r="Y770" s="151"/>
      <c r="Z770" s="151"/>
    </row>
    <row r="771" ht="12.75" customHeight="1">
      <c r="D771" s="150"/>
      <c r="N771" s="151"/>
      <c r="O771" s="151"/>
      <c r="P771" s="151"/>
      <c r="Q771" s="151"/>
      <c r="R771" s="151"/>
      <c r="S771" s="151"/>
      <c r="T771" s="151"/>
      <c r="U771" s="151"/>
      <c r="V771" s="151"/>
      <c r="W771" s="151"/>
      <c r="X771" s="151"/>
      <c r="Y771" s="151"/>
      <c r="Z771" s="151"/>
    </row>
    <row r="772" ht="12.75" customHeight="1">
      <c r="D772" s="150"/>
      <c r="N772" s="151"/>
      <c r="O772" s="151"/>
      <c r="P772" s="151"/>
      <c r="Q772" s="151"/>
      <c r="R772" s="151"/>
      <c r="S772" s="151"/>
      <c r="T772" s="151"/>
      <c r="U772" s="151"/>
      <c r="V772" s="151"/>
      <c r="W772" s="151"/>
      <c r="X772" s="151"/>
      <c r="Y772" s="151"/>
      <c r="Z772" s="151"/>
    </row>
    <row r="773" ht="12.75" customHeight="1">
      <c r="D773" s="150"/>
      <c r="N773" s="151"/>
      <c r="O773" s="151"/>
      <c r="P773" s="151"/>
      <c r="Q773" s="151"/>
      <c r="R773" s="151"/>
      <c r="S773" s="151"/>
      <c r="T773" s="151"/>
      <c r="U773" s="151"/>
      <c r="V773" s="151"/>
      <c r="W773" s="151"/>
      <c r="X773" s="151"/>
      <c r="Y773" s="151"/>
      <c r="Z773" s="151"/>
    </row>
    <row r="774" ht="12.75" customHeight="1">
      <c r="D774" s="150"/>
      <c r="N774" s="151"/>
      <c r="O774" s="151"/>
      <c r="P774" s="151"/>
      <c r="Q774" s="151"/>
      <c r="R774" s="151"/>
      <c r="S774" s="151"/>
      <c r="T774" s="151"/>
      <c r="U774" s="151"/>
      <c r="V774" s="151"/>
      <c r="W774" s="151"/>
      <c r="X774" s="151"/>
      <c r="Y774" s="151"/>
      <c r="Z774" s="151"/>
    </row>
    <row r="775" ht="12.75" customHeight="1">
      <c r="D775" s="150"/>
      <c r="N775" s="151"/>
      <c r="O775" s="151"/>
      <c r="P775" s="151"/>
      <c r="Q775" s="151"/>
      <c r="R775" s="151"/>
      <c r="S775" s="151"/>
      <c r="T775" s="151"/>
      <c r="U775" s="151"/>
      <c r="V775" s="151"/>
      <c r="W775" s="151"/>
      <c r="X775" s="151"/>
      <c r="Y775" s="151"/>
      <c r="Z775" s="151"/>
    </row>
    <row r="776" ht="12.75" customHeight="1">
      <c r="D776" s="150"/>
      <c r="N776" s="151"/>
      <c r="O776" s="151"/>
      <c r="P776" s="151"/>
      <c r="Q776" s="151"/>
      <c r="R776" s="151"/>
      <c r="S776" s="151"/>
      <c r="T776" s="151"/>
      <c r="U776" s="151"/>
      <c r="V776" s="151"/>
      <c r="W776" s="151"/>
      <c r="X776" s="151"/>
      <c r="Y776" s="151"/>
      <c r="Z776" s="151"/>
    </row>
    <row r="777" ht="12.75" customHeight="1">
      <c r="D777" s="150"/>
      <c r="N777" s="151"/>
      <c r="O777" s="151"/>
      <c r="P777" s="151"/>
      <c r="Q777" s="151"/>
      <c r="R777" s="151"/>
      <c r="S777" s="151"/>
      <c r="T777" s="151"/>
      <c r="U777" s="151"/>
      <c r="V777" s="151"/>
      <c r="W777" s="151"/>
      <c r="X777" s="151"/>
      <c r="Y777" s="151"/>
      <c r="Z777" s="151"/>
    </row>
    <row r="778" ht="12.75" customHeight="1">
      <c r="D778" s="150"/>
      <c r="N778" s="151"/>
      <c r="O778" s="151"/>
      <c r="P778" s="151"/>
      <c r="Q778" s="151"/>
      <c r="R778" s="151"/>
      <c r="S778" s="151"/>
      <c r="T778" s="151"/>
      <c r="U778" s="151"/>
      <c r="V778" s="151"/>
      <c r="W778" s="151"/>
      <c r="X778" s="151"/>
      <c r="Y778" s="151"/>
      <c r="Z778" s="151"/>
    </row>
    <row r="779" ht="12.75" customHeight="1">
      <c r="D779" s="150"/>
      <c r="N779" s="151"/>
      <c r="O779" s="151"/>
      <c r="P779" s="151"/>
      <c r="Q779" s="151"/>
      <c r="R779" s="151"/>
      <c r="S779" s="151"/>
      <c r="T779" s="151"/>
      <c r="U779" s="151"/>
      <c r="V779" s="151"/>
      <c r="W779" s="151"/>
      <c r="X779" s="151"/>
      <c r="Y779" s="151"/>
      <c r="Z779" s="151"/>
    </row>
    <row r="780" ht="12.75" customHeight="1">
      <c r="D780" s="150"/>
      <c r="N780" s="151"/>
      <c r="O780" s="151"/>
      <c r="P780" s="151"/>
      <c r="Q780" s="151"/>
      <c r="R780" s="151"/>
      <c r="S780" s="151"/>
      <c r="T780" s="151"/>
      <c r="U780" s="151"/>
      <c r="V780" s="151"/>
      <c r="W780" s="151"/>
      <c r="X780" s="151"/>
      <c r="Y780" s="151"/>
      <c r="Z780" s="151"/>
    </row>
    <row r="781" ht="12.75" customHeight="1">
      <c r="D781" s="150"/>
      <c r="N781" s="151"/>
      <c r="O781" s="151"/>
      <c r="P781" s="151"/>
      <c r="Q781" s="151"/>
      <c r="R781" s="151"/>
      <c r="S781" s="151"/>
      <c r="T781" s="151"/>
      <c r="U781" s="151"/>
      <c r="V781" s="151"/>
      <c r="W781" s="151"/>
      <c r="X781" s="151"/>
      <c r="Y781" s="151"/>
      <c r="Z781" s="151"/>
    </row>
    <row r="782" ht="12.75" customHeight="1">
      <c r="D782" s="150"/>
      <c r="N782" s="151"/>
      <c r="O782" s="151"/>
      <c r="P782" s="151"/>
      <c r="Q782" s="151"/>
      <c r="R782" s="151"/>
      <c r="S782" s="151"/>
      <c r="T782" s="151"/>
      <c r="U782" s="151"/>
      <c r="V782" s="151"/>
      <c r="W782" s="151"/>
      <c r="X782" s="151"/>
      <c r="Y782" s="151"/>
      <c r="Z782" s="151"/>
    </row>
    <row r="783" ht="12.75" customHeight="1">
      <c r="D783" s="150"/>
      <c r="N783" s="151"/>
      <c r="O783" s="151"/>
      <c r="P783" s="151"/>
      <c r="Q783" s="151"/>
      <c r="R783" s="151"/>
      <c r="S783" s="151"/>
      <c r="T783" s="151"/>
      <c r="U783" s="151"/>
      <c r="V783" s="151"/>
      <c r="W783" s="151"/>
      <c r="X783" s="151"/>
      <c r="Y783" s="151"/>
      <c r="Z783" s="151"/>
    </row>
    <row r="784" ht="12.75" customHeight="1">
      <c r="D784" s="150"/>
      <c r="N784" s="151"/>
      <c r="O784" s="151"/>
      <c r="P784" s="151"/>
      <c r="Q784" s="151"/>
      <c r="R784" s="151"/>
      <c r="S784" s="151"/>
      <c r="T784" s="151"/>
      <c r="U784" s="151"/>
      <c r="V784" s="151"/>
      <c r="W784" s="151"/>
      <c r="X784" s="151"/>
      <c r="Y784" s="151"/>
      <c r="Z784" s="151"/>
    </row>
    <row r="785" ht="12.75" customHeight="1">
      <c r="D785" s="150"/>
      <c r="N785" s="151"/>
      <c r="O785" s="151"/>
      <c r="P785" s="151"/>
      <c r="Q785" s="151"/>
      <c r="R785" s="151"/>
      <c r="S785" s="151"/>
      <c r="T785" s="151"/>
      <c r="U785" s="151"/>
      <c r="V785" s="151"/>
      <c r="W785" s="151"/>
      <c r="X785" s="151"/>
      <c r="Y785" s="151"/>
      <c r="Z785" s="151"/>
    </row>
    <row r="786" ht="12.75" customHeight="1">
      <c r="D786" s="150"/>
      <c r="N786" s="151"/>
      <c r="O786" s="151"/>
      <c r="P786" s="151"/>
      <c r="Q786" s="151"/>
      <c r="R786" s="151"/>
      <c r="S786" s="151"/>
      <c r="T786" s="151"/>
      <c r="U786" s="151"/>
      <c r="V786" s="151"/>
      <c r="W786" s="151"/>
      <c r="X786" s="151"/>
      <c r="Y786" s="151"/>
      <c r="Z786" s="151"/>
    </row>
    <row r="787" ht="12.75" customHeight="1">
      <c r="D787" s="150"/>
      <c r="N787" s="151"/>
      <c r="O787" s="151"/>
      <c r="P787" s="151"/>
      <c r="Q787" s="151"/>
      <c r="R787" s="151"/>
      <c r="S787" s="151"/>
      <c r="T787" s="151"/>
      <c r="U787" s="151"/>
      <c r="V787" s="151"/>
      <c r="W787" s="151"/>
      <c r="X787" s="151"/>
      <c r="Y787" s="151"/>
      <c r="Z787" s="151"/>
    </row>
    <row r="788" ht="12.75" customHeight="1">
      <c r="D788" s="150"/>
      <c r="N788" s="151"/>
      <c r="O788" s="151"/>
      <c r="P788" s="151"/>
      <c r="Q788" s="151"/>
      <c r="R788" s="151"/>
      <c r="S788" s="151"/>
      <c r="T788" s="151"/>
      <c r="U788" s="151"/>
      <c r="V788" s="151"/>
      <c r="W788" s="151"/>
      <c r="X788" s="151"/>
      <c r="Y788" s="151"/>
      <c r="Z788" s="151"/>
    </row>
    <row r="789" ht="12.75" customHeight="1">
      <c r="D789" s="150"/>
      <c r="N789" s="151"/>
      <c r="O789" s="151"/>
      <c r="P789" s="151"/>
      <c r="Q789" s="151"/>
      <c r="R789" s="151"/>
      <c r="S789" s="151"/>
      <c r="T789" s="151"/>
      <c r="U789" s="151"/>
      <c r="V789" s="151"/>
      <c r="W789" s="151"/>
      <c r="X789" s="151"/>
      <c r="Y789" s="151"/>
      <c r="Z789" s="151"/>
    </row>
    <row r="790" ht="12.75" customHeight="1">
      <c r="D790" s="150"/>
      <c r="N790" s="151"/>
      <c r="O790" s="151"/>
      <c r="P790" s="151"/>
      <c r="Q790" s="151"/>
      <c r="R790" s="151"/>
      <c r="S790" s="151"/>
      <c r="T790" s="151"/>
      <c r="U790" s="151"/>
      <c r="V790" s="151"/>
      <c r="W790" s="151"/>
      <c r="X790" s="151"/>
      <c r="Y790" s="151"/>
      <c r="Z790" s="151"/>
    </row>
    <row r="791" ht="12.75" customHeight="1">
      <c r="D791" s="150"/>
      <c r="N791" s="151"/>
      <c r="O791" s="151"/>
      <c r="P791" s="151"/>
      <c r="Q791" s="151"/>
      <c r="R791" s="151"/>
      <c r="S791" s="151"/>
      <c r="T791" s="151"/>
      <c r="U791" s="151"/>
      <c r="V791" s="151"/>
      <c r="W791" s="151"/>
      <c r="X791" s="151"/>
      <c r="Y791" s="151"/>
      <c r="Z791" s="151"/>
    </row>
    <row r="792" ht="12.75" customHeight="1">
      <c r="D792" s="150"/>
      <c r="N792" s="151"/>
      <c r="O792" s="151"/>
      <c r="P792" s="151"/>
      <c r="Q792" s="151"/>
      <c r="R792" s="151"/>
      <c r="S792" s="151"/>
      <c r="T792" s="151"/>
      <c r="U792" s="151"/>
      <c r="V792" s="151"/>
      <c r="W792" s="151"/>
      <c r="X792" s="151"/>
      <c r="Y792" s="151"/>
      <c r="Z792" s="151"/>
    </row>
    <row r="793" ht="12.75" customHeight="1">
      <c r="D793" s="150"/>
      <c r="N793" s="151"/>
      <c r="O793" s="151"/>
      <c r="P793" s="151"/>
      <c r="Q793" s="151"/>
      <c r="R793" s="151"/>
      <c r="S793" s="151"/>
      <c r="T793" s="151"/>
      <c r="U793" s="151"/>
      <c r="V793" s="151"/>
      <c r="W793" s="151"/>
      <c r="X793" s="151"/>
      <c r="Y793" s="151"/>
      <c r="Z793" s="151"/>
    </row>
    <row r="794" ht="12.75" customHeight="1">
      <c r="D794" s="150"/>
      <c r="N794" s="151"/>
      <c r="O794" s="151"/>
      <c r="P794" s="151"/>
      <c r="Q794" s="151"/>
      <c r="R794" s="151"/>
      <c r="S794" s="151"/>
      <c r="T794" s="151"/>
      <c r="U794" s="151"/>
      <c r="V794" s="151"/>
      <c r="W794" s="151"/>
      <c r="X794" s="151"/>
      <c r="Y794" s="151"/>
      <c r="Z794" s="151"/>
    </row>
    <row r="795" ht="12.75" customHeight="1">
      <c r="D795" s="150"/>
      <c r="N795" s="151"/>
      <c r="O795" s="151"/>
      <c r="P795" s="151"/>
      <c r="Q795" s="151"/>
      <c r="R795" s="151"/>
      <c r="S795" s="151"/>
      <c r="T795" s="151"/>
      <c r="U795" s="151"/>
      <c r="V795" s="151"/>
      <c r="W795" s="151"/>
      <c r="X795" s="151"/>
      <c r="Y795" s="151"/>
      <c r="Z795" s="151"/>
    </row>
    <row r="796" ht="12.75" customHeight="1">
      <c r="D796" s="150"/>
      <c r="N796" s="151"/>
      <c r="O796" s="151"/>
      <c r="P796" s="151"/>
      <c r="Q796" s="151"/>
      <c r="R796" s="151"/>
      <c r="S796" s="151"/>
      <c r="T796" s="151"/>
      <c r="U796" s="151"/>
      <c r="V796" s="151"/>
      <c r="W796" s="151"/>
      <c r="X796" s="151"/>
      <c r="Y796" s="151"/>
      <c r="Z796" s="151"/>
    </row>
    <row r="797" ht="12.75" customHeight="1">
      <c r="D797" s="150"/>
      <c r="N797" s="151"/>
      <c r="O797" s="151"/>
      <c r="P797" s="151"/>
      <c r="Q797" s="151"/>
      <c r="R797" s="151"/>
      <c r="S797" s="151"/>
      <c r="T797" s="151"/>
      <c r="U797" s="151"/>
      <c r="V797" s="151"/>
      <c r="W797" s="151"/>
      <c r="X797" s="151"/>
      <c r="Y797" s="151"/>
      <c r="Z797" s="151"/>
    </row>
    <row r="798" ht="12.75" customHeight="1">
      <c r="D798" s="150"/>
      <c r="N798" s="151"/>
      <c r="O798" s="151"/>
      <c r="P798" s="151"/>
      <c r="Q798" s="151"/>
      <c r="R798" s="151"/>
      <c r="S798" s="151"/>
      <c r="T798" s="151"/>
      <c r="U798" s="151"/>
      <c r="V798" s="151"/>
      <c r="W798" s="151"/>
      <c r="X798" s="151"/>
      <c r="Y798" s="151"/>
      <c r="Z798" s="151"/>
    </row>
    <row r="799" ht="12.75" customHeight="1">
      <c r="D799" s="150"/>
      <c r="N799" s="151"/>
      <c r="O799" s="151"/>
      <c r="P799" s="151"/>
      <c r="Q799" s="151"/>
      <c r="R799" s="151"/>
      <c r="S799" s="151"/>
      <c r="T799" s="151"/>
      <c r="U799" s="151"/>
      <c r="V799" s="151"/>
      <c r="W799" s="151"/>
      <c r="X799" s="151"/>
      <c r="Y799" s="151"/>
      <c r="Z799" s="151"/>
    </row>
    <row r="800" ht="12.75" customHeight="1">
      <c r="D800" s="150"/>
      <c r="N800" s="151"/>
      <c r="O800" s="151"/>
      <c r="P800" s="151"/>
      <c r="Q800" s="151"/>
      <c r="R800" s="151"/>
      <c r="S800" s="151"/>
      <c r="T800" s="151"/>
      <c r="U800" s="151"/>
      <c r="V800" s="151"/>
      <c r="W800" s="151"/>
      <c r="X800" s="151"/>
      <c r="Y800" s="151"/>
      <c r="Z800" s="151"/>
    </row>
    <row r="801" ht="12.75" customHeight="1">
      <c r="D801" s="150"/>
      <c r="N801" s="151"/>
      <c r="O801" s="151"/>
      <c r="P801" s="151"/>
      <c r="Q801" s="151"/>
      <c r="R801" s="151"/>
      <c r="S801" s="151"/>
      <c r="T801" s="151"/>
      <c r="U801" s="151"/>
      <c r="V801" s="151"/>
      <c r="W801" s="151"/>
      <c r="X801" s="151"/>
      <c r="Y801" s="151"/>
      <c r="Z801" s="151"/>
    </row>
    <row r="802" ht="12.75" customHeight="1">
      <c r="D802" s="150"/>
      <c r="N802" s="151"/>
      <c r="O802" s="151"/>
      <c r="P802" s="151"/>
      <c r="Q802" s="151"/>
      <c r="R802" s="151"/>
      <c r="S802" s="151"/>
      <c r="T802" s="151"/>
      <c r="U802" s="151"/>
      <c r="V802" s="151"/>
      <c r="W802" s="151"/>
      <c r="X802" s="151"/>
      <c r="Y802" s="151"/>
      <c r="Z802" s="151"/>
    </row>
    <row r="803" ht="12.75" customHeight="1">
      <c r="D803" s="150"/>
      <c r="N803" s="151"/>
      <c r="O803" s="151"/>
      <c r="P803" s="151"/>
      <c r="Q803" s="151"/>
      <c r="R803" s="151"/>
      <c r="S803" s="151"/>
      <c r="T803" s="151"/>
      <c r="U803" s="151"/>
      <c r="V803" s="151"/>
      <c r="W803" s="151"/>
      <c r="X803" s="151"/>
      <c r="Y803" s="151"/>
      <c r="Z803" s="151"/>
    </row>
    <row r="804" ht="12.75" customHeight="1">
      <c r="D804" s="150"/>
      <c r="N804" s="151"/>
      <c r="O804" s="151"/>
      <c r="P804" s="151"/>
      <c r="Q804" s="151"/>
      <c r="R804" s="151"/>
      <c r="S804" s="151"/>
      <c r="T804" s="151"/>
      <c r="U804" s="151"/>
      <c r="V804" s="151"/>
      <c r="W804" s="151"/>
      <c r="X804" s="151"/>
      <c r="Y804" s="151"/>
      <c r="Z804" s="151"/>
    </row>
    <row r="805" ht="12.75" customHeight="1">
      <c r="D805" s="150"/>
      <c r="N805" s="151"/>
      <c r="O805" s="151"/>
      <c r="P805" s="151"/>
      <c r="Q805" s="151"/>
      <c r="R805" s="151"/>
      <c r="S805" s="151"/>
      <c r="T805" s="151"/>
      <c r="U805" s="151"/>
      <c r="V805" s="151"/>
      <c r="W805" s="151"/>
      <c r="X805" s="151"/>
      <c r="Y805" s="151"/>
      <c r="Z805" s="151"/>
    </row>
    <row r="806" ht="12.75" customHeight="1">
      <c r="D806" s="150"/>
      <c r="N806" s="151"/>
      <c r="O806" s="151"/>
      <c r="P806" s="151"/>
      <c r="Q806" s="151"/>
      <c r="R806" s="151"/>
      <c r="S806" s="151"/>
      <c r="T806" s="151"/>
      <c r="U806" s="151"/>
      <c r="V806" s="151"/>
      <c r="W806" s="151"/>
      <c r="X806" s="151"/>
      <c r="Y806" s="151"/>
      <c r="Z806" s="151"/>
    </row>
  </sheetData>
  <mergeCells count="2">
    <mergeCell ref="C1:I1"/>
    <mergeCell ref="C68:I68"/>
  </mergeCells>
  <printOptions horizontalCentered="1"/>
  <pageMargins bottom="0.2037037037037037" footer="0.0" header="0.0" left="0.42307692307692313" right="0.4074074074074074" top="0.23504273504273504"/>
  <pageSetup paperSize="5" orientation="landscape"/>
  <rowBreaks count="10" manualBreakCount="10">
    <brk id="48" man="1"/>
    <brk id="68" man="1"/>
    <brk id="22" man="1"/>
    <brk id="134" man="1"/>
    <brk id="118" man="1"/>
    <brk id="103" man="1"/>
    <brk id="170" man="1"/>
    <brk id="202" man="1"/>
    <brk id="91" man="1"/>
    <brk id="79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5.71"/>
    <col customWidth="1" min="3" max="3" width="38.71"/>
    <col customWidth="1" min="4" max="4" width="11.43"/>
    <col customWidth="1" min="5" max="5" width="17.14"/>
    <col customWidth="1" min="6" max="6" width="23.57"/>
    <col customWidth="1" min="7" max="7" width="17.43"/>
    <col customWidth="1" min="8" max="8" width="22.43"/>
    <col customWidth="1" min="9" max="9" width="24.86"/>
    <col customWidth="1" hidden="1" min="10" max="10" width="20.0"/>
    <col customWidth="1" hidden="1" min="11" max="11" width="5.14"/>
    <col customWidth="1" hidden="1" min="12" max="12" width="16.0"/>
    <col customWidth="1" hidden="1" min="13" max="13" width="15.57"/>
    <col customWidth="1" min="14" max="26" width="9.29"/>
  </cols>
  <sheetData>
    <row r="1" ht="49.5" customHeight="1">
      <c r="A1" s="1"/>
      <c r="B1" s="2"/>
      <c r="C1" s="3" t="s">
        <v>0</v>
      </c>
      <c r="J1" s="2"/>
      <c r="K1" s="1"/>
      <c r="L1" s="1"/>
      <c r="M1" s="1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30.0" customHeight="1">
      <c r="A2" s="5"/>
      <c r="B2" s="5"/>
      <c r="C2" s="5" t="s">
        <v>1</v>
      </c>
      <c r="D2" s="6"/>
      <c r="E2" s="7">
        <f>E212</f>
        <v>262.7</v>
      </c>
      <c r="F2" s="5" t="s">
        <v>2</v>
      </c>
      <c r="G2" s="8">
        <v>0.05</v>
      </c>
      <c r="H2" s="7"/>
      <c r="I2" s="5"/>
      <c r="J2" s="9"/>
      <c r="K2" s="9"/>
      <c r="L2" s="10"/>
      <c r="M2" s="11"/>
      <c r="N2" s="12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22.5" customHeight="1">
      <c r="A3" s="14" t="s">
        <v>3</v>
      </c>
      <c r="B3" s="14" t="s">
        <v>4</v>
      </c>
      <c r="C3" s="14" t="s">
        <v>5</v>
      </c>
      <c r="D3" s="15" t="s">
        <v>6</v>
      </c>
      <c r="E3" s="14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7"/>
      <c r="K3" s="18"/>
      <c r="L3" s="17" t="s">
        <v>12</v>
      </c>
      <c r="M3" s="19"/>
      <c r="N3" s="20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4.75" customHeight="1">
      <c r="A4" s="21" t="s">
        <v>13</v>
      </c>
      <c r="B4" s="21" t="s">
        <v>13</v>
      </c>
      <c r="C4" s="22" t="s">
        <v>14</v>
      </c>
      <c r="D4" s="23"/>
      <c r="E4" s="24">
        <v>65232.0</v>
      </c>
      <c r="F4" s="25">
        <f>E4*E212</f>
        <v>17136446.4</v>
      </c>
      <c r="G4" s="25">
        <f>+F4*G2</f>
        <v>856822.32</v>
      </c>
      <c r="H4" s="26">
        <f t="shared" ref="H4:H47" si="1">SUM(F4+G4)</f>
        <v>17993268.72</v>
      </c>
      <c r="I4" s="26">
        <f t="shared" ref="I4:I47" si="2">H4*0.9</f>
        <v>16193941.85</v>
      </c>
      <c r="J4" s="27"/>
      <c r="K4" s="28"/>
      <c r="L4" s="27">
        <v>755644.0</v>
      </c>
      <c r="M4" s="19"/>
      <c r="N4" s="20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4.75" customHeight="1">
      <c r="A5" s="21" t="s">
        <v>15</v>
      </c>
      <c r="B5" s="21" t="s">
        <v>13</v>
      </c>
      <c r="C5" s="22" t="s">
        <v>16</v>
      </c>
      <c r="D5" s="23"/>
      <c r="E5" s="24">
        <v>51330.0</v>
      </c>
      <c r="F5" s="25">
        <f>E5*E212</f>
        <v>13484391</v>
      </c>
      <c r="G5" s="25">
        <f>+F5*G2</f>
        <v>674219.55</v>
      </c>
      <c r="H5" s="26">
        <f t="shared" si="1"/>
        <v>14158610.55</v>
      </c>
      <c r="I5" s="26">
        <f t="shared" si="2"/>
        <v>12742749.5</v>
      </c>
      <c r="J5" s="27"/>
      <c r="K5" s="28"/>
      <c r="L5" s="27">
        <v>509652.0</v>
      </c>
      <c r="M5" s="19"/>
      <c r="N5" s="20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7.0" customHeight="1">
      <c r="A6" s="21" t="s">
        <v>17</v>
      </c>
      <c r="B6" s="21" t="s">
        <v>13</v>
      </c>
      <c r="C6" s="22" t="s">
        <v>18</v>
      </c>
      <c r="D6" s="23"/>
      <c r="E6" s="24">
        <v>71196.0</v>
      </c>
      <c r="F6" s="25">
        <f>E6*E212</f>
        <v>18703189.2</v>
      </c>
      <c r="G6" s="25">
        <f>+F6*G2</f>
        <v>935159.46</v>
      </c>
      <c r="H6" s="26">
        <f t="shared" si="1"/>
        <v>19638348.66</v>
      </c>
      <c r="I6" s="26">
        <f t="shared" si="2"/>
        <v>17674513.79</v>
      </c>
      <c r="J6" s="27"/>
      <c r="K6" s="28"/>
      <c r="L6" s="27">
        <v>1080000.0</v>
      </c>
      <c r="M6" s="19"/>
      <c r="N6" s="20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4.75" customHeight="1">
      <c r="A7" s="21" t="s">
        <v>19</v>
      </c>
      <c r="B7" s="21" t="s">
        <v>13</v>
      </c>
      <c r="C7" s="22" t="s">
        <v>20</v>
      </c>
      <c r="D7" s="23"/>
      <c r="E7" s="24">
        <v>53816.0</v>
      </c>
      <c r="F7" s="25">
        <f>E7*E212</f>
        <v>14137463.2</v>
      </c>
      <c r="G7" s="25">
        <f>+F7*G2</f>
        <v>706873.16</v>
      </c>
      <c r="H7" s="26">
        <f t="shared" si="1"/>
        <v>14844336.36</v>
      </c>
      <c r="I7" s="26">
        <f t="shared" si="2"/>
        <v>13359902.72</v>
      </c>
      <c r="J7" s="27"/>
      <c r="K7" s="28"/>
      <c r="L7" s="27">
        <v>629250.0</v>
      </c>
      <c r="M7" s="19"/>
      <c r="N7" s="20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4.75" customHeight="1">
      <c r="A8" s="21" t="s">
        <v>21</v>
      </c>
      <c r="B8" s="21" t="s">
        <v>13</v>
      </c>
      <c r="C8" s="22" t="s">
        <v>22</v>
      </c>
      <c r="D8" s="23"/>
      <c r="E8" s="24">
        <v>72578.0</v>
      </c>
      <c r="F8" s="25">
        <f>E8*E212</f>
        <v>19066240.6</v>
      </c>
      <c r="G8" s="25">
        <f>+F8*G2</f>
        <v>953312.03</v>
      </c>
      <c r="H8" s="26">
        <f t="shared" si="1"/>
        <v>20019552.63</v>
      </c>
      <c r="I8" s="26">
        <f t="shared" si="2"/>
        <v>18017597.37</v>
      </c>
      <c r="J8" s="27"/>
      <c r="K8" s="28"/>
      <c r="L8" s="27">
        <v>925528.0</v>
      </c>
      <c r="M8" s="19"/>
      <c r="N8" s="20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4.75" customHeight="1">
      <c r="A9" s="21"/>
      <c r="B9" s="21"/>
      <c r="C9" s="22" t="s">
        <v>23</v>
      </c>
      <c r="D9" s="23"/>
      <c r="E9" s="24">
        <v>80948.0</v>
      </c>
      <c r="F9" s="25">
        <f>E9*E212</f>
        <v>21265039.6</v>
      </c>
      <c r="G9" s="25">
        <f>+F9*G2</f>
        <v>1063251.98</v>
      </c>
      <c r="H9" s="26">
        <f t="shared" si="1"/>
        <v>22328291.58</v>
      </c>
      <c r="I9" s="26">
        <f t="shared" si="2"/>
        <v>20095462.42</v>
      </c>
      <c r="J9" s="27"/>
      <c r="K9" s="28"/>
      <c r="L9" s="27"/>
      <c r="M9" s="19"/>
      <c r="N9" s="20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4.75" customHeight="1">
      <c r="A10" s="21" t="s">
        <v>24</v>
      </c>
      <c r="B10" s="21" t="s">
        <v>13</v>
      </c>
      <c r="C10" s="22" t="s">
        <v>25</v>
      </c>
      <c r="D10" s="23"/>
      <c r="E10" s="24">
        <v>74964.0</v>
      </c>
      <c r="F10" s="25">
        <f>E10*E212</f>
        <v>19693042.8</v>
      </c>
      <c r="G10" s="25">
        <f>+F10*G2</f>
        <v>984652.14</v>
      </c>
      <c r="H10" s="26">
        <f t="shared" si="1"/>
        <v>20677694.94</v>
      </c>
      <c r="I10" s="26">
        <f t="shared" si="2"/>
        <v>18609925.45</v>
      </c>
      <c r="J10" s="27"/>
      <c r="K10" s="28"/>
      <c r="L10" s="27">
        <v>1005713.0</v>
      </c>
      <c r="M10" s="19"/>
      <c r="N10" s="20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4.75" customHeight="1">
      <c r="A11" s="21" t="s">
        <v>26</v>
      </c>
      <c r="B11" s="21" t="s">
        <v>13</v>
      </c>
      <c r="C11" s="22" t="s">
        <v>27</v>
      </c>
      <c r="D11" s="23"/>
      <c r="E11" s="24">
        <v>73934.0</v>
      </c>
      <c r="F11" s="25">
        <f>E11*E212</f>
        <v>19422461.8</v>
      </c>
      <c r="G11" s="25">
        <f>+F11*G2</f>
        <v>971123.09</v>
      </c>
      <c r="H11" s="26">
        <f t="shared" si="1"/>
        <v>20393584.89</v>
      </c>
      <c r="I11" s="26">
        <f t="shared" si="2"/>
        <v>18354226.4</v>
      </c>
      <c r="J11" s="27"/>
      <c r="K11" s="28"/>
      <c r="L11" s="27">
        <v>901065.0</v>
      </c>
      <c r="M11" s="19"/>
      <c r="N11" s="20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4.75" customHeight="1">
      <c r="A12" s="21" t="s">
        <v>28</v>
      </c>
      <c r="B12" s="21" t="s">
        <v>13</v>
      </c>
      <c r="C12" s="22" t="s">
        <v>29</v>
      </c>
      <c r="D12" s="23"/>
      <c r="E12" s="24">
        <v>84632.0</v>
      </c>
      <c r="F12" s="25">
        <f>E12*E212</f>
        <v>22232826.4</v>
      </c>
      <c r="G12" s="25">
        <f>+F12*G2</f>
        <v>1111641.32</v>
      </c>
      <c r="H12" s="26">
        <f t="shared" si="1"/>
        <v>23344467.72</v>
      </c>
      <c r="I12" s="26">
        <f t="shared" si="2"/>
        <v>21010020.95</v>
      </c>
      <c r="J12" s="27"/>
      <c r="K12" s="28"/>
      <c r="L12" s="27">
        <v>952709.0</v>
      </c>
      <c r="M12" s="19"/>
      <c r="N12" s="20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4.75" customHeight="1">
      <c r="A13" s="21"/>
      <c r="B13" s="21"/>
      <c r="C13" s="22" t="s">
        <v>30</v>
      </c>
      <c r="D13" s="23"/>
      <c r="E13" s="24">
        <v>73943.0</v>
      </c>
      <c r="F13" s="25">
        <f>E13*E212</f>
        <v>19424826.1</v>
      </c>
      <c r="G13" s="25">
        <f>+F13*G2</f>
        <v>971241.305</v>
      </c>
      <c r="H13" s="26">
        <f t="shared" si="1"/>
        <v>20396067.41</v>
      </c>
      <c r="I13" s="26">
        <f t="shared" si="2"/>
        <v>18356460.66</v>
      </c>
      <c r="J13" s="27"/>
      <c r="K13" s="28"/>
      <c r="L13" s="27"/>
      <c r="M13" s="19"/>
      <c r="N13" s="20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4.75" customHeight="1">
      <c r="A14" s="21" t="s">
        <v>31</v>
      </c>
      <c r="B14" s="21" t="s">
        <v>13</v>
      </c>
      <c r="C14" s="22" t="s">
        <v>32</v>
      </c>
      <c r="D14" s="23"/>
      <c r="E14" s="24">
        <v>69396.0</v>
      </c>
      <c r="F14" s="25">
        <f>E14*E212</f>
        <v>18230329.2</v>
      </c>
      <c r="G14" s="25">
        <f>+F14*G2</f>
        <v>911516.46</v>
      </c>
      <c r="H14" s="26">
        <f t="shared" si="1"/>
        <v>19141845.66</v>
      </c>
      <c r="I14" s="26">
        <f t="shared" si="2"/>
        <v>17227661.09</v>
      </c>
      <c r="J14" s="27"/>
      <c r="K14" s="28"/>
      <c r="L14" s="27">
        <v>869806.0</v>
      </c>
      <c r="M14" s="19"/>
      <c r="N14" s="20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4.75" customHeight="1">
      <c r="A15" s="21" t="s">
        <v>33</v>
      </c>
      <c r="B15" s="21" t="s">
        <v>13</v>
      </c>
      <c r="C15" s="22" t="s">
        <v>34</v>
      </c>
      <c r="D15" s="23"/>
      <c r="E15" s="24">
        <v>63626.0</v>
      </c>
      <c r="F15" s="25">
        <f>E15*E212</f>
        <v>16714550.2</v>
      </c>
      <c r="G15" s="25">
        <f>+F15*G2</f>
        <v>835727.51</v>
      </c>
      <c r="H15" s="26">
        <f t="shared" si="1"/>
        <v>17550277.71</v>
      </c>
      <c r="I15" s="26">
        <f t="shared" si="2"/>
        <v>15795249.94</v>
      </c>
      <c r="J15" s="27"/>
      <c r="K15" s="28"/>
      <c r="L15" s="27">
        <v>706717.0</v>
      </c>
      <c r="M15" s="19"/>
      <c r="N15" s="20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4.75" customHeight="1">
      <c r="A16" s="21" t="s">
        <v>35</v>
      </c>
      <c r="B16" s="21" t="s">
        <v>13</v>
      </c>
      <c r="C16" s="22" t="s">
        <v>36</v>
      </c>
      <c r="D16" s="23"/>
      <c r="E16" s="24">
        <v>77743.0</v>
      </c>
      <c r="F16" s="25">
        <f>E16*E212</f>
        <v>20423086.1</v>
      </c>
      <c r="G16" s="25">
        <f>+F16*G2</f>
        <v>1021154.305</v>
      </c>
      <c r="H16" s="26">
        <f t="shared" si="1"/>
        <v>21444240.41</v>
      </c>
      <c r="I16" s="26">
        <f t="shared" si="2"/>
        <v>19299816.36</v>
      </c>
      <c r="J16" s="27"/>
      <c r="K16" s="28"/>
      <c r="L16" s="27">
        <v>1007072.0</v>
      </c>
      <c r="M16" s="19"/>
      <c r="N16" s="20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24.75" customHeight="1">
      <c r="A17" s="21"/>
      <c r="B17" s="21"/>
      <c r="C17" s="22" t="s">
        <v>37</v>
      </c>
      <c r="D17" s="23"/>
      <c r="E17" s="24">
        <v>73300.0</v>
      </c>
      <c r="F17" s="25">
        <f>E17*E212</f>
        <v>19255910</v>
      </c>
      <c r="G17" s="25">
        <f>+F17*G2</f>
        <v>962795.5</v>
      </c>
      <c r="H17" s="26">
        <f t="shared" si="1"/>
        <v>20218705.5</v>
      </c>
      <c r="I17" s="26">
        <f t="shared" si="2"/>
        <v>18196834.95</v>
      </c>
      <c r="J17" s="27"/>
      <c r="K17" s="28"/>
      <c r="L17" s="27"/>
      <c r="M17" s="19"/>
      <c r="N17" s="20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24.75" customHeight="1">
      <c r="A18" s="21" t="s">
        <v>38</v>
      </c>
      <c r="B18" s="21" t="s">
        <v>13</v>
      </c>
      <c r="C18" s="22" t="s">
        <v>39</v>
      </c>
      <c r="D18" s="23"/>
      <c r="E18" s="24">
        <v>73068.0</v>
      </c>
      <c r="F18" s="25">
        <f>E18*E212</f>
        <v>19194963.6</v>
      </c>
      <c r="G18" s="25">
        <f>+F18*G2</f>
        <v>959748.18</v>
      </c>
      <c r="H18" s="26">
        <f t="shared" si="1"/>
        <v>20154711.78</v>
      </c>
      <c r="I18" s="26">
        <f t="shared" si="2"/>
        <v>18139240.6</v>
      </c>
      <c r="J18" s="27"/>
      <c r="K18" s="28"/>
      <c r="L18" s="27">
        <v>1166084.0</v>
      </c>
      <c r="M18" s="19"/>
      <c r="N18" s="20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4.75" customHeight="1">
      <c r="A19" s="21" t="s">
        <v>40</v>
      </c>
      <c r="B19" s="21" t="s">
        <v>13</v>
      </c>
      <c r="C19" s="22" t="s">
        <v>41</v>
      </c>
      <c r="D19" s="23"/>
      <c r="E19" s="24">
        <v>56300.0</v>
      </c>
      <c r="F19" s="25">
        <f>E19*E212</f>
        <v>14790010</v>
      </c>
      <c r="G19" s="25">
        <f>+F19*G2</f>
        <v>739500.5</v>
      </c>
      <c r="H19" s="26">
        <f t="shared" si="1"/>
        <v>15529510.5</v>
      </c>
      <c r="I19" s="26">
        <f t="shared" si="2"/>
        <v>13976559.45</v>
      </c>
      <c r="J19" s="27"/>
      <c r="K19" s="28"/>
      <c r="L19" s="27">
        <v>636046.0</v>
      </c>
      <c r="M19" s="19"/>
      <c r="N19" s="20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24.75" customHeight="1">
      <c r="A20" s="21" t="s">
        <v>42</v>
      </c>
      <c r="B20" s="21" t="s">
        <v>13</v>
      </c>
      <c r="C20" s="22" t="s">
        <v>43</v>
      </c>
      <c r="D20" s="23"/>
      <c r="E20" s="24">
        <v>73832.0</v>
      </c>
      <c r="F20" s="25">
        <f>E20*E212</f>
        <v>19395666.4</v>
      </c>
      <c r="G20" s="25">
        <f>+F20*G2</f>
        <v>969783.32</v>
      </c>
      <c r="H20" s="26">
        <f t="shared" si="1"/>
        <v>20365449.72</v>
      </c>
      <c r="I20" s="26">
        <f t="shared" si="2"/>
        <v>18328904.75</v>
      </c>
      <c r="J20" s="27"/>
      <c r="K20" s="28"/>
      <c r="L20" s="27">
        <v>747490.0</v>
      </c>
      <c r="M20" s="19"/>
      <c r="N20" s="20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4.75" customHeight="1">
      <c r="A21" s="21" t="s">
        <v>44</v>
      </c>
      <c r="B21" s="21" t="s">
        <v>13</v>
      </c>
      <c r="C21" s="22" t="s">
        <v>45</v>
      </c>
      <c r="D21" s="23"/>
      <c r="E21" s="24">
        <v>47790.0</v>
      </c>
      <c r="F21" s="25">
        <f>E21*E212</f>
        <v>12554433</v>
      </c>
      <c r="G21" s="25">
        <f>+F21*G2</f>
        <v>627721.65</v>
      </c>
      <c r="H21" s="26">
        <f t="shared" si="1"/>
        <v>13182154.65</v>
      </c>
      <c r="I21" s="26">
        <f t="shared" si="2"/>
        <v>11863939.19</v>
      </c>
      <c r="J21" s="27"/>
      <c r="K21" s="28"/>
      <c r="L21" s="27">
        <v>569451.0</v>
      </c>
      <c r="M21" s="19"/>
      <c r="N21" s="20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24.75" customHeight="1">
      <c r="A22" s="21" t="s">
        <v>46</v>
      </c>
      <c r="B22" s="21" t="s">
        <v>13</v>
      </c>
      <c r="C22" s="22" t="s">
        <v>47</v>
      </c>
      <c r="D22" s="23"/>
      <c r="E22" s="24">
        <v>60411.0</v>
      </c>
      <c r="F22" s="25">
        <f>E22*E212</f>
        <v>15869969.7</v>
      </c>
      <c r="G22" s="25">
        <f>+F22*G2</f>
        <v>793498.485</v>
      </c>
      <c r="H22" s="26">
        <f t="shared" si="1"/>
        <v>16663468.19</v>
      </c>
      <c r="I22" s="26">
        <f t="shared" si="2"/>
        <v>14997121.37</v>
      </c>
      <c r="J22" s="27"/>
      <c r="K22" s="28"/>
      <c r="L22" s="27">
        <v>1099489.0</v>
      </c>
      <c r="M22" s="19"/>
      <c r="N22" s="20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24.75" customHeight="1">
      <c r="A23" s="21" t="s">
        <v>48</v>
      </c>
      <c r="B23" s="21" t="s">
        <v>13</v>
      </c>
      <c r="C23" s="22" t="s">
        <v>49</v>
      </c>
      <c r="D23" s="23"/>
      <c r="E23" s="24">
        <v>60532.0</v>
      </c>
      <c r="F23" s="25">
        <f>E23*E212</f>
        <v>15901756.4</v>
      </c>
      <c r="G23" s="25">
        <f>+F23*G2</f>
        <v>795087.82</v>
      </c>
      <c r="H23" s="26">
        <f t="shared" si="1"/>
        <v>16696844.22</v>
      </c>
      <c r="I23" s="26">
        <f t="shared" si="2"/>
        <v>15027159.8</v>
      </c>
      <c r="J23" s="27"/>
      <c r="K23" s="28"/>
      <c r="L23" s="27">
        <v>937760.0</v>
      </c>
      <c r="M23" s="19"/>
      <c r="N23" s="20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s="21" t="s">
        <v>48</v>
      </c>
      <c r="B24" s="21" t="s">
        <v>15</v>
      </c>
      <c r="C24" s="29" t="s">
        <v>50</v>
      </c>
      <c r="D24" s="6"/>
      <c r="E24" s="24">
        <v>6420.0</v>
      </c>
      <c r="F24" s="25">
        <f>E24*E212</f>
        <v>1686534</v>
      </c>
      <c r="G24" s="25">
        <f>+F24*G2</f>
        <v>84326.7</v>
      </c>
      <c r="H24" s="26">
        <f t="shared" si="1"/>
        <v>1770860.7</v>
      </c>
      <c r="I24" s="26">
        <f t="shared" si="2"/>
        <v>1593774.63</v>
      </c>
      <c r="J24" s="27"/>
      <c r="K24" s="28"/>
      <c r="L24" s="27">
        <v>13591.0</v>
      </c>
      <c r="M24" s="19"/>
      <c r="N24" s="20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4.75" customHeight="1">
      <c r="A25" s="21" t="s">
        <v>51</v>
      </c>
      <c r="B25" s="21" t="s">
        <v>13</v>
      </c>
      <c r="C25" s="22" t="s">
        <v>52</v>
      </c>
      <c r="D25" s="23"/>
      <c r="E25" s="24">
        <v>71900.0</v>
      </c>
      <c r="F25" s="25">
        <f>E25*E212</f>
        <v>18888130</v>
      </c>
      <c r="G25" s="25">
        <f>+F25*G2</f>
        <v>944406.5</v>
      </c>
      <c r="H25" s="26">
        <f t="shared" si="1"/>
        <v>19832536.5</v>
      </c>
      <c r="I25" s="26">
        <f t="shared" si="2"/>
        <v>17849282.85</v>
      </c>
      <c r="J25" s="27"/>
      <c r="K25" s="28"/>
      <c r="L25" s="27">
        <v>631968.0</v>
      </c>
      <c r="M25" s="19"/>
      <c r="N25" s="20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25.5" customHeight="1">
      <c r="A26" s="21" t="s">
        <v>51</v>
      </c>
      <c r="B26" s="21" t="s">
        <v>13</v>
      </c>
      <c r="C26" s="22" t="s">
        <v>53</v>
      </c>
      <c r="D26" s="6"/>
      <c r="E26" s="24">
        <v>47131.0</v>
      </c>
      <c r="F26" s="25">
        <f>E26*E212</f>
        <v>12381313.7</v>
      </c>
      <c r="G26" s="25">
        <f>+F26*G2</f>
        <v>619065.685</v>
      </c>
      <c r="H26" s="26">
        <f t="shared" si="1"/>
        <v>13000379.39</v>
      </c>
      <c r="I26" s="26">
        <f t="shared" si="2"/>
        <v>11700341.45</v>
      </c>
      <c r="J26" s="27"/>
      <c r="K26" s="28"/>
      <c r="L26" s="27">
        <v>631968.0</v>
      </c>
      <c r="M26" s="19"/>
      <c r="N26" s="20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24.75" customHeight="1">
      <c r="A27" s="21" t="s">
        <v>54</v>
      </c>
      <c r="B27" s="21" t="s">
        <v>13</v>
      </c>
      <c r="C27" s="22" t="s">
        <v>55</v>
      </c>
      <c r="D27" s="23"/>
      <c r="E27" s="24">
        <v>70800.0</v>
      </c>
      <c r="F27" s="25">
        <f>E27*E212</f>
        <v>18599160</v>
      </c>
      <c r="G27" s="25">
        <f>+F27*G2</f>
        <v>929958</v>
      </c>
      <c r="H27" s="26">
        <f t="shared" si="1"/>
        <v>19529118</v>
      </c>
      <c r="I27" s="26">
        <f t="shared" si="2"/>
        <v>17576206.2</v>
      </c>
      <c r="J27" s="27"/>
      <c r="K27" s="28"/>
      <c r="L27" s="27">
        <v>933682.0</v>
      </c>
      <c r="M27" s="19"/>
      <c r="N27" s="20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24.75" customHeight="1">
      <c r="A28" s="21" t="s">
        <v>56</v>
      </c>
      <c r="B28" s="21" t="s">
        <v>13</v>
      </c>
      <c r="C28" s="22" t="s">
        <v>57</v>
      </c>
      <c r="D28" s="23"/>
      <c r="E28" s="24">
        <v>49286.0</v>
      </c>
      <c r="F28" s="25">
        <f>E28*E212</f>
        <v>12947432.2</v>
      </c>
      <c r="G28" s="25">
        <f>+F28*G2</f>
        <v>647371.61</v>
      </c>
      <c r="H28" s="26">
        <f t="shared" si="1"/>
        <v>13594803.81</v>
      </c>
      <c r="I28" s="26">
        <f t="shared" si="2"/>
        <v>12235323.43</v>
      </c>
      <c r="J28" s="27"/>
      <c r="K28" s="28"/>
      <c r="L28" s="27">
        <v>645559.0</v>
      </c>
      <c r="M28" s="19"/>
      <c r="N28" s="20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24.75" customHeight="1">
      <c r="A29" s="21" t="s">
        <v>58</v>
      </c>
      <c r="B29" s="21" t="s">
        <v>13</v>
      </c>
      <c r="C29" s="22" t="s">
        <v>59</v>
      </c>
      <c r="D29" s="23"/>
      <c r="E29" s="24">
        <v>69460.0</v>
      </c>
      <c r="F29" s="25">
        <f>E29*E212</f>
        <v>18247142</v>
      </c>
      <c r="G29" s="25">
        <f>+F29*G2</f>
        <v>912357.1</v>
      </c>
      <c r="H29" s="26">
        <f t="shared" si="1"/>
        <v>19159499.1</v>
      </c>
      <c r="I29" s="26">
        <f t="shared" si="2"/>
        <v>17243549.19</v>
      </c>
      <c r="J29" s="27"/>
      <c r="K29" s="28"/>
      <c r="L29" s="27">
        <v>429467.0</v>
      </c>
      <c r="M29" s="19"/>
      <c r="N29" s="20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4.75" customHeight="1">
      <c r="A30" s="21" t="s">
        <v>60</v>
      </c>
      <c r="B30" s="21" t="s">
        <v>13</v>
      </c>
      <c r="C30" s="22" t="s">
        <v>61</v>
      </c>
      <c r="D30" s="23"/>
      <c r="E30" s="24">
        <v>71300.0</v>
      </c>
      <c r="F30" s="25">
        <f>E30*E212</f>
        <v>18730510</v>
      </c>
      <c r="G30" s="25">
        <f>+F30*G2</f>
        <v>936525.5</v>
      </c>
      <c r="H30" s="26">
        <f t="shared" si="1"/>
        <v>19667035.5</v>
      </c>
      <c r="I30" s="26">
        <f t="shared" si="2"/>
        <v>17700331.95</v>
      </c>
      <c r="J30" s="27"/>
      <c r="K30" s="28"/>
      <c r="L30" s="27">
        <v>1051922.0</v>
      </c>
      <c r="M30" s="19"/>
      <c r="N30" s="20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24.75" customHeight="1">
      <c r="A31" s="21" t="s">
        <v>62</v>
      </c>
      <c r="B31" s="21" t="s">
        <v>13</v>
      </c>
      <c r="C31" s="22" t="s">
        <v>63</v>
      </c>
      <c r="D31" s="23"/>
      <c r="E31" s="24">
        <v>67310.0</v>
      </c>
      <c r="F31" s="25">
        <f>E31*E212</f>
        <v>17682337</v>
      </c>
      <c r="G31" s="25">
        <f>+F31*G2</f>
        <v>884116.85</v>
      </c>
      <c r="H31" s="26">
        <f t="shared" si="1"/>
        <v>18566453.85</v>
      </c>
      <c r="I31" s="26">
        <f t="shared" si="2"/>
        <v>16709808.47</v>
      </c>
      <c r="J31" s="27"/>
      <c r="K31" s="28"/>
      <c r="L31" s="27">
        <v>835829.0</v>
      </c>
      <c r="M31" s="19"/>
      <c r="N31" s="20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24.75" customHeight="1">
      <c r="A32" s="21" t="s">
        <v>64</v>
      </c>
      <c r="B32" s="21" t="s">
        <v>13</v>
      </c>
      <c r="C32" s="22" t="s">
        <v>65</v>
      </c>
      <c r="D32" s="23"/>
      <c r="E32" s="24">
        <v>57302.0</v>
      </c>
      <c r="F32" s="25">
        <f>E32*E212</f>
        <v>15053235.4</v>
      </c>
      <c r="G32" s="25">
        <f>+F32*G2</f>
        <v>752661.77</v>
      </c>
      <c r="H32" s="26">
        <f t="shared" si="1"/>
        <v>15805897.17</v>
      </c>
      <c r="I32" s="26">
        <f t="shared" si="2"/>
        <v>14225307.45</v>
      </c>
      <c r="J32" s="27"/>
      <c r="K32" s="28"/>
      <c r="L32" s="27">
        <v>811366.0</v>
      </c>
      <c r="M32" s="19"/>
      <c r="N32" s="20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21.0" customHeight="1">
      <c r="A33" s="21"/>
      <c r="B33" s="21"/>
      <c r="C33" s="30" t="s">
        <v>66</v>
      </c>
      <c r="D33" s="31"/>
      <c r="E33" s="24">
        <v>10759.0</v>
      </c>
      <c r="F33" s="25">
        <f>E33*E212</f>
        <v>2826389.3</v>
      </c>
      <c r="G33" s="25">
        <f>+F33*G2</f>
        <v>141319.465</v>
      </c>
      <c r="H33" s="25">
        <f t="shared" si="1"/>
        <v>2967708.765</v>
      </c>
      <c r="I33" s="25">
        <f t="shared" si="2"/>
        <v>2670937.889</v>
      </c>
      <c r="J33" s="27"/>
      <c r="K33" s="28"/>
      <c r="L33" s="27"/>
      <c r="M33" s="19"/>
      <c r="N33" s="20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39.0" customHeight="1">
      <c r="A34" s="21"/>
      <c r="B34" s="21"/>
      <c r="C34" s="32" t="s">
        <v>268</v>
      </c>
      <c r="D34" s="23"/>
      <c r="E34" s="24">
        <v>61279.0</v>
      </c>
      <c r="F34" s="25">
        <f>E34*E212</f>
        <v>16097993.3</v>
      </c>
      <c r="G34" s="25">
        <f>+F34*G2</f>
        <v>804899.665</v>
      </c>
      <c r="H34" s="26">
        <f t="shared" si="1"/>
        <v>16902892.97</v>
      </c>
      <c r="I34" s="26">
        <f t="shared" si="2"/>
        <v>15212603.67</v>
      </c>
      <c r="J34" s="27"/>
      <c r="K34" s="28"/>
      <c r="L34" s="27"/>
      <c r="M34" s="19"/>
      <c r="N34" s="20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3.5" customHeight="1">
      <c r="A35" s="21"/>
      <c r="B35" s="21"/>
      <c r="C35" s="29" t="s">
        <v>68</v>
      </c>
      <c r="D35" s="29"/>
      <c r="E35" s="24">
        <v>1600.0</v>
      </c>
      <c r="F35" s="25">
        <f>E35*E212</f>
        <v>420320</v>
      </c>
      <c r="G35" s="25">
        <f>+F35*G2</f>
        <v>21016</v>
      </c>
      <c r="H35" s="26">
        <f t="shared" si="1"/>
        <v>441336</v>
      </c>
      <c r="I35" s="26">
        <f t="shared" si="2"/>
        <v>397202.4</v>
      </c>
      <c r="J35" s="27"/>
      <c r="K35" s="28"/>
      <c r="L35" s="27"/>
      <c r="M35" s="19"/>
      <c r="N35" s="33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ht="24.75" customHeight="1">
      <c r="A36" s="21" t="s">
        <v>69</v>
      </c>
      <c r="B36" s="21" t="s">
        <v>13</v>
      </c>
      <c r="C36" s="22" t="s">
        <v>70</v>
      </c>
      <c r="D36" s="23"/>
      <c r="E36" s="24">
        <v>68985.0</v>
      </c>
      <c r="F36" s="25">
        <f>E36*E212</f>
        <v>18122359.5</v>
      </c>
      <c r="G36" s="25">
        <f>+F36*G2</f>
        <v>906117.975</v>
      </c>
      <c r="H36" s="26">
        <f t="shared" si="1"/>
        <v>19028477.48</v>
      </c>
      <c r="I36" s="26">
        <f t="shared" si="2"/>
        <v>17125629.73</v>
      </c>
      <c r="J36" s="27"/>
      <c r="K36" s="28"/>
      <c r="L36" s="27">
        <v>1080000.0</v>
      </c>
      <c r="M36" s="19"/>
      <c r="N36" s="20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24.75" customHeight="1">
      <c r="A37" s="21" t="s">
        <v>71</v>
      </c>
      <c r="B37" s="21" t="s">
        <v>13</v>
      </c>
      <c r="C37" s="22" t="s">
        <v>72</v>
      </c>
      <c r="D37" s="23"/>
      <c r="E37" s="24">
        <v>40100.0</v>
      </c>
      <c r="F37" s="25">
        <f>E37*E212</f>
        <v>10534270</v>
      </c>
      <c r="G37" s="25">
        <f>+F37*G2</f>
        <v>526713.5</v>
      </c>
      <c r="H37" s="26">
        <f t="shared" si="1"/>
        <v>11060983.5</v>
      </c>
      <c r="I37" s="26">
        <f t="shared" si="2"/>
        <v>9954885.15</v>
      </c>
      <c r="J37" s="27"/>
      <c r="K37" s="28"/>
      <c r="L37" s="27">
        <v>405003.0</v>
      </c>
      <c r="M37" s="19"/>
      <c r="N37" s="20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0" customHeight="1">
      <c r="A38" s="21" t="s">
        <v>71</v>
      </c>
      <c r="B38" s="21" t="s">
        <v>15</v>
      </c>
      <c r="C38" s="29" t="s">
        <v>73</v>
      </c>
      <c r="D38" s="6"/>
      <c r="E38" s="29">
        <v>900.0</v>
      </c>
      <c r="F38" s="25">
        <f>E38*E212</f>
        <v>236430</v>
      </c>
      <c r="G38" s="25">
        <f>+F38*G2</f>
        <v>11821.5</v>
      </c>
      <c r="H38" s="26">
        <f t="shared" si="1"/>
        <v>248251.5</v>
      </c>
      <c r="I38" s="26">
        <f t="shared" si="2"/>
        <v>223426.35</v>
      </c>
      <c r="J38" s="27"/>
      <c r="K38" s="28"/>
      <c r="L38" s="27"/>
      <c r="M38" s="19"/>
      <c r="N38" s="20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26.25" customHeight="1">
      <c r="A39" s="21" t="s">
        <v>74</v>
      </c>
      <c r="B39" s="21" t="s">
        <v>13</v>
      </c>
      <c r="C39" s="22" t="s">
        <v>75</v>
      </c>
      <c r="D39" s="23"/>
      <c r="E39" s="24">
        <v>73122.0</v>
      </c>
      <c r="F39" s="25">
        <f>E39*E212</f>
        <v>19209149.4</v>
      </c>
      <c r="G39" s="25">
        <f>+F39*G2</f>
        <v>960457.47</v>
      </c>
      <c r="H39" s="26">
        <f t="shared" si="1"/>
        <v>20169606.87</v>
      </c>
      <c r="I39" s="26">
        <f t="shared" si="2"/>
        <v>18152646.18</v>
      </c>
      <c r="J39" s="27"/>
      <c r="K39" s="28"/>
      <c r="L39" s="27">
        <v>1261219.0</v>
      </c>
      <c r="M39" s="19"/>
      <c r="N39" s="20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26.25" customHeight="1">
      <c r="A40" s="21" t="s">
        <v>74</v>
      </c>
      <c r="B40" s="21" t="s">
        <v>13</v>
      </c>
      <c r="C40" s="22" t="s">
        <v>76</v>
      </c>
      <c r="D40" s="23"/>
      <c r="E40" s="24">
        <v>70659.0</v>
      </c>
      <c r="F40" s="25">
        <f>E40*E212</f>
        <v>18562119.3</v>
      </c>
      <c r="G40" s="25">
        <f>+F40*G2</f>
        <v>928105.965</v>
      </c>
      <c r="H40" s="26">
        <f t="shared" si="1"/>
        <v>19490225.27</v>
      </c>
      <c r="I40" s="26">
        <f t="shared" si="2"/>
        <v>17541202.74</v>
      </c>
      <c r="J40" s="27"/>
      <c r="K40" s="28"/>
      <c r="L40" s="27">
        <v>1261219.0</v>
      </c>
      <c r="M40" s="19"/>
      <c r="N40" s="20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24.75" customHeight="1">
      <c r="A41" s="21" t="s">
        <v>77</v>
      </c>
      <c r="B41" s="21" t="s">
        <v>13</v>
      </c>
      <c r="C41" s="22" t="s">
        <v>78</v>
      </c>
      <c r="D41" s="23"/>
      <c r="E41" s="24">
        <v>79656.0</v>
      </c>
      <c r="F41" s="25">
        <f>E41*E212</f>
        <v>20925631.2</v>
      </c>
      <c r="G41" s="25">
        <f>+F41*G2</f>
        <v>1046281.56</v>
      </c>
      <c r="H41" s="26">
        <f t="shared" si="1"/>
        <v>21971912.76</v>
      </c>
      <c r="I41" s="26">
        <f t="shared" si="2"/>
        <v>19774721.48</v>
      </c>
      <c r="J41" s="27"/>
      <c r="K41" s="28"/>
      <c r="L41" s="27">
        <v>1073667.0</v>
      </c>
      <c r="M41" s="19"/>
      <c r="N41" s="20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24.75" customHeight="1">
      <c r="A42" s="21" t="s">
        <v>79</v>
      </c>
      <c r="B42" s="21" t="s">
        <v>13</v>
      </c>
      <c r="C42" s="22" t="s">
        <v>80</v>
      </c>
      <c r="D42" s="23"/>
      <c r="E42" s="24">
        <v>78294.0</v>
      </c>
      <c r="F42" s="25">
        <f>E42*E212</f>
        <v>20567833.8</v>
      </c>
      <c r="G42" s="25">
        <f>+F42*G2</f>
        <v>1028391.69</v>
      </c>
      <c r="H42" s="26">
        <f t="shared" si="1"/>
        <v>21596225.49</v>
      </c>
      <c r="I42" s="26">
        <f t="shared" si="2"/>
        <v>19436602.94</v>
      </c>
      <c r="J42" s="27"/>
      <c r="K42" s="28"/>
      <c r="L42" s="27">
        <v>1046485.0</v>
      </c>
      <c r="M42" s="19"/>
      <c r="N42" s="20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24.75" customHeight="1">
      <c r="A43" s="21" t="s">
        <v>81</v>
      </c>
      <c r="B43" s="21" t="s">
        <v>13</v>
      </c>
      <c r="C43" s="22" t="s">
        <v>82</v>
      </c>
      <c r="D43" s="23"/>
      <c r="E43" s="24">
        <v>79087.0</v>
      </c>
      <c r="F43" s="25">
        <f>E43*E212</f>
        <v>20776154.9</v>
      </c>
      <c r="G43" s="25">
        <f>+F43*G2</f>
        <v>1038807.745</v>
      </c>
      <c r="H43" s="26">
        <f t="shared" si="1"/>
        <v>21814962.65</v>
      </c>
      <c r="I43" s="26">
        <f t="shared" si="2"/>
        <v>19633466.38</v>
      </c>
      <c r="J43" s="35"/>
      <c r="K43" s="28"/>
      <c r="L43" s="27">
        <v>1054640.0</v>
      </c>
      <c r="M43" s="19"/>
      <c r="N43" s="20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27.75" customHeight="1">
      <c r="A44" s="21" t="s">
        <v>83</v>
      </c>
      <c r="B44" s="21" t="s">
        <v>13</v>
      </c>
      <c r="C44" s="36" t="s">
        <v>84</v>
      </c>
      <c r="D44" s="37"/>
      <c r="E44" s="38">
        <v>73467.0</v>
      </c>
      <c r="F44" s="39">
        <f>E44*E212</f>
        <v>19299780.9</v>
      </c>
      <c r="G44" s="25">
        <f>+F44*G2</f>
        <v>964989.045</v>
      </c>
      <c r="H44" s="40">
        <f t="shared" si="1"/>
        <v>20264769.95</v>
      </c>
      <c r="I44" s="40">
        <f t="shared" si="2"/>
        <v>18238292.95</v>
      </c>
      <c r="J44" s="41">
        <f>E48*E212</f>
        <v>714899695.8</v>
      </c>
      <c r="K44" s="28"/>
      <c r="L44" s="27">
        <v>1080000.0</v>
      </c>
      <c r="M44" s="19"/>
      <c r="N44" s="20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28.5" customHeight="1">
      <c r="A45" s="14"/>
      <c r="B45" s="14"/>
      <c r="C45" s="36" t="s">
        <v>85</v>
      </c>
      <c r="D45" s="37"/>
      <c r="E45" s="38">
        <v>73990.0</v>
      </c>
      <c r="F45" s="39">
        <f>E45*E212</f>
        <v>19437173</v>
      </c>
      <c r="G45" s="25">
        <f>+F45*G2</f>
        <v>971858.65</v>
      </c>
      <c r="H45" s="40">
        <f t="shared" si="1"/>
        <v>20409031.65</v>
      </c>
      <c r="I45" s="40">
        <f t="shared" si="2"/>
        <v>18368128.49</v>
      </c>
      <c r="J45" s="17"/>
      <c r="K45" s="35"/>
      <c r="L45" s="42"/>
      <c r="M45" s="19"/>
      <c r="N45" s="20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29.25" customHeight="1">
      <c r="A46" s="21" t="s">
        <v>86</v>
      </c>
      <c r="B46" s="21" t="s">
        <v>13</v>
      </c>
      <c r="C46" s="36" t="s">
        <v>87</v>
      </c>
      <c r="D46" s="37"/>
      <c r="E46" s="38">
        <v>69297.0</v>
      </c>
      <c r="F46" s="39">
        <f>E46*E212</f>
        <v>18204321.9</v>
      </c>
      <c r="G46" s="25">
        <f>+F46*G2</f>
        <v>910216.095</v>
      </c>
      <c r="H46" s="40">
        <f t="shared" si="1"/>
        <v>19114538</v>
      </c>
      <c r="I46" s="40">
        <f t="shared" si="2"/>
        <v>17203084.2</v>
      </c>
      <c r="J46" s="41" t="str">
        <f>#REF!+#REF!</f>
        <v>#REF!</v>
      </c>
      <c r="K46" s="28"/>
      <c r="L46" s="27">
        <v>716231.0</v>
      </c>
      <c r="M46" s="19"/>
      <c r="N46" s="20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29.25" customHeight="1">
      <c r="A47" s="21" t="s">
        <v>86</v>
      </c>
      <c r="B47" s="21" t="s">
        <v>13</v>
      </c>
      <c r="C47" s="36" t="s">
        <v>88</v>
      </c>
      <c r="D47" s="37"/>
      <c r="E47" s="38">
        <v>70679.0</v>
      </c>
      <c r="F47" s="39">
        <f>E47*E212</f>
        <v>18567373.3</v>
      </c>
      <c r="G47" s="25">
        <f>+F47*G2</f>
        <v>928368.665</v>
      </c>
      <c r="H47" s="40">
        <f t="shared" si="1"/>
        <v>19495741.97</v>
      </c>
      <c r="I47" s="40">
        <f t="shared" si="2"/>
        <v>17546167.77</v>
      </c>
      <c r="J47" s="41">
        <f>F48+G48</f>
        <v>750644680.6</v>
      </c>
      <c r="K47" s="28"/>
      <c r="L47" s="27">
        <v>716231.0</v>
      </c>
      <c r="M47" s="19"/>
      <c r="N47" s="20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0" customHeight="1">
      <c r="A48" s="29"/>
      <c r="B48" s="29"/>
      <c r="C48" s="43" t="s">
        <v>89</v>
      </c>
      <c r="D48" s="23"/>
      <c r="E48" s="44">
        <f t="shared" ref="E48:I48" si="3">SUM(E4:E47)</f>
        <v>2721354</v>
      </c>
      <c r="F48" s="44">
        <f t="shared" si="3"/>
        <v>714899695.8</v>
      </c>
      <c r="G48" s="44">
        <f t="shared" si="3"/>
        <v>35744984.79</v>
      </c>
      <c r="H48" s="44">
        <f t="shared" si="3"/>
        <v>750644680.6</v>
      </c>
      <c r="I48" s="44">
        <f t="shared" si="3"/>
        <v>675580212.5</v>
      </c>
      <c r="J48" s="41"/>
      <c r="K48" s="28"/>
      <c r="L48" s="27"/>
      <c r="M48" s="45"/>
      <c r="N48" s="20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0" customHeight="1">
      <c r="A49" s="29"/>
      <c r="B49" s="29"/>
      <c r="C49" s="43"/>
      <c r="D49" s="23"/>
      <c r="E49" s="44"/>
      <c r="F49" s="44"/>
      <c r="G49" s="44"/>
      <c r="H49" s="44"/>
      <c r="I49" s="44"/>
      <c r="J49" s="41"/>
      <c r="K49" s="28"/>
      <c r="L49" s="27"/>
      <c r="M49" s="45"/>
      <c r="N49" s="20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21.75" customHeight="1">
      <c r="A50" s="46"/>
      <c r="B50" s="5"/>
      <c r="C50" s="5" t="s">
        <v>90</v>
      </c>
      <c r="D50" s="6"/>
      <c r="E50" s="47">
        <f>+E213</f>
        <v>265.78</v>
      </c>
      <c r="F50" s="48" t="str">
        <f t="shared" ref="F50:G50" si="4">+F2</f>
        <v>per sq foot</v>
      </c>
      <c r="G50" s="49">
        <f t="shared" si="4"/>
        <v>0.05</v>
      </c>
      <c r="H50" s="50"/>
      <c r="I50" s="50"/>
      <c r="J50" s="42"/>
      <c r="K50" s="35"/>
      <c r="L50" s="42"/>
      <c r="M50" s="19"/>
      <c r="N50" s="20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22.5" customHeight="1">
      <c r="A51" s="14" t="s">
        <v>3</v>
      </c>
      <c r="B51" s="14" t="s">
        <v>4</v>
      </c>
      <c r="C51" s="14" t="s">
        <v>5</v>
      </c>
      <c r="D51" s="15" t="s">
        <v>6</v>
      </c>
      <c r="E51" s="14" t="s">
        <v>7</v>
      </c>
      <c r="F51" s="16" t="s">
        <v>8</v>
      </c>
      <c r="G51" s="16" t="s">
        <v>9</v>
      </c>
      <c r="H51" s="16" t="s">
        <v>10</v>
      </c>
      <c r="I51" s="16" t="s">
        <v>11</v>
      </c>
      <c r="J51" s="17"/>
      <c r="K51" s="18"/>
      <c r="L51" s="51"/>
      <c r="M51" s="52"/>
      <c r="N51" s="53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 ht="25.5" customHeight="1">
      <c r="A52" s="21" t="s">
        <v>91</v>
      </c>
      <c r="B52" s="21" t="s">
        <v>13</v>
      </c>
      <c r="C52" s="36" t="s">
        <v>92</v>
      </c>
      <c r="D52" s="37"/>
      <c r="E52" s="24">
        <v>95360.0</v>
      </c>
      <c r="F52" s="25">
        <f>E52*E213</f>
        <v>25344780.8</v>
      </c>
      <c r="G52" s="25">
        <f>+F52*G2</f>
        <v>1267239.04</v>
      </c>
      <c r="H52" s="26">
        <f t="shared" ref="H52:H65" si="5">SUM(F52+G52)</f>
        <v>26612019.84</v>
      </c>
      <c r="I52" s="26">
        <f t="shared" ref="I52:I55" si="6">H52*0.9</f>
        <v>23950817.86</v>
      </c>
      <c r="J52" s="27"/>
      <c r="K52" s="28"/>
      <c r="L52" s="27">
        <v>1057358.0</v>
      </c>
      <c r="M52" s="19"/>
      <c r="N52" s="20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25.5" customHeight="1">
      <c r="A53" s="21" t="s">
        <v>93</v>
      </c>
      <c r="B53" s="21" t="s">
        <v>13</v>
      </c>
      <c r="C53" s="36" t="s">
        <v>94</v>
      </c>
      <c r="D53" s="37"/>
      <c r="E53" s="24">
        <v>103892.0</v>
      </c>
      <c r="F53" s="25">
        <f>E53*E213</f>
        <v>27612415.76</v>
      </c>
      <c r="G53" s="25">
        <f>+F53*G2</f>
        <v>1380620.788</v>
      </c>
      <c r="H53" s="26">
        <f t="shared" si="5"/>
        <v>28993036.55</v>
      </c>
      <c r="I53" s="26">
        <f t="shared" si="6"/>
        <v>26093732.89</v>
      </c>
      <c r="J53" s="27"/>
      <c r="K53" s="28"/>
      <c r="L53" s="27">
        <v>1032895.0</v>
      </c>
      <c r="M53" s="19"/>
      <c r="N53" s="20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25.5" customHeight="1">
      <c r="A54" s="21" t="s">
        <v>95</v>
      </c>
      <c r="B54" s="21" t="s">
        <v>13</v>
      </c>
      <c r="C54" s="36" t="s">
        <v>96</v>
      </c>
      <c r="D54" s="37"/>
      <c r="E54" s="24">
        <v>100349.0</v>
      </c>
      <c r="F54" s="25">
        <f>E54*E213</f>
        <v>26670757.22</v>
      </c>
      <c r="G54" s="25">
        <f>+F54*G2</f>
        <v>1333537.861</v>
      </c>
      <c r="H54" s="26">
        <f t="shared" si="5"/>
        <v>28004295.08</v>
      </c>
      <c r="I54" s="26">
        <f t="shared" si="6"/>
        <v>25203865.57</v>
      </c>
      <c r="J54" s="27"/>
      <c r="K54" s="28"/>
      <c r="L54" s="27">
        <v>1099489.0</v>
      </c>
      <c r="M54" s="19"/>
      <c r="N54" s="20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25.5" customHeight="1">
      <c r="A55" s="21"/>
      <c r="B55" s="21"/>
      <c r="C55" s="36" t="s">
        <v>97</v>
      </c>
      <c r="D55" s="37"/>
      <c r="E55" s="24">
        <v>103771.0</v>
      </c>
      <c r="F55" s="25">
        <f>E55*E213</f>
        <v>27580256.38</v>
      </c>
      <c r="G55" s="25">
        <f>+F55*G2</f>
        <v>1379012.819</v>
      </c>
      <c r="H55" s="26">
        <f t="shared" si="5"/>
        <v>28959269.2</v>
      </c>
      <c r="I55" s="26">
        <f t="shared" si="6"/>
        <v>26063342.28</v>
      </c>
      <c r="J55" s="27"/>
      <c r="K55" s="28"/>
      <c r="L55" s="27">
        <v>1099489.0</v>
      </c>
      <c r="M55" s="19"/>
      <c r="N55" s="20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24.0" customHeight="1">
      <c r="A56" s="21"/>
      <c r="B56" s="21"/>
      <c r="C56" s="55" t="s">
        <v>98</v>
      </c>
      <c r="D56" s="56"/>
      <c r="E56" s="24">
        <v>12972.0</v>
      </c>
      <c r="F56" s="25">
        <f>E56*E213</f>
        <v>3447698.16</v>
      </c>
      <c r="G56" s="25">
        <f>+F56*G2</f>
        <v>172384.908</v>
      </c>
      <c r="H56" s="26">
        <f t="shared" si="5"/>
        <v>3620083.068</v>
      </c>
      <c r="I56" s="57" t="s">
        <v>99</v>
      </c>
      <c r="J56" s="27"/>
      <c r="K56" s="28"/>
      <c r="L56" s="27">
        <v>150000.0</v>
      </c>
      <c r="M56" s="58">
        <f>H56*0.9</f>
        <v>3258074.761</v>
      </c>
      <c r="N56" s="20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25.5" customHeight="1">
      <c r="A57" s="21" t="s">
        <v>100</v>
      </c>
      <c r="B57" s="21" t="s">
        <v>13</v>
      </c>
      <c r="C57" s="36" t="s">
        <v>101</v>
      </c>
      <c r="D57" s="37"/>
      <c r="E57" s="24">
        <v>125321.0</v>
      </c>
      <c r="F57" s="25">
        <f>E57*E213</f>
        <v>33307815.38</v>
      </c>
      <c r="G57" s="25">
        <f>+F57*G2</f>
        <v>1665390.769</v>
      </c>
      <c r="H57" s="26">
        <f t="shared" si="5"/>
        <v>34973206.15</v>
      </c>
      <c r="I57" s="26">
        <f t="shared" ref="I57:I65" si="7">H57*0.9</f>
        <v>31475885.53</v>
      </c>
      <c r="J57" s="27"/>
      <c r="K57" s="28"/>
      <c r="L57" s="27">
        <v>1155088.0</v>
      </c>
      <c r="M57" s="19"/>
      <c r="N57" s="20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25.5" customHeight="1">
      <c r="A58" s="21" t="s">
        <v>102</v>
      </c>
      <c r="B58" s="21" t="s">
        <v>13</v>
      </c>
      <c r="C58" s="36" t="s">
        <v>103</v>
      </c>
      <c r="D58" s="37"/>
      <c r="E58" s="24">
        <v>109197.0</v>
      </c>
      <c r="F58" s="25">
        <f>E58*E213</f>
        <v>29022378.66</v>
      </c>
      <c r="G58" s="25">
        <f>+F58*G2</f>
        <v>1451118.933</v>
      </c>
      <c r="H58" s="26">
        <f t="shared" si="5"/>
        <v>30473497.59</v>
      </c>
      <c r="I58" s="26">
        <f t="shared" si="7"/>
        <v>27426147.83</v>
      </c>
      <c r="J58" s="27"/>
      <c r="K58" s="28"/>
      <c r="L58" s="27">
        <v>1049204.0</v>
      </c>
      <c r="M58" s="19"/>
      <c r="N58" s="20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25.5" customHeight="1">
      <c r="A59" s="21" t="s">
        <v>104</v>
      </c>
      <c r="B59" s="21" t="s">
        <v>13</v>
      </c>
      <c r="C59" s="36" t="s">
        <v>105</v>
      </c>
      <c r="D59" s="37"/>
      <c r="E59" s="24">
        <v>88547.0</v>
      </c>
      <c r="F59" s="25">
        <f>E59*E213</f>
        <v>23534021.66</v>
      </c>
      <c r="G59" s="25">
        <f>+F59*G2</f>
        <v>1176701.083</v>
      </c>
      <c r="H59" s="26">
        <f t="shared" si="5"/>
        <v>24710722.74</v>
      </c>
      <c r="I59" s="26">
        <f t="shared" si="7"/>
        <v>22239650.47</v>
      </c>
      <c r="J59" s="35"/>
      <c r="K59" s="28"/>
      <c r="L59" s="27">
        <v>1005713.0</v>
      </c>
      <c r="M59" s="19"/>
      <c r="N59" s="20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0" customHeight="1">
      <c r="A60" s="21" t="s">
        <v>104</v>
      </c>
      <c r="B60" s="21" t="s">
        <v>15</v>
      </c>
      <c r="C60" s="55" t="s">
        <v>50</v>
      </c>
      <c r="D60" s="56"/>
      <c r="E60" s="24">
        <v>12953.0</v>
      </c>
      <c r="F60" s="25">
        <f>E60*E213</f>
        <v>3442648.34</v>
      </c>
      <c r="G60" s="25">
        <f>+F60*G2</f>
        <v>172132.417</v>
      </c>
      <c r="H60" s="26">
        <f t="shared" si="5"/>
        <v>3614780.757</v>
      </c>
      <c r="I60" s="26">
        <f t="shared" si="7"/>
        <v>3253302.681</v>
      </c>
      <c r="J60" s="35"/>
      <c r="K60" s="28"/>
      <c r="L60" s="27">
        <v>13591.0</v>
      </c>
      <c r="M60" s="19"/>
      <c r="N60" s="20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32.25" customHeight="1">
      <c r="A61" s="21" t="s">
        <v>106</v>
      </c>
      <c r="B61" s="21" t="s">
        <v>13</v>
      </c>
      <c r="C61" s="36" t="s">
        <v>107</v>
      </c>
      <c r="D61" s="37"/>
      <c r="E61" s="24">
        <v>108440.0</v>
      </c>
      <c r="F61" s="25">
        <f>E61*E213</f>
        <v>28821183.2</v>
      </c>
      <c r="G61" s="25">
        <f>+F61*G2</f>
        <v>1441059.16</v>
      </c>
      <c r="H61" s="26">
        <f t="shared" si="5"/>
        <v>30262242.36</v>
      </c>
      <c r="I61" s="26">
        <f t="shared" si="7"/>
        <v>27236018.12</v>
      </c>
      <c r="J61" s="35"/>
      <c r="K61" s="28"/>
      <c r="L61" s="27">
        <v>1164725.0</v>
      </c>
      <c r="M61" s="19"/>
      <c r="N61" s="20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25.5" customHeight="1">
      <c r="A62" s="21" t="s">
        <v>108</v>
      </c>
      <c r="B62" s="21" t="s">
        <v>13</v>
      </c>
      <c r="C62" s="36" t="s">
        <v>109</v>
      </c>
      <c r="D62" s="37"/>
      <c r="E62" s="24">
        <v>62326.0</v>
      </c>
      <c r="F62" s="25">
        <f>E62*E213</f>
        <v>16565004.28</v>
      </c>
      <c r="G62" s="25">
        <f>+F62*G2</f>
        <v>828250.214</v>
      </c>
      <c r="H62" s="26">
        <f t="shared" si="5"/>
        <v>17393254.49</v>
      </c>
      <c r="I62" s="26">
        <f t="shared" si="7"/>
        <v>15653929.04</v>
      </c>
      <c r="J62" s="27"/>
      <c r="K62" s="28"/>
      <c r="L62" s="27">
        <v>400000.0</v>
      </c>
      <c r="M62" s="19"/>
      <c r="N62" s="20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29.25" customHeight="1">
      <c r="A63" s="21" t="s">
        <v>110</v>
      </c>
      <c r="B63" s="21" t="s">
        <v>13</v>
      </c>
      <c r="C63" s="36" t="s">
        <v>111</v>
      </c>
      <c r="D63" s="37"/>
      <c r="E63" s="24">
        <v>92685.0</v>
      </c>
      <c r="F63" s="25">
        <f>E63*E213</f>
        <v>24633819.3</v>
      </c>
      <c r="G63" s="25">
        <f>+F63*G2</f>
        <v>1231690.965</v>
      </c>
      <c r="H63" s="26">
        <f t="shared" si="5"/>
        <v>25865510.27</v>
      </c>
      <c r="I63" s="26">
        <f t="shared" si="7"/>
        <v>23278959.24</v>
      </c>
      <c r="J63" s="59" t="s">
        <v>112</v>
      </c>
      <c r="K63" s="28"/>
      <c r="L63" s="27">
        <v>1193265.0</v>
      </c>
      <c r="M63" s="19"/>
      <c r="N63" s="20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30.0" customHeight="1">
      <c r="A64" s="21" t="s">
        <v>113</v>
      </c>
      <c r="B64" s="21" t="s">
        <v>13</v>
      </c>
      <c r="C64" s="36" t="s">
        <v>114</v>
      </c>
      <c r="D64" s="37"/>
      <c r="E64" s="24">
        <v>109500.0</v>
      </c>
      <c r="F64" s="25">
        <f>E64*E213</f>
        <v>29102910</v>
      </c>
      <c r="G64" s="25">
        <f>+F64*G2</f>
        <v>1455145.5</v>
      </c>
      <c r="H64" s="26">
        <f t="shared" si="5"/>
        <v>30558055.5</v>
      </c>
      <c r="I64" s="26">
        <f t="shared" si="7"/>
        <v>27502249.95</v>
      </c>
      <c r="J64" s="41">
        <f>E66*E213</f>
        <v>323601767.9</v>
      </c>
      <c r="K64" s="28"/>
      <c r="L64" s="27">
        <v>1422948.0</v>
      </c>
      <c r="M64" s="19"/>
      <c r="N64" s="20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30.0" customHeight="1">
      <c r="A65" s="21" t="s">
        <v>115</v>
      </c>
      <c r="B65" s="21" t="s">
        <v>13</v>
      </c>
      <c r="C65" s="36" t="s">
        <v>116</v>
      </c>
      <c r="D65" s="37"/>
      <c r="E65" s="24">
        <v>92242.0</v>
      </c>
      <c r="F65" s="25">
        <f>E65*E213</f>
        <v>24516078.76</v>
      </c>
      <c r="G65" s="25">
        <f>+F65*G2</f>
        <v>1225803.938</v>
      </c>
      <c r="H65" s="26">
        <f t="shared" si="5"/>
        <v>25741882.7</v>
      </c>
      <c r="I65" s="26">
        <f t="shared" si="7"/>
        <v>23167694.43</v>
      </c>
      <c r="J65" s="60">
        <f>H66*0.9</f>
        <v>305803670.7</v>
      </c>
      <c r="K65" s="28"/>
      <c r="L65" s="27">
        <v>1155211.0</v>
      </c>
      <c r="M65" s="19"/>
      <c r="N65" s="20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0" customHeight="1">
      <c r="A66" s="29"/>
      <c r="B66" s="29"/>
      <c r="C66" s="43" t="s">
        <v>89</v>
      </c>
      <c r="D66" s="23"/>
      <c r="E66" s="44">
        <f t="shared" ref="E66:I66" si="8">SUM(E52:E65)</f>
        <v>1217555</v>
      </c>
      <c r="F66" s="61">
        <f t="shared" si="8"/>
        <v>323601767.9</v>
      </c>
      <c r="G66" s="61">
        <f t="shared" si="8"/>
        <v>16180088.4</v>
      </c>
      <c r="H66" s="62">
        <f t="shared" si="8"/>
        <v>339781856.3</v>
      </c>
      <c r="I66" s="62">
        <f t="shared" si="8"/>
        <v>302545595.9</v>
      </c>
      <c r="J66" s="41"/>
      <c r="K66" s="28"/>
      <c r="L66" s="27"/>
      <c r="M66" s="45"/>
      <c r="N66" s="20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0" customHeight="1">
      <c r="A67" s="29"/>
      <c r="B67" s="29"/>
      <c r="C67" s="43"/>
      <c r="D67" s="23"/>
      <c r="E67" s="44"/>
      <c r="F67" s="61"/>
      <c r="G67" s="61"/>
      <c r="H67" s="62"/>
      <c r="I67" s="62"/>
      <c r="J67" s="41"/>
      <c r="K67" s="28"/>
      <c r="L67" s="27"/>
      <c r="M67" s="45"/>
      <c r="N67" s="20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53.25" customHeight="1">
      <c r="A68" s="29"/>
      <c r="B68" s="29"/>
      <c r="C68" s="63" t="s">
        <v>117</v>
      </c>
      <c r="D68" s="64"/>
      <c r="E68" s="64"/>
      <c r="F68" s="64"/>
      <c r="G68" s="64"/>
      <c r="H68" s="64"/>
      <c r="I68" s="65"/>
      <c r="J68" s="41"/>
      <c r="K68" s="28"/>
      <c r="L68" s="27"/>
      <c r="M68" s="45"/>
      <c r="N68" s="20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21.0" customHeight="1">
      <c r="A69" s="46"/>
      <c r="B69" s="5"/>
      <c r="C69" s="5" t="s">
        <v>118</v>
      </c>
      <c r="D69" s="6"/>
      <c r="E69" s="66">
        <f>+E214</f>
        <v>274.69</v>
      </c>
      <c r="F69" s="67" t="str">
        <f t="shared" ref="F69:G69" si="9">+F2</f>
        <v>per sq foot</v>
      </c>
      <c r="G69" s="68">
        <f t="shared" si="9"/>
        <v>0.05</v>
      </c>
      <c r="H69" s="26"/>
      <c r="I69" s="26"/>
      <c r="J69" s="27"/>
      <c r="K69" s="28"/>
      <c r="L69" s="27"/>
      <c r="M69" s="19"/>
      <c r="N69" s="20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22.5" customHeight="1">
      <c r="A70" s="14" t="s">
        <v>3</v>
      </c>
      <c r="B70" s="14" t="s">
        <v>4</v>
      </c>
      <c r="C70" s="14" t="s">
        <v>5</v>
      </c>
      <c r="D70" s="15" t="s">
        <v>6</v>
      </c>
      <c r="E70" s="14" t="s">
        <v>7</v>
      </c>
      <c r="F70" s="16" t="s">
        <v>8</v>
      </c>
      <c r="G70" s="16" t="s">
        <v>9</v>
      </c>
      <c r="H70" s="16" t="s">
        <v>10</v>
      </c>
      <c r="I70" s="16" t="s">
        <v>11</v>
      </c>
      <c r="J70" s="17"/>
      <c r="K70" s="18"/>
      <c r="L70" s="51"/>
      <c r="M70" s="52"/>
      <c r="N70" s="53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ht="25.5" customHeight="1">
      <c r="A71" s="21" t="s">
        <v>119</v>
      </c>
      <c r="B71" s="21" t="s">
        <v>13</v>
      </c>
      <c r="C71" s="36" t="s">
        <v>120</v>
      </c>
      <c r="D71" s="37"/>
      <c r="E71" s="24">
        <v>278574.0</v>
      </c>
      <c r="F71" s="25">
        <f>E71*E214</f>
        <v>76521492.06</v>
      </c>
      <c r="G71" s="25">
        <f>+F71*G2</f>
        <v>3826074.603</v>
      </c>
      <c r="H71" s="26">
        <f t="shared" ref="H71:H77" si="10">SUM(F71+G71)</f>
        <v>80347566.66</v>
      </c>
      <c r="I71" s="26">
        <f t="shared" ref="I71:I77" si="11">H71*0.9</f>
        <v>72312810</v>
      </c>
      <c r="J71" s="27"/>
      <c r="K71" s="28"/>
      <c r="L71" s="27">
        <v>3800000.0</v>
      </c>
      <c r="M71" s="19"/>
      <c r="N71" s="20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25.5" customHeight="1">
      <c r="A72" s="21"/>
      <c r="B72" s="21"/>
      <c r="C72" s="36" t="s">
        <v>121</v>
      </c>
      <c r="D72" s="37"/>
      <c r="E72" s="24">
        <v>285790.0</v>
      </c>
      <c r="F72" s="25">
        <f>E72*E214</f>
        <v>78503655.1</v>
      </c>
      <c r="G72" s="25">
        <f>+F72*G2</f>
        <v>3925182.755</v>
      </c>
      <c r="H72" s="26">
        <f t="shared" si="10"/>
        <v>82428837.86</v>
      </c>
      <c r="I72" s="26">
        <f t="shared" si="11"/>
        <v>74185954.07</v>
      </c>
      <c r="J72" s="27"/>
      <c r="K72" s="28"/>
      <c r="L72" s="27"/>
      <c r="M72" s="19"/>
      <c r="N72" s="20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25.5" customHeight="1">
      <c r="A73" s="21" t="s">
        <v>122</v>
      </c>
      <c r="B73" s="21" t="s">
        <v>13</v>
      </c>
      <c r="C73" s="36" t="s">
        <v>123</v>
      </c>
      <c r="D73" s="37"/>
      <c r="E73" s="24">
        <v>248178.0</v>
      </c>
      <c r="F73" s="25">
        <f>E73*E214</f>
        <v>68172014.82</v>
      </c>
      <c r="G73" s="25">
        <f>+F73*G2</f>
        <v>3408600.741</v>
      </c>
      <c r="H73" s="26">
        <f t="shared" si="10"/>
        <v>71580615.56</v>
      </c>
      <c r="I73" s="26">
        <f t="shared" si="11"/>
        <v>64422554</v>
      </c>
      <c r="J73" s="27"/>
      <c r="K73" s="28"/>
      <c r="L73" s="27">
        <v>3155765.0</v>
      </c>
      <c r="M73" s="19"/>
      <c r="N73" s="20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25.5" customHeight="1">
      <c r="A74" s="21" t="s">
        <v>124</v>
      </c>
      <c r="B74" s="21" t="s">
        <v>13</v>
      </c>
      <c r="C74" s="36" t="s">
        <v>125</v>
      </c>
      <c r="D74" s="37"/>
      <c r="E74" s="24">
        <v>249753.0</v>
      </c>
      <c r="F74" s="25">
        <f>E74*E214</f>
        <v>68604651.57</v>
      </c>
      <c r="G74" s="25">
        <f>+F74*G2</f>
        <v>3430232.579</v>
      </c>
      <c r="H74" s="26">
        <f t="shared" si="10"/>
        <v>72034884.15</v>
      </c>
      <c r="I74" s="26">
        <f t="shared" si="11"/>
        <v>64831395.73</v>
      </c>
      <c r="J74" s="27"/>
      <c r="K74" s="28"/>
      <c r="L74" s="27">
        <v>3332445.0</v>
      </c>
      <c r="M74" s="19"/>
      <c r="N74" s="20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25.5" customHeight="1">
      <c r="A75" s="21" t="s">
        <v>126</v>
      </c>
      <c r="B75" s="21" t="s">
        <v>13</v>
      </c>
      <c r="C75" s="36" t="s">
        <v>127</v>
      </c>
      <c r="D75" s="37"/>
      <c r="E75" s="24">
        <v>271514.0</v>
      </c>
      <c r="F75" s="25">
        <f>E75*E214</f>
        <v>74582180.66</v>
      </c>
      <c r="G75" s="25">
        <f>+F75*G2</f>
        <v>3729109.033</v>
      </c>
      <c r="H75" s="26">
        <f t="shared" si="10"/>
        <v>78311289.69</v>
      </c>
      <c r="I75" s="26">
        <f t="shared" si="11"/>
        <v>70480160.72</v>
      </c>
      <c r="J75" s="35"/>
      <c r="K75" s="28"/>
      <c r="L75" s="27">
        <v>3706560.0</v>
      </c>
      <c r="M75" s="19"/>
      <c r="N75" s="20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30.0" customHeight="1">
      <c r="A76" s="21" t="s">
        <v>128</v>
      </c>
      <c r="B76" s="21" t="s">
        <v>13</v>
      </c>
      <c r="C76" s="36" t="s">
        <v>129</v>
      </c>
      <c r="D76" s="37"/>
      <c r="E76" s="24">
        <v>224192.0</v>
      </c>
      <c r="F76" s="25">
        <f>E76*E214</f>
        <v>61583300.48</v>
      </c>
      <c r="G76" s="25">
        <f>+F76*G2</f>
        <v>3079165.024</v>
      </c>
      <c r="H76" s="26">
        <f t="shared" si="10"/>
        <v>64662465.5</v>
      </c>
      <c r="I76" s="26">
        <f t="shared" si="11"/>
        <v>58196218.95</v>
      </c>
      <c r="J76" s="59" t="s">
        <v>112</v>
      </c>
      <c r="K76" s="28"/>
      <c r="L76" s="69">
        <v>2300355.2</v>
      </c>
      <c r="M76" s="19"/>
      <c r="N76" s="20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30.0" customHeight="1">
      <c r="A77" s="21" t="s">
        <v>130</v>
      </c>
      <c r="B77" s="21" t="s">
        <v>13</v>
      </c>
      <c r="C77" s="36" t="s">
        <v>131</v>
      </c>
      <c r="D77" s="37"/>
      <c r="E77" s="24">
        <v>40746.0</v>
      </c>
      <c r="F77" s="25">
        <f>E77*E214</f>
        <v>11192518.74</v>
      </c>
      <c r="G77" s="25">
        <f>+F77*G2</f>
        <v>559625.937</v>
      </c>
      <c r="H77" s="26">
        <f t="shared" si="10"/>
        <v>11752144.68</v>
      </c>
      <c r="I77" s="26">
        <f t="shared" si="11"/>
        <v>10576930.21</v>
      </c>
      <c r="J77" s="60">
        <f>H78*0.9</f>
        <v>415006023.7</v>
      </c>
      <c r="K77" s="28"/>
      <c r="L77" s="27">
        <v>1000000.0</v>
      </c>
      <c r="M77" s="19"/>
      <c r="N77" s="20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0" customHeight="1">
      <c r="A78" s="29"/>
      <c r="B78" s="29"/>
      <c r="C78" s="43" t="s">
        <v>89</v>
      </c>
      <c r="D78" s="23"/>
      <c r="E78" s="44">
        <f t="shared" ref="E78:I78" si="12">SUM(E71:E77)</f>
        <v>1598747</v>
      </c>
      <c r="F78" s="61">
        <f t="shared" si="12"/>
        <v>439159813.4</v>
      </c>
      <c r="G78" s="61">
        <f t="shared" si="12"/>
        <v>21957990.67</v>
      </c>
      <c r="H78" s="62">
        <f t="shared" si="12"/>
        <v>461117804.1</v>
      </c>
      <c r="I78" s="62">
        <f t="shared" si="12"/>
        <v>415006023.7</v>
      </c>
      <c r="J78" s="41"/>
      <c r="K78" s="28"/>
      <c r="L78" s="27"/>
      <c r="M78" s="45"/>
      <c r="N78" s="20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0" customHeight="1">
      <c r="A79" s="29"/>
      <c r="B79" s="29"/>
      <c r="C79" s="43"/>
      <c r="D79" s="23"/>
      <c r="E79" s="44"/>
      <c r="F79" s="61"/>
      <c r="G79" s="61"/>
      <c r="H79" s="62"/>
      <c r="I79" s="62"/>
      <c r="J79" s="41"/>
      <c r="K79" s="28"/>
      <c r="L79" s="27"/>
      <c r="M79" s="45"/>
      <c r="N79" s="20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21.75" customHeight="1">
      <c r="A80" s="46"/>
      <c r="B80" s="5"/>
      <c r="C80" s="9" t="s">
        <v>132</v>
      </c>
      <c r="D80" s="70"/>
      <c r="E80" s="47">
        <f>+E215</f>
        <v>242.05</v>
      </c>
      <c r="F80" s="48" t="str">
        <f t="shared" ref="F80:G80" si="13">+F2</f>
        <v>per sq foot</v>
      </c>
      <c r="G80" s="49">
        <f t="shared" si="13"/>
        <v>0.05</v>
      </c>
      <c r="H80" s="50"/>
      <c r="I80" s="50"/>
      <c r="J80" s="42"/>
      <c r="K80" s="35"/>
      <c r="L80" s="42"/>
      <c r="M80" s="19"/>
      <c r="N80" s="20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22.5" customHeight="1">
      <c r="A81" s="14" t="s">
        <v>3</v>
      </c>
      <c r="B81" s="14" t="s">
        <v>4</v>
      </c>
      <c r="C81" s="14" t="s">
        <v>5</v>
      </c>
      <c r="D81" s="15" t="s">
        <v>6</v>
      </c>
      <c r="E81" s="14" t="s">
        <v>7</v>
      </c>
      <c r="F81" s="16" t="s">
        <v>8</v>
      </c>
      <c r="G81" s="16" t="s">
        <v>9</v>
      </c>
      <c r="H81" s="16" t="s">
        <v>10</v>
      </c>
      <c r="I81" s="16" t="s">
        <v>11</v>
      </c>
      <c r="J81" s="71" t="s">
        <v>133</v>
      </c>
      <c r="K81" s="18"/>
      <c r="L81" s="51"/>
      <c r="M81" s="52"/>
      <c r="N81" s="53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 ht="30.0" customHeight="1">
      <c r="A82" s="21" t="s">
        <v>134</v>
      </c>
      <c r="B82" s="21" t="s">
        <v>13</v>
      </c>
      <c r="C82" s="36" t="s">
        <v>135</v>
      </c>
      <c r="D82" s="37"/>
      <c r="E82" s="24">
        <v>43496.0</v>
      </c>
      <c r="F82" s="25">
        <f>E82*E215</f>
        <v>10528206.8</v>
      </c>
      <c r="G82" s="25">
        <f>+F82*G2</f>
        <v>526410.34</v>
      </c>
      <c r="H82" s="26">
        <f t="shared" ref="H82:H89" si="14">SUM(F82+G82)</f>
        <v>11054617.14</v>
      </c>
      <c r="I82" s="26">
        <f t="shared" ref="I82:I89" si="15">H82*0.9</f>
        <v>9949155.426</v>
      </c>
      <c r="J82" s="41">
        <f>SUM(F82:F89)</f>
        <v>67705983.95</v>
      </c>
      <c r="K82" s="28"/>
      <c r="L82" s="27">
        <v>652355.0</v>
      </c>
      <c r="M82" s="19"/>
      <c r="N82" s="20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6.5" customHeight="1">
      <c r="A83" s="21" t="s">
        <v>134</v>
      </c>
      <c r="B83" s="21" t="s">
        <v>15</v>
      </c>
      <c r="C83" s="55" t="s">
        <v>136</v>
      </c>
      <c r="D83" s="56"/>
      <c r="E83" s="55">
        <v>900.0</v>
      </c>
      <c r="F83" s="39">
        <f>E83*E215</f>
        <v>217845</v>
      </c>
      <c r="G83" s="25">
        <f>+F83*G2</f>
        <v>10892.25</v>
      </c>
      <c r="H83" s="40">
        <f t="shared" si="14"/>
        <v>228737.25</v>
      </c>
      <c r="I83" s="40">
        <f t="shared" si="15"/>
        <v>205863.525</v>
      </c>
      <c r="J83" s="41">
        <f>SUM(F90:G90)</f>
        <v>71091283.15</v>
      </c>
      <c r="K83" s="28"/>
      <c r="L83" s="27"/>
      <c r="M83" s="19"/>
      <c r="N83" s="20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34.5" customHeight="1">
      <c r="A84" s="21"/>
      <c r="B84" s="21"/>
      <c r="C84" s="30" t="s">
        <v>137</v>
      </c>
      <c r="D84" s="31"/>
      <c r="E84" s="24">
        <v>43081.0</v>
      </c>
      <c r="F84" s="25">
        <f>E84*E215</f>
        <v>10427756.05</v>
      </c>
      <c r="G84" s="25">
        <f>+F84*G2</f>
        <v>521387.8025</v>
      </c>
      <c r="H84" s="26">
        <f t="shared" si="14"/>
        <v>10949143.85</v>
      </c>
      <c r="I84" s="26">
        <f t="shared" si="15"/>
        <v>9854229.467</v>
      </c>
      <c r="J84" s="41"/>
      <c r="K84" s="28"/>
      <c r="L84" s="27"/>
      <c r="M84" s="19"/>
      <c r="N84" s="20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8.0" customHeight="1">
      <c r="A85" s="21"/>
      <c r="B85" s="21"/>
      <c r="C85" s="30" t="s">
        <v>138</v>
      </c>
      <c r="D85" s="31"/>
      <c r="E85" s="38">
        <v>3746.0</v>
      </c>
      <c r="F85" s="39">
        <f>E85*E215</f>
        <v>906719.3</v>
      </c>
      <c r="G85" s="25">
        <f>+F85*G2</f>
        <v>45335.965</v>
      </c>
      <c r="H85" s="40">
        <f t="shared" si="14"/>
        <v>952055.265</v>
      </c>
      <c r="I85" s="40">
        <f t="shared" si="15"/>
        <v>856849.7385</v>
      </c>
      <c r="J85" s="41"/>
      <c r="K85" s="28"/>
      <c r="L85" s="27"/>
      <c r="M85" s="19"/>
      <c r="N85" s="20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8.0" customHeight="1">
      <c r="A86" s="21"/>
      <c r="B86" s="21"/>
      <c r="C86" s="30" t="s">
        <v>139</v>
      </c>
      <c r="D86" s="31"/>
      <c r="E86" s="38">
        <v>19257.0</v>
      </c>
      <c r="F86" s="39">
        <f>E86*E215</f>
        <v>4661156.85</v>
      </c>
      <c r="G86" s="25">
        <f>+F86*G2</f>
        <v>233057.8425</v>
      </c>
      <c r="H86" s="40">
        <f t="shared" si="14"/>
        <v>4894214.693</v>
      </c>
      <c r="I86" s="40">
        <f t="shared" si="15"/>
        <v>4404793.223</v>
      </c>
      <c r="J86" s="41"/>
      <c r="K86" s="28"/>
      <c r="L86" s="27"/>
      <c r="M86" s="19"/>
      <c r="N86" s="20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8.0" customHeight="1">
      <c r="A87" s="21"/>
      <c r="B87" s="21"/>
      <c r="C87" s="30" t="s">
        <v>140</v>
      </c>
      <c r="D87" s="31"/>
      <c r="E87" s="38">
        <v>2736.0</v>
      </c>
      <c r="F87" s="39">
        <f>E87*E215</f>
        <v>662248.8</v>
      </c>
      <c r="G87" s="25">
        <f>+F87*G2</f>
        <v>33112.44</v>
      </c>
      <c r="H87" s="40">
        <f t="shared" si="14"/>
        <v>695361.24</v>
      </c>
      <c r="I87" s="40">
        <f t="shared" si="15"/>
        <v>625825.116</v>
      </c>
      <c r="J87" s="41"/>
      <c r="K87" s="28"/>
      <c r="L87" s="27"/>
      <c r="M87" s="19"/>
      <c r="N87" s="20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27.0" customHeight="1">
      <c r="A88" s="21"/>
      <c r="B88" s="21"/>
      <c r="C88" s="30" t="s">
        <v>141</v>
      </c>
      <c r="D88" s="31"/>
      <c r="E88" s="38">
        <v>41503.0</v>
      </c>
      <c r="F88" s="39">
        <f>E88*E215</f>
        <v>10045801.15</v>
      </c>
      <c r="G88" s="25">
        <f>+F88*G2</f>
        <v>502290.0575</v>
      </c>
      <c r="H88" s="40">
        <f t="shared" si="14"/>
        <v>10548091.21</v>
      </c>
      <c r="I88" s="40">
        <f t="shared" si="15"/>
        <v>9493282.087</v>
      </c>
      <c r="J88" s="41"/>
      <c r="K88" s="28"/>
      <c r="L88" s="27"/>
      <c r="M88" s="19"/>
      <c r="N88" s="20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30.75" customHeight="1">
      <c r="A89" s="21" t="s">
        <v>142</v>
      </c>
      <c r="B89" s="21" t="s">
        <v>13</v>
      </c>
      <c r="C89" s="30" t="s">
        <v>143</v>
      </c>
      <c r="D89" s="31"/>
      <c r="E89" s="72">
        <v>125000.0</v>
      </c>
      <c r="F89" s="39">
        <f>E89*E215</f>
        <v>30256250</v>
      </c>
      <c r="G89" s="25">
        <f>+F89*G2</f>
        <v>1512812.5</v>
      </c>
      <c r="H89" s="40">
        <f t="shared" si="14"/>
        <v>31769062.5</v>
      </c>
      <c r="I89" s="40">
        <f t="shared" si="15"/>
        <v>28592156.25</v>
      </c>
      <c r="J89" s="60">
        <f>H90*0.9</f>
        <v>35389998.58</v>
      </c>
      <c r="K89" s="28"/>
      <c r="L89" s="27">
        <v>733899.0</v>
      </c>
      <c r="M89" s="19"/>
      <c r="N89" s="20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0" customHeight="1">
      <c r="A90" s="29"/>
      <c r="B90" s="29"/>
      <c r="C90" s="43" t="s">
        <v>89</v>
      </c>
      <c r="D90" s="23"/>
      <c r="E90" s="44">
        <f t="shared" ref="E90:G90" si="16">SUM(E82:E89)</f>
        <v>279719</v>
      </c>
      <c r="F90" s="61">
        <f t="shared" si="16"/>
        <v>67705983.95</v>
      </c>
      <c r="G90" s="61">
        <f t="shared" si="16"/>
        <v>3385299.198</v>
      </c>
      <c r="H90" s="62">
        <f>SUM(H82:H88)</f>
        <v>39322220.65</v>
      </c>
      <c r="I90" s="62">
        <f>SUM(I82:I89)</f>
        <v>63982154.83</v>
      </c>
      <c r="J90" s="28"/>
      <c r="K90" s="28"/>
      <c r="L90" s="27"/>
      <c r="M90" s="45"/>
      <c r="N90" s="20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0" customHeight="1">
      <c r="A91" s="29"/>
      <c r="B91" s="29"/>
      <c r="C91" s="43"/>
      <c r="D91" s="23"/>
      <c r="E91" s="44"/>
      <c r="F91" s="61"/>
      <c r="G91" s="61"/>
      <c r="H91" s="62"/>
      <c r="I91" s="62"/>
      <c r="J91" s="28"/>
      <c r="K91" s="28"/>
      <c r="L91" s="27"/>
      <c r="M91" s="45"/>
      <c r="N91" s="20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21.0" customHeight="1">
      <c r="A92" s="46"/>
      <c r="B92" s="5"/>
      <c r="C92" s="5" t="s">
        <v>144</v>
      </c>
      <c r="D92" s="6"/>
      <c r="E92" s="47">
        <f>+E217</f>
        <v>222.39</v>
      </c>
      <c r="F92" s="48" t="str">
        <f t="shared" ref="F92:G92" si="17">+F2</f>
        <v>per sq foot</v>
      </c>
      <c r="G92" s="49">
        <f t="shared" si="17"/>
        <v>0.05</v>
      </c>
      <c r="H92" s="50"/>
      <c r="I92" s="50"/>
      <c r="J92" s="42"/>
      <c r="K92" s="35"/>
      <c r="L92" s="42"/>
      <c r="M92" s="19"/>
      <c r="N92" s="20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22.5" customHeight="1">
      <c r="A93" s="14" t="s">
        <v>3</v>
      </c>
      <c r="B93" s="14" t="s">
        <v>4</v>
      </c>
      <c r="C93" s="14" t="s">
        <v>5</v>
      </c>
      <c r="D93" s="15" t="s">
        <v>6</v>
      </c>
      <c r="E93" s="14" t="s">
        <v>7</v>
      </c>
      <c r="F93" s="16" t="s">
        <v>8</v>
      </c>
      <c r="G93" s="16" t="s">
        <v>9</v>
      </c>
      <c r="H93" s="16" t="s">
        <v>10</v>
      </c>
      <c r="I93" s="16" t="s">
        <v>11</v>
      </c>
      <c r="J93" s="17"/>
      <c r="K93" s="18"/>
      <c r="L93" s="51"/>
      <c r="M93" s="52"/>
      <c r="N93" s="53"/>
      <c r="O93" s="54"/>
      <c r="P93" s="5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 ht="25.5" customHeight="1">
      <c r="A94" s="21" t="s">
        <v>145</v>
      </c>
      <c r="B94" s="21" t="s">
        <v>13</v>
      </c>
      <c r="C94" s="36" t="s">
        <v>146</v>
      </c>
      <c r="D94" s="37"/>
      <c r="E94" s="24">
        <v>112283.0</v>
      </c>
      <c r="F94" s="25">
        <f>E94*E217</f>
        <v>24970616.37</v>
      </c>
      <c r="G94" s="25">
        <f>+F94*G2</f>
        <v>1248530.819</v>
      </c>
      <c r="H94" s="26">
        <f t="shared" ref="H94:H101" si="18">SUM(F94+G94)</f>
        <v>26219147.19</v>
      </c>
      <c r="I94" s="26">
        <f t="shared" ref="I94:I101" si="19">H94*0.9</f>
        <v>23597232.47</v>
      </c>
      <c r="J94" s="27"/>
      <c r="K94" s="28"/>
      <c r="L94" s="27">
        <v>1902701.0</v>
      </c>
      <c r="M94" s="19"/>
      <c r="N94" s="20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25.5" customHeight="1">
      <c r="A95" s="21" t="s">
        <v>145</v>
      </c>
      <c r="B95" s="21" t="s">
        <v>15</v>
      </c>
      <c r="C95" s="36" t="s">
        <v>147</v>
      </c>
      <c r="D95" s="37"/>
      <c r="E95" s="24">
        <v>20739.0</v>
      </c>
      <c r="F95" s="25">
        <f>E95*E217</f>
        <v>4612146.21</v>
      </c>
      <c r="G95" s="25">
        <f>+F95*G2</f>
        <v>230607.3105</v>
      </c>
      <c r="H95" s="26">
        <f t="shared" si="18"/>
        <v>4842753.521</v>
      </c>
      <c r="I95" s="26">
        <f t="shared" si="19"/>
        <v>4358478.168</v>
      </c>
      <c r="J95" s="35"/>
      <c r="K95" s="28"/>
      <c r="L95" s="27"/>
      <c r="M95" s="19"/>
      <c r="N95" s="20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30.0" customHeight="1">
      <c r="A96" s="21" t="s">
        <v>148</v>
      </c>
      <c r="B96" s="21" t="s">
        <v>13</v>
      </c>
      <c r="C96" s="36" t="s">
        <v>149</v>
      </c>
      <c r="D96" s="37"/>
      <c r="E96" s="24">
        <v>22172.0</v>
      </c>
      <c r="F96" s="25">
        <f>E96*E217</f>
        <v>4930831.08</v>
      </c>
      <c r="G96" s="25">
        <f>+F96*G2</f>
        <v>246541.554</v>
      </c>
      <c r="H96" s="26">
        <f t="shared" si="18"/>
        <v>5177372.634</v>
      </c>
      <c r="I96" s="26">
        <f t="shared" si="19"/>
        <v>4659635.371</v>
      </c>
      <c r="J96" s="59" t="s">
        <v>112</v>
      </c>
      <c r="K96" s="28"/>
      <c r="L96" s="27">
        <v>395366.0</v>
      </c>
      <c r="M96" s="19"/>
      <c r="N96" s="20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30.0" customHeight="1">
      <c r="A97" s="21" t="s">
        <v>150</v>
      </c>
      <c r="B97" s="21" t="s">
        <v>13</v>
      </c>
      <c r="C97" s="36" t="s">
        <v>151</v>
      </c>
      <c r="D97" s="37"/>
      <c r="E97" s="24">
        <v>9360.0</v>
      </c>
      <c r="F97" s="25">
        <f>E97*E217</f>
        <v>2081570.4</v>
      </c>
      <c r="G97" s="25">
        <f>+F97*G2</f>
        <v>104078.52</v>
      </c>
      <c r="H97" s="26">
        <f t="shared" si="18"/>
        <v>2185648.92</v>
      </c>
      <c r="I97" s="26">
        <f t="shared" si="19"/>
        <v>1967084.028</v>
      </c>
      <c r="J97" s="41">
        <f>E102*E217</f>
        <v>122167722.6</v>
      </c>
      <c r="K97" s="28"/>
      <c r="L97" s="27">
        <v>135907.0</v>
      </c>
      <c r="M97" s="19"/>
      <c r="N97" s="20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30.0" customHeight="1">
      <c r="A98" s="21" t="s">
        <v>152</v>
      </c>
      <c r="B98" s="21" t="s">
        <v>13</v>
      </c>
      <c r="C98" s="73" t="s">
        <v>153</v>
      </c>
      <c r="D98" s="74"/>
      <c r="E98" s="24">
        <v>3150.0</v>
      </c>
      <c r="F98" s="25">
        <f>E98*E217</f>
        <v>700528.5</v>
      </c>
      <c r="G98" s="25">
        <f>+F98*G2</f>
        <v>35026.425</v>
      </c>
      <c r="H98" s="26">
        <f t="shared" si="18"/>
        <v>735554.925</v>
      </c>
      <c r="I98" s="26">
        <f t="shared" si="19"/>
        <v>661999.4325</v>
      </c>
      <c r="J98" s="41">
        <f>F102+G102</f>
        <v>128276108.7</v>
      </c>
      <c r="K98" s="28"/>
      <c r="L98" s="27"/>
      <c r="M98" s="19"/>
      <c r="N98" s="20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29.25" customHeight="1">
      <c r="A99" s="21" t="s">
        <v>154</v>
      </c>
      <c r="B99" s="21" t="s">
        <v>13</v>
      </c>
      <c r="C99" s="36" t="s">
        <v>155</v>
      </c>
      <c r="D99" s="37"/>
      <c r="E99" s="24">
        <v>32548.0</v>
      </c>
      <c r="F99" s="25">
        <f>E99*E217</f>
        <v>7238349.72</v>
      </c>
      <c r="G99" s="25">
        <f>+F99*G2</f>
        <v>361917.486</v>
      </c>
      <c r="H99" s="26">
        <f t="shared" si="18"/>
        <v>7600267.206</v>
      </c>
      <c r="I99" s="26">
        <f t="shared" si="19"/>
        <v>6840240.485</v>
      </c>
      <c r="J99" s="60">
        <f>H102*0.9</f>
        <v>115448497.9</v>
      </c>
      <c r="K99" s="28"/>
      <c r="L99" s="27">
        <v>864864.0</v>
      </c>
      <c r="M99" s="19"/>
      <c r="N99" s="20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29.25" customHeight="1">
      <c r="A100" s="21"/>
      <c r="B100" s="21"/>
      <c r="C100" s="36" t="s">
        <v>156</v>
      </c>
      <c r="D100" s="37"/>
      <c r="E100" s="75">
        <v>162476.0</v>
      </c>
      <c r="F100" s="25">
        <f>E100*E217</f>
        <v>36133037.64</v>
      </c>
      <c r="G100" s="25">
        <f>+F100*G2</f>
        <v>1806651.882</v>
      </c>
      <c r="H100" s="26">
        <f t="shared" si="18"/>
        <v>37939689.52</v>
      </c>
      <c r="I100" s="26">
        <f t="shared" si="19"/>
        <v>34145720.57</v>
      </c>
      <c r="J100" s="60"/>
      <c r="K100" s="28"/>
      <c r="L100" s="27"/>
      <c r="M100" s="19"/>
      <c r="N100" s="20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29.25" customHeight="1">
      <c r="A101" s="21"/>
      <c r="B101" s="21"/>
      <c r="C101" s="36" t="s">
        <v>157</v>
      </c>
      <c r="D101" s="37"/>
      <c r="E101" s="76">
        <v>186612.0</v>
      </c>
      <c r="F101" s="25">
        <f>E101*E217</f>
        <v>41500642.68</v>
      </c>
      <c r="G101" s="25">
        <f>+F101*G2</f>
        <v>2075032.134</v>
      </c>
      <c r="H101" s="26">
        <f t="shared" si="18"/>
        <v>43575674.81</v>
      </c>
      <c r="I101" s="26">
        <f t="shared" si="19"/>
        <v>39218107.33</v>
      </c>
      <c r="J101" s="60"/>
      <c r="K101" s="28"/>
      <c r="L101" s="27"/>
      <c r="M101" s="19"/>
      <c r="N101" s="20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0" customHeight="1">
      <c r="A102" s="29"/>
      <c r="B102" s="29"/>
      <c r="C102" s="43" t="s">
        <v>89</v>
      </c>
      <c r="D102" s="23"/>
      <c r="E102" s="44">
        <f t="shared" ref="E102:I102" si="20">SUM(E94:E101)</f>
        <v>549340</v>
      </c>
      <c r="F102" s="61">
        <f t="shared" si="20"/>
        <v>122167722.6</v>
      </c>
      <c r="G102" s="61">
        <f t="shared" si="20"/>
        <v>6108386.13</v>
      </c>
      <c r="H102" s="62">
        <f t="shared" si="20"/>
        <v>128276108.7</v>
      </c>
      <c r="I102" s="62">
        <f t="shared" si="20"/>
        <v>115448497.9</v>
      </c>
      <c r="J102" s="41"/>
      <c r="K102" s="28"/>
      <c r="L102" s="27"/>
      <c r="M102" s="45"/>
      <c r="N102" s="20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0" customHeight="1">
      <c r="A103" s="29"/>
      <c r="B103" s="29"/>
      <c r="C103" s="43"/>
      <c r="D103" s="23"/>
      <c r="E103" s="44"/>
      <c r="F103" s="61"/>
      <c r="G103" s="61"/>
      <c r="H103" s="62"/>
      <c r="I103" s="62"/>
      <c r="J103" s="41"/>
      <c r="K103" s="28"/>
      <c r="L103" s="27"/>
      <c r="M103" s="45"/>
      <c r="N103" s="20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21.0" customHeight="1">
      <c r="A104" s="46"/>
      <c r="B104" s="5"/>
      <c r="C104" s="5" t="s">
        <v>158</v>
      </c>
      <c r="D104" s="6"/>
      <c r="E104" s="47">
        <f>+E218</f>
        <v>203.13</v>
      </c>
      <c r="F104" s="48" t="str">
        <f t="shared" ref="F104:G104" si="21">+F2</f>
        <v>per sq foot</v>
      </c>
      <c r="G104" s="49">
        <f t="shared" si="21"/>
        <v>0.05</v>
      </c>
      <c r="H104" s="50"/>
      <c r="I104" s="50"/>
      <c r="J104" s="42"/>
      <c r="K104" s="35"/>
      <c r="L104" s="42"/>
      <c r="M104" s="19"/>
      <c r="N104" s="20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22.5" customHeight="1">
      <c r="A105" s="14" t="s">
        <v>3</v>
      </c>
      <c r="B105" s="14" t="s">
        <v>4</v>
      </c>
      <c r="C105" s="14" t="s">
        <v>5</v>
      </c>
      <c r="D105" s="15" t="s">
        <v>6</v>
      </c>
      <c r="E105" s="14" t="s">
        <v>7</v>
      </c>
      <c r="F105" s="16" t="s">
        <v>8</v>
      </c>
      <c r="G105" s="16" t="s">
        <v>9</v>
      </c>
      <c r="H105" s="16" t="s">
        <v>10</v>
      </c>
      <c r="I105" s="16" t="s">
        <v>11</v>
      </c>
      <c r="J105" s="17"/>
      <c r="K105" s="18"/>
      <c r="L105" s="51"/>
      <c r="M105" s="52"/>
      <c r="N105" s="53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</row>
    <row r="106" ht="25.5" customHeight="1">
      <c r="A106" s="21" t="s">
        <v>159</v>
      </c>
      <c r="B106" s="21" t="s">
        <v>13</v>
      </c>
      <c r="C106" s="36" t="s">
        <v>160</v>
      </c>
      <c r="D106" s="37"/>
      <c r="E106" s="24">
        <v>13572.0</v>
      </c>
      <c r="F106" s="25">
        <f>E106*E218</f>
        <v>2756880.36</v>
      </c>
      <c r="G106" s="25">
        <f>+F106*G2</f>
        <v>137844.018</v>
      </c>
      <c r="H106" s="26">
        <f t="shared" ref="H106:H109" si="22">SUM(F106+G106)</f>
        <v>2894724.378</v>
      </c>
      <c r="I106" s="26">
        <f t="shared" ref="I106:I110" si="23">H106*0.9</f>
        <v>2605251.94</v>
      </c>
      <c r="J106" s="18"/>
      <c r="K106" s="18"/>
      <c r="L106" s="27">
        <v>271814.0</v>
      </c>
      <c r="M106" s="52"/>
      <c r="N106" s="53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</row>
    <row r="107" ht="16.5" customHeight="1">
      <c r="A107" s="21" t="s">
        <v>159</v>
      </c>
      <c r="B107" s="21" t="s">
        <v>15</v>
      </c>
      <c r="C107" s="55" t="s">
        <v>161</v>
      </c>
      <c r="D107" s="56"/>
      <c r="E107" s="38">
        <v>36960.0</v>
      </c>
      <c r="F107" s="39">
        <f>E107*E218</f>
        <v>7507684.8</v>
      </c>
      <c r="G107" s="25">
        <f>+F107*G2</f>
        <v>375384.24</v>
      </c>
      <c r="H107" s="40">
        <f t="shared" si="22"/>
        <v>7883069.04</v>
      </c>
      <c r="I107" s="40">
        <f t="shared" si="23"/>
        <v>7094762.136</v>
      </c>
      <c r="J107" s="59" t="s">
        <v>112</v>
      </c>
      <c r="K107" s="28"/>
      <c r="L107" s="27">
        <v>216000.0</v>
      </c>
      <c r="M107" s="19"/>
      <c r="N107" s="20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6.5" customHeight="1">
      <c r="A108" s="21" t="s">
        <v>159</v>
      </c>
      <c r="B108" s="21" t="s">
        <v>17</v>
      </c>
      <c r="C108" s="55" t="s">
        <v>162</v>
      </c>
      <c r="D108" s="56"/>
      <c r="E108" s="38">
        <v>2015.0</v>
      </c>
      <c r="F108" s="39">
        <f>E108*E218</f>
        <v>409306.95</v>
      </c>
      <c r="G108" s="25">
        <f>+F108*G2</f>
        <v>20465.3475</v>
      </c>
      <c r="H108" s="40">
        <f t="shared" si="22"/>
        <v>429772.2975</v>
      </c>
      <c r="I108" s="40">
        <f t="shared" si="23"/>
        <v>386795.0678</v>
      </c>
      <c r="J108" s="41">
        <f>E111*E218</f>
        <v>16284728.97</v>
      </c>
      <c r="K108" s="28"/>
      <c r="L108" s="27">
        <v>75600.0</v>
      </c>
      <c r="M108" s="19"/>
      <c r="N108" s="20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6.5" customHeight="1">
      <c r="A109" s="21" t="s">
        <v>159</v>
      </c>
      <c r="B109" s="21" t="s">
        <v>19</v>
      </c>
      <c r="C109" s="55" t="s">
        <v>163</v>
      </c>
      <c r="D109" s="56"/>
      <c r="E109" s="38"/>
      <c r="F109" s="39">
        <f>E109*E218</f>
        <v>0</v>
      </c>
      <c r="G109" s="25">
        <f>+F109*G2</f>
        <v>0</v>
      </c>
      <c r="H109" s="40">
        <f t="shared" si="22"/>
        <v>0</v>
      </c>
      <c r="I109" s="40">
        <f t="shared" si="23"/>
        <v>0</v>
      </c>
      <c r="J109" s="41">
        <f>F111+G111</f>
        <v>17098965.42</v>
      </c>
      <c r="K109" s="28"/>
      <c r="L109" s="27">
        <v>356400.0</v>
      </c>
      <c r="M109" s="19"/>
      <c r="N109" s="20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32.25" customHeight="1">
      <c r="A110" s="21"/>
      <c r="B110" s="21"/>
      <c r="C110" s="36" t="s">
        <v>164</v>
      </c>
      <c r="D110" s="37"/>
      <c r="E110" s="24">
        <v>27622.0</v>
      </c>
      <c r="F110" s="25">
        <f>E110*E218</f>
        <v>5610856.86</v>
      </c>
      <c r="G110" s="25">
        <f>+F110*G2</f>
        <v>280542.843</v>
      </c>
      <c r="H110" s="26">
        <f>+F110+G110</f>
        <v>5891399.703</v>
      </c>
      <c r="I110" s="26">
        <f t="shared" si="23"/>
        <v>5302259.733</v>
      </c>
      <c r="J110" s="60"/>
      <c r="K110" s="28"/>
      <c r="L110" s="27"/>
      <c r="M110" s="19"/>
      <c r="N110" s="20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0" customHeight="1">
      <c r="A111" s="29"/>
      <c r="B111" s="29"/>
      <c r="C111" s="43" t="s">
        <v>89</v>
      </c>
      <c r="D111" s="23"/>
      <c r="E111" s="44">
        <f t="shared" ref="E111:I111" si="24">SUM(E106:E110)</f>
        <v>80169</v>
      </c>
      <c r="F111" s="61">
        <f t="shared" si="24"/>
        <v>16284728.97</v>
      </c>
      <c r="G111" s="61">
        <f t="shared" si="24"/>
        <v>814236.4485</v>
      </c>
      <c r="H111" s="62">
        <f t="shared" si="24"/>
        <v>17098965.42</v>
      </c>
      <c r="I111" s="62">
        <f t="shared" si="24"/>
        <v>15389068.88</v>
      </c>
      <c r="J111" s="41"/>
      <c r="K111" s="28"/>
      <c r="L111" s="27"/>
      <c r="M111" s="45"/>
      <c r="N111" s="20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0" customHeight="1">
      <c r="A112" s="29"/>
      <c r="B112" s="29"/>
      <c r="C112" s="43"/>
      <c r="D112" s="23"/>
      <c r="E112" s="44"/>
      <c r="F112" s="61"/>
      <c r="G112" s="61"/>
      <c r="H112" s="62"/>
      <c r="I112" s="62"/>
      <c r="J112" s="41"/>
      <c r="K112" s="28"/>
      <c r="L112" s="27"/>
      <c r="M112" s="45"/>
      <c r="N112" s="20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22.5" customHeight="1">
      <c r="A113" s="46"/>
      <c r="B113" s="5"/>
      <c r="C113" s="5" t="s">
        <v>165</v>
      </c>
      <c r="D113" s="6"/>
      <c r="E113" s="47">
        <f>+E219</f>
        <v>147.21</v>
      </c>
      <c r="F113" s="48" t="str">
        <f t="shared" ref="F113:G113" si="25">+F2</f>
        <v>per sq foot</v>
      </c>
      <c r="G113" s="49">
        <f t="shared" si="25"/>
        <v>0.05</v>
      </c>
      <c r="H113" s="50"/>
      <c r="I113" s="50"/>
      <c r="J113" s="59" t="s">
        <v>112</v>
      </c>
      <c r="K113" s="35"/>
      <c r="L113" s="42"/>
      <c r="M113" s="19"/>
      <c r="N113" s="20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22.5" customHeight="1">
      <c r="A114" s="14" t="s">
        <v>3</v>
      </c>
      <c r="B114" s="14" t="s">
        <v>4</v>
      </c>
      <c r="C114" s="14" t="s">
        <v>5</v>
      </c>
      <c r="D114" s="15" t="s">
        <v>6</v>
      </c>
      <c r="E114" s="14" t="s">
        <v>7</v>
      </c>
      <c r="F114" s="16" t="s">
        <v>8</v>
      </c>
      <c r="G114" s="16" t="s">
        <v>9</v>
      </c>
      <c r="H114" s="16" t="s">
        <v>10</v>
      </c>
      <c r="I114" s="16" t="s">
        <v>11</v>
      </c>
      <c r="J114" s="77">
        <f>E117*E219</f>
        <v>22308497.82</v>
      </c>
      <c r="K114" s="18"/>
      <c r="L114" s="51"/>
      <c r="M114" s="52"/>
      <c r="N114" s="53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</row>
    <row r="115" ht="22.5" customHeight="1">
      <c r="A115" s="14"/>
      <c r="B115" s="14"/>
      <c r="C115" s="36" t="s">
        <v>166</v>
      </c>
      <c r="D115" s="37"/>
      <c r="E115" s="24">
        <v>99968.0</v>
      </c>
      <c r="F115" s="25">
        <f>E115*E219</f>
        <v>14716289.28</v>
      </c>
      <c r="G115" s="25">
        <f>+F115*G2</f>
        <v>735814.464</v>
      </c>
      <c r="H115" s="26">
        <f t="shared" ref="H115:H116" si="26">SUM(F115+G115)</f>
        <v>15452103.74</v>
      </c>
      <c r="I115" s="26">
        <f t="shared" ref="I115:I116" si="27">H115*0.9</f>
        <v>13906893.37</v>
      </c>
      <c r="J115" s="77"/>
      <c r="K115" s="18"/>
      <c r="L115" s="51"/>
      <c r="M115" s="52"/>
      <c r="N115" s="53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</row>
    <row r="116" ht="25.5" customHeight="1">
      <c r="A116" s="21" t="s">
        <v>167</v>
      </c>
      <c r="B116" s="21" t="s">
        <v>13</v>
      </c>
      <c r="C116" s="36" t="s">
        <v>168</v>
      </c>
      <c r="D116" s="37"/>
      <c r="E116" s="24">
        <v>51574.0</v>
      </c>
      <c r="F116" s="25">
        <f>E116*E219</f>
        <v>7592208.54</v>
      </c>
      <c r="G116" s="25">
        <f>+F116*G2</f>
        <v>379610.427</v>
      </c>
      <c r="H116" s="26">
        <f t="shared" si="26"/>
        <v>7971818.967</v>
      </c>
      <c r="I116" s="26">
        <f t="shared" si="27"/>
        <v>7174637.07</v>
      </c>
      <c r="J116" s="41">
        <f>F117+G117</f>
        <v>23423922.71</v>
      </c>
      <c r="K116" s="28"/>
      <c r="L116" s="27">
        <v>3088800.0</v>
      </c>
      <c r="M116" s="19"/>
      <c r="N116" s="20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0" customHeight="1">
      <c r="A117" s="29"/>
      <c r="B117" s="29"/>
      <c r="C117" s="43" t="s">
        <v>89</v>
      </c>
      <c r="D117" s="23"/>
      <c r="E117" s="44">
        <f t="shared" ref="E117:I117" si="28">SUM(E115:E116)</f>
        <v>151542</v>
      </c>
      <c r="F117" s="61">
        <f t="shared" si="28"/>
        <v>22308497.82</v>
      </c>
      <c r="G117" s="61">
        <f t="shared" si="28"/>
        <v>1115424.891</v>
      </c>
      <c r="H117" s="61">
        <f t="shared" si="28"/>
        <v>23423922.71</v>
      </c>
      <c r="I117" s="62">
        <f t="shared" si="28"/>
        <v>21081530.44</v>
      </c>
      <c r="J117" s="28"/>
      <c r="K117" s="28"/>
      <c r="L117" s="27"/>
      <c r="M117" s="45"/>
      <c r="N117" s="20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0" customHeight="1">
      <c r="A118" s="29"/>
      <c r="B118" s="29"/>
      <c r="C118" s="43"/>
      <c r="D118" s="23"/>
      <c r="E118" s="44"/>
      <c r="F118" s="61"/>
      <c r="G118" s="61"/>
      <c r="H118" s="62"/>
      <c r="I118" s="62"/>
      <c r="J118" s="28"/>
      <c r="K118" s="28"/>
      <c r="L118" s="27"/>
      <c r="M118" s="45"/>
      <c r="N118" s="20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21.0" customHeight="1">
      <c r="A119" s="46"/>
      <c r="B119" s="5"/>
      <c r="C119" s="5" t="s">
        <v>169</v>
      </c>
      <c r="D119" s="6"/>
      <c r="E119" s="78"/>
      <c r="F119" s="48"/>
      <c r="G119" s="49">
        <f>+G2</f>
        <v>0.05</v>
      </c>
      <c r="H119" s="50"/>
      <c r="I119" s="50"/>
      <c r="J119" s="42"/>
      <c r="K119" s="35"/>
      <c r="L119" s="42"/>
      <c r="M119" s="19"/>
      <c r="N119" s="20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27.75" customHeight="1">
      <c r="A120" s="21" t="s">
        <v>119</v>
      </c>
      <c r="B120" s="21" t="s">
        <v>19</v>
      </c>
      <c r="C120" s="22" t="s">
        <v>170</v>
      </c>
      <c r="D120" s="23"/>
      <c r="E120" s="24">
        <v>522720.0</v>
      </c>
      <c r="F120" s="25">
        <v>4197441.0</v>
      </c>
      <c r="G120" s="25">
        <f>+F120*G2</f>
        <v>209872.05</v>
      </c>
      <c r="H120" s="26">
        <f t="shared" ref="H120:H132" si="29">SUM(F120+G120)</f>
        <v>4407313.05</v>
      </c>
      <c r="I120" s="26">
        <f t="shared" ref="I120:I132" si="30">H120*0.9</f>
        <v>3966581.745</v>
      </c>
      <c r="J120" s="27"/>
      <c r="K120" s="28"/>
      <c r="L120" s="27">
        <v>2527874.0</v>
      </c>
      <c r="M120" s="19"/>
      <c r="N120" s="20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6.5" customHeight="1">
      <c r="A121" s="21" t="s">
        <v>119</v>
      </c>
      <c r="B121" s="21" t="s">
        <v>19</v>
      </c>
      <c r="C121" s="22" t="s">
        <v>171</v>
      </c>
      <c r="D121" s="23"/>
      <c r="E121" s="24">
        <v>6368.0</v>
      </c>
      <c r="F121" s="25">
        <f>+E121*E220</f>
        <v>358900.48</v>
      </c>
      <c r="G121" s="25">
        <f>+F121*G2</f>
        <v>17945.024</v>
      </c>
      <c r="H121" s="26">
        <f t="shared" si="29"/>
        <v>376845.504</v>
      </c>
      <c r="I121" s="26">
        <f t="shared" si="30"/>
        <v>339160.9536</v>
      </c>
      <c r="J121" s="27"/>
      <c r="K121" s="28"/>
      <c r="L121" s="27">
        <v>2527874.0</v>
      </c>
      <c r="M121" s="19"/>
      <c r="N121" s="20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27.75" customHeight="1">
      <c r="A122" s="21"/>
      <c r="B122" s="21"/>
      <c r="C122" s="22" t="s">
        <v>172</v>
      </c>
      <c r="D122" s="23"/>
      <c r="E122" s="24">
        <v>522720.0</v>
      </c>
      <c r="F122" s="25">
        <v>4197441.0</v>
      </c>
      <c r="G122" s="25">
        <f>+F122*G2</f>
        <v>209872.05</v>
      </c>
      <c r="H122" s="26">
        <f t="shared" si="29"/>
        <v>4407313.05</v>
      </c>
      <c r="I122" s="26">
        <f t="shared" si="30"/>
        <v>3966581.745</v>
      </c>
      <c r="J122" s="27"/>
      <c r="K122" s="28"/>
      <c r="L122" s="27"/>
      <c r="M122" s="19"/>
      <c r="N122" s="20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6.5" customHeight="1">
      <c r="A123" s="21"/>
      <c r="B123" s="21"/>
      <c r="C123" s="22" t="s">
        <v>171</v>
      </c>
      <c r="D123" s="23"/>
      <c r="E123" s="24">
        <v>6368.0</v>
      </c>
      <c r="F123" s="25">
        <f>+E123*E220</f>
        <v>358900.48</v>
      </c>
      <c r="G123" s="25">
        <f>+F123*G2</f>
        <v>17945.024</v>
      </c>
      <c r="H123" s="26">
        <f t="shared" si="29"/>
        <v>376845.504</v>
      </c>
      <c r="I123" s="26">
        <f t="shared" si="30"/>
        <v>339160.9536</v>
      </c>
      <c r="J123" s="27"/>
      <c r="K123" s="28"/>
      <c r="L123" s="27"/>
      <c r="M123" s="19"/>
      <c r="N123" s="20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27.0" customHeight="1">
      <c r="A124" s="21"/>
      <c r="B124" s="21"/>
      <c r="C124" s="22" t="s">
        <v>173</v>
      </c>
      <c r="D124" s="23"/>
      <c r="E124" s="24">
        <v>522720.0</v>
      </c>
      <c r="F124" s="25">
        <v>3497450.0</v>
      </c>
      <c r="G124" s="25">
        <f>+F124*G2</f>
        <v>174872.5</v>
      </c>
      <c r="H124" s="26">
        <f t="shared" si="29"/>
        <v>3672322.5</v>
      </c>
      <c r="I124" s="26">
        <f t="shared" si="30"/>
        <v>3305090.25</v>
      </c>
      <c r="J124" s="27"/>
      <c r="K124" s="28"/>
      <c r="L124" s="27"/>
      <c r="M124" s="19"/>
      <c r="N124" s="20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0" customHeight="1">
      <c r="A125" s="21"/>
      <c r="B125" s="21"/>
      <c r="C125" s="29" t="s">
        <v>174</v>
      </c>
      <c r="D125" s="6"/>
      <c r="E125" s="24">
        <v>5120.0</v>
      </c>
      <c r="F125" s="25">
        <f>+E125*E220</f>
        <v>288563.2</v>
      </c>
      <c r="G125" s="25">
        <f>+F125*G2</f>
        <v>14428.16</v>
      </c>
      <c r="H125" s="26">
        <f t="shared" si="29"/>
        <v>302991.36</v>
      </c>
      <c r="I125" s="26">
        <f t="shared" si="30"/>
        <v>272692.224</v>
      </c>
      <c r="J125" s="27"/>
      <c r="K125" s="28"/>
      <c r="L125" s="27"/>
      <c r="M125" s="19"/>
      <c r="N125" s="20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27.75" customHeight="1">
      <c r="A126" s="21" t="s">
        <v>122</v>
      </c>
      <c r="B126" s="21" t="s">
        <v>17</v>
      </c>
      <c r="C126" s="22" t="s">
        <v>175</v>
      </c>
      <c r="D126" s="23"/>
      <c r="E126" s="24">
        <v>522720.0</v>
      </c>
      <c r="F126" s="25">
        <v>3497450.0</v>
      </c>
      <c r="G126" s="25">
        <f>+F126*G2</f>
        <v>174872.5</v>
      </c>
      <c r="H126" s="26">
        <f t="shared" si="29"/>
        <v>3672322.5</v>
      </c>
      <c r="I126" s="26">
        <f t="shared" si="30"/>
        <v>3305090.25</v>
      </c>
      <c r="J126" s="27"/>
      <c r="K126" s="28"/>
      <c r="L126" s="27">
        <v>3155765.0</v>
      </c>
      <c r="M126" s="19"/>
      <c r="N126" s="20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0" customHeight="1">
      <c r="A127" s="21" t="s">
        <v>122</v>
      </c>
      <c r="B127" s="21" t="s">
        <v>19</v>
      </c>
      <c r="C127" s="29" t="s">
        <v>174</v>
      </c>
      <c r="D127" s="6"/>
      <c r="E127" s="24">
        <v>5120.0</v>
      </c>
      <c r="F127" s="25">
        <f>+E127*E220</f>
        <v>288563.2</v>
      </c>
      <c r="G127" s="25">
        <f>+F127*G2</f>
        <v>14428.16</v>
      </c>
      <c r="H127" s="26">
        <f t="shared" si="29"/>
        <v>302991.36</v>
      </c>
      <c r="I127" s="26">
        <f t="shared" si="30"/>
        <v>272692.224</v>
      </c>
      <c r="J127" s="27"/>
      <c r="K127" s="28"/>
      <c r="L127" s="27">
        <v>132000.0</v>
      </c>
      <c r="M127" s="19"/>
      <c r="N127" s="20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0" customHeight="1">
      <c r="A128" s="21" t="s">
        <v>122</v>
      </c>
      <c r="B128" s="21" t="s">
        <v>21</v>
      </c>
      <c r="C128" s="29" t="s">
        <v>176</v>
      </c>
      <c r="D128" s="6"/>
      <c r="E128" s="24">
        <v>4000.0</v>
      </c>
      <c r="F128" s="25">
        <f>+E128*E220</f>
        <v>225440</v>
      </c>
      <c r="G128" s="25">
        <f>+F128*G2</f>
        <v>11272</v>
      </c>
      <c r="H128" s="26">
        <f t="shared" si="29"/>
        <v>236712</v>
      </c>
      <c r="I128" s="26">
        <f t="shared" si="30"/>
        <v>213040.8</v>
      </c>
      <c r="J128" s="27"/>
      <c r="K128" s="28"/>
      <c r="L128" s="27">
        <v>100000.0</v>
      </c>
      <c r="M128" s="19"/>
      <c r="N128" s="20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27.75" customHeight="1">
      <c r="A129" s="21" t="s">
        <v>124</v>
      </c>
      <c r="B129" s="21" t="s">
        <v>15</v>
      </c>
      <c r="C129" s="22" t="s">
        <v>177</v>
      </c>
      <c r="D129" s="23"/>
      <c r="E129" s="24">
        <v>522720.0</v>
      </c>
      <c r="F129" s="25">
        <v>4197441.0</v>
      </c>
      <c r="G129" s="25">
        <f>+F129*G2</f>
        <v>209872.05</v>
      </c>
      <c r="H129" s="26">
        <f t="shared" si="29"/>
        <v>4407313.05</v>
      </c>
      <c r="I129" s="26">
        <f t="shared" si="30"/>
        <v>3966581.745</v>
      </c>
      <c r="J129" s="27"/>
      <c r="K129" s="28"/>
      <c r="L129" s="27">
        <v>3332445.0</v>
      </c>
      <c r="M129" s="19"/>
      <c r="N129" s="20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0" customHeight="1">
      <c r="A130" s="21" t="s">
        <v>124</v>
      </c>
      <c r="B130" s="21" t="s">
        <v>15</v>
      </c>
      <c r="C130" s="22" t="s">
        <v>171</v>
      </c>
      <c r="D130" s="23"/>
      <c r="E130" s="24">
        <v>6800.0</v>
      </c>
      <c r="F130" s="25">
        <f>+E130*E220</f>
        <v>383248</v>
      </c>
      <c r="G130" s="25">
        <f>+F130*G2</f>
        <v>19162.4</v>
      </c>
      <c r="H130" s="26">
        <f t="shared" si="29"/>
        <v>402410.4</v>
      </c>
      <c r="I130" s="26">
        <f t="shared" si="30"/>
        <v>362169.36</v>
      </c>
      <c r="J130" s="27"/>
      <c r="K130" s="28"/>
      <c r="L130" s="27">
        <v>3332445.0</v>
      </c>
      <c r="M130" s="19"/>
      <c r="N130" s="20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30.75" customHeight="1">
      <c r="A131" s="21" t="s">
        <v>128</v>
      </c>
      <c r="B131" s="21" t="s">
        <v>15</v>
      </c>
      <c r="C131" s="22" t="s">
        <v>178</v>
      </c>
      <c r="D131" s="23"/>
      <c r="E131" s="24">
        <v>435600.0</v>
      </c>
      <c r="F131" s="25">
        <v>3497868.0</v>
      </c>
      <c r="G131" s="25">
        <f>+F131*G2</f>
        <v>174893.4</v>
      </c>
      <c r="H131" s="26">
        <f t="shared" si="29"/>
        <v>3672761.4</v>
      </c>
      <c r="I131" s="26">
        <f t="shared" si="30"/>
        <v>3305485.26</v>
      </c>
      <c r="J131" s="41">
        <f>F133+G133</f>
        <v>26534031.68</v>
      </c>
      <c r="K131" s="28"/>
      <c r="L131" s="69">
        <v>2300355.2</v>
      </c>
      <c r="M131" s="19"/>
      <c r="N131" s="20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6.5" customHeight="1">
      <c r="A132" s="21" t="s">
        <v>128</v>
      </c>
      <c r="B132" s="21" t="s">
        <v>17</v>
      </c>
      <c r="C132" s="29" t="s">
        <v>174</v>
      </c>
      <c r="D132" s="6"/>
      <c r="E132" s="24">
        <v>5000.0</v>
      </c>
      <c r="F132" s="25">
        <f>+E132*E220</f>
        <v>281800</v>
      </c>
      <c r="G132" s="25">
        <f>+F132*G2</f>
        <v>14090</v>
      </c>
      <c r="H132" s="26">
        <f t="shared" si="29"/>
        <v>295890</v>
      </c>
      <c r="I132" s="26">
        <f t="shared" si="30"/>
        <v>266301</v>
      </c>
      <c r="J132" s="60">
        <f>H133*0.9</f>
        <v>23880628.51</v>
      </c>
      <c r="K132" s="28"/>
      <c r="L132" s="27">
        <v>25000.0</v>
      </c>
      <c r="M132" s="19"/>
      <c r="N132" s="20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0" customHeight="1">
      <c r="A133" s="29"/>
      <c r="B133" s="29"/>
      <c r="C133" s="43" t="s">
        <v>89</v>
      </c>
      <c r="D133" s="23"/>
      <c r="E133" s="44">
        <f t="shared" ref="E133:I133" si="31">SUM(E120:E132)</f>
        <v>3087976</v>
      </c>
      <c r="F133" s="61">
        <f t="shared" si="31"/>
        <v>25270506.36</v>
      </c>
      <c r="G133" s="61">
        <f t="shared" si="31"/>
        <v>1263525.318</v>
      </c>
      <c r="H133" s="62">
        <f t="shared" si="31"/>
        <v>26534031.68</v>
      </c>
      <c r="I133" s="62">
        <f t="shared" si="31"/>
        <v>23880628.51</v>
      </c>
      <c r="J133" s="28"/>
      <c r="K133" s="28"/>
      <c r="L133" s="27"/>
      <c r="M133" s="45"/>
      <c r="N133" s="20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0" customHeight="1">
      <c r="A134" s="29"/>
      <c r="B134" s="29"/>
      <c r="C134" s="43"/>
      <c r="D134" s="23"/>
      <c r="E134" s="44"/>
      <c r="F134" s="61"/>
      <c r="G134" s="61"/>
      <c r="H134" s="62"/>
      <c r="I134" s="62"/>
      <c r="J134" s="28"/>
      <c r="K134" s="28"/>
      <c r="L134" s="27"/>
      <c r="M134" s="45"/>
      <c r="N134" s="20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21.0" customHeight="1">
      <c r="A135" s="46"/>
      <c r="B135" s="5"/>
      <c r="C135" s="5" t="s">
        <v>179</v>
      </c>
      <c r="D135" s="6"/>
      <c r="E135" s="78"/>
      <c r="F135" s="79"/>
      <c r="G135" s="79"/>
      <c r="H135" s="50"/>
      <c r="I135" s="50"/>
      <c r="J135" s="42"/>
      <c r="K135" s="35"/>
      <c r="L135" s="42"/>
      <c r="M135" s="19"/>
      <c r="N135" s="20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22.5" customHeight="1">
      <c r="A136" s="14" t="s">
        <v>3</v>
      </c>
      <c r="B136" s="14" t="s">
        <v>4</v>
      </c>
      <c r="C136" s="14"/>
      <c r="D136" s="15" t="s">
        <v>6</v>
      </c>
      <c r="E136" s="14" t="s">
        <v>7</v>
      </c>
      <c r="F136" s="16" t="s">
        <v>8</v>
      </c>
      <c r="G136" s="16" t="s">
        <v>9</v>
      </c>
      <c r="H136" s="16" t="s">
        <v>10</v>
      </c>
      <c r="I136" s="16" t="s">
        <v>11</v>
      </c>
      <c r="J136" s="17"/>
      <c r="K136" s="35"/>
      <c r="L136" s="42"/>
      <c r="M136" s="35"/>
      <c r="N136" s="80" t="s">
        <v>180</v>
      </c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</row>
    <row r="137" ht="15.75" customHeight="1">
      <c r="A137" s="82" t="s">
        <v>91</v>
      </c>
      <c r="B137" s="82" t="s">
        <v>15</v>
      </c>
      <c r="C137" s="83" t="s">
        <v>181</v>
      </c>
      <c r="D137" s="84"/>
      <c r="E137" s="85"/>
      <c r="F137" s="86"/>
      <c r="G137" s="86"/>
      <c r="H137" s="86"/>
      <c r="I137" s="86"/>
      <c r="J137" s="87"/>
      <c r="K137" s="88"/>
      <c r="L137" s="87">
        <v>8986.0</v>
      </c>
      <c r="M137" s="89"/>
      <c r="N137" s="90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customHeight="1">
      <c r="A138" s="21"/>
      <c r="B138" s="21"/>
      <c r="C138" s="29" t="s">
        <v>182</v>
      </c>
      <c r="D138" s="91" t="s">
        <v>183</v>
      </c>
      <c r="E138" s="24">
        <v>1632.0</v>
      </c>
      <c r="F138" s="25">
        <v>64540.0</v>
      </c>
      <c r="G138" s="25">
        <v>9165.72</v>
      </c>
      <c r="H138" s="26">
        <f t="shared" ref="H138:H141" si="32">+F138+G138</f>
        <v>73705.72</v>
      </c>
      <c r="I138" s="26">
        <f t="shared" ref="I138:I141" si="33">+H138*0.9</f>
        <v>66335.148</v>
      </c>
      <c r="J138" s="27"/>
      <c r="K138" s="28"/>
      <c r="L138" s="27"/>
      <c r="M138" s="35"/>
      <c r="N138" s="92">
        <v>2.0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0" customHeight="1">
      <c r="A139" s="21"/>
      <c r="B139" s="21"/>
      <c r="C139" s="29" t="s">
        <v>182</v>
      </c>
      <c r="D139" s="91" t="s">
        <v>184</v>
      </c>
      <c r="E139" s="24">
        <v>1632.0</v>
      </c>
      <c r="F139" s="25">
        <v>64540.0</v>
      </c>
      <c r="G139" s="25">
        <v>9165.72</v>
      </c>
      <c r="H139" s="26">
        <f t="shared" si="32"/>
        <v>73705.72</v>
      </c>
      <c r="I139" s="26">
        <f t="shared" si="33"/>
        <v>66335.148</v>
      </c>
      <c r="J139" s="27"/>
      <c r="K139" s="28"/>
      <c r="L139" s="27">
        <v>8986.0</v>
      </c>
      <c r="M139" s="35"/>
      <c r="N139" s="92">
        <v>2.0</v>
      </c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0" customHeight="1">
      <c r="A140" s="21" t="s">
        <v>91</v>
      </c>
      <c r="B140" s="21" t="s">
        <v>15</v>
      </c>
      <c r="C140" s="29" t="s">
        <v>182</v>
      </c>
      <c r="D140" s="91" t="s">
        <v>185</v>
      </c>
      <c r="E140" s="24">
        <v>1632.0</v>
      </c>
      <c r="F140" s="25">
        <v>64540.0</v>
      </c>
      <c r="G140" s="25">
        <v>9165.72</v>
      </c>
      <c r="H140" s="26">
        <f t="shared" si="32"/>
        <v>73705.72</v>
      </c>
      <c r="I140" s="26">
        <f t="shared" si="33"/>
        <v>66335.148</v>
      </c>
      <c r="J140" s="27"/>
      <c r="K140" s="28"/>
      <c r="L140" s="27">
        <v>8986.0</v>
      </c>
      <c r="M140" s="35"/>
      <c r="N140" s="92">
        <v>2.0</v>
      </c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0" customHeight="1">
      <c r="A141" s="21"/>
      <c r="B141" s="21"/>
      <c r="C141" s="29" t="s">
        <v>186</v>
      </c>
      <c r="D141" s="93" t="s">
        <v>187</v>
      </c>
      <c r="E141" s="24">
        <v>720.0</v>
      </c>
      <c r="F141" s="25">
        <v>42000.0</v>
      </c>
      <c r="G141" s="25">
        <v>500.0</v>
      </c>
      <c r="H141" s="26">
        <f t="shared" si="32"/>
        <v>42500</v>
      </c>
      <c r="I141" s="26">
        <f t="shared" si="33"/>
        <v>38250</v>
      </c>
      <c r="J141" s="27"/>
      <c r="K141" s="28"/>
      <c r="L141" s="27"/>
      <c r="M141" s="35"/>
      <c r="N141" s="92">
        <v>0.0</v>
      </c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82"/>
      <c r="B142" s="82"/>
      <c r="C142" s="94" t="s">
        <v>188</v>
      </c>
      <c r="D142" s="84"/>
      <c r="E142" s="95"/>
      <c r="F142" s="96"/>
      <c r="G142" s="96"/>
      <c r="H142" s="97"/>
      <c r="I142" s="97"/>
      <c r="J142" s="87"/>
      <c r="K142" s="88"/>
      <c r="L142" s="87"/>
      <c r="M142" s="89"/>
      <c r="N142" s="90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6.5" customHeight="1">
      <c r="A143" s="21" t="s">
        <v>91</v>
      </c>
      <c r="B143" s="21" t="s">
        <v>17</v>
      </c>
      <c r="C143" s="29" t="s">
        <v>189</v>
      </c>
      <c r="D143" s="56" t="s">
        <v>190</v>
      </c>
      <c r="E143" s="24">
        <v>1904.0</v>
      </c>
      <c r="F143" s="25">
        <v>20000.0</v>
      </c>
      <c r="G143" s="25">
        <v>9165.72</v>
      </c>
      <c r="H143" s="26">
        <f t="shared" ref="H143:H148" si="34">+F143+G143</f>
        <v>29165.72</v>
      </c>
      <c r="I143" s="26">
        <f t="shared" ref="I143:I148" si="35">+H143*0.9</f>
        <v>26249.148</v>
      </c>
      <c r="J143" s="27"/>
      <c r="K143" s="28"/>
      <c r="L143" s="27">
        <v>8986.0</v>
      </c>
      <c r="M143" s="35"/>
      <c r="N143" s="92">
        <v>2.0</v>
      </c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0" customHeight="1">
      <c r="A144" s="21"/>
      <c r="B144" s="21"/>
      <c r="C144" s="29" t="s">
        <v>189</v>
      </c>
      <c r="D144" s="56" t="s">
        <v>190</v>
      </c>
      <c r="E144" s="24">
        <v>1904.0</v>
      </c>
      <c r="F144" s="25">
        <v>20000.0</v>
      </c>
      <c r="G144" s="25">
        <v>9165.72</v>
      </c>
      <c r="H144" s="26">
        <f t="shared" si="34"/>
        <v>29165.72</v>
      </c>
      <c r="I144" s="26">
        <f t="shared" si="35"/>
        <v>26249.148</v>
      </c>
      <c r="J144" s="27"/>
      <c r="K144" s="28"/>
      <c r="L144" s="27">
        <v>8986.0</v>
      </c>
      <c r="M144" s="35"/>
      <c r="N144" s="92">
        <v>2.0</v>
      </c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0" customHeight="1">
      <c r="A145" s="21"/>
      <c r="B145" s="21"/>
      <c r="C145" s="29" t="s">
        <v>189</v>
      </c>
      <c r="D145" s="56" t="s">
        <v>190</v>
      </c>
      <c r="E145" s="24">
        <v>1904.0</v>
      </c>
      <c r="F145" s="25">
        <v>20000.0</v>
      </c>
      <c r="G145" s="25">
        <v>9165.72</v>
      </c>
      <c r="H145" s="26">
        <f t="shared" si="34"/>
        <v>29165.72</v>
      </c>
      <c r="I145" s="26">
        <f t="shared" si="35"/>
        <v>26249.148</v>
      </c>
      <c r="J145" s="27"/>
      <c r="K145" s="28"/>
      <c r="L145" s="27"/>
      <c r="M145" s="35"/>
      <c r="N145" s="92">
        <v>2.0</v>
      </c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0" customHeight="1">
      <c r="A146" s="21"/>
      <c r="B146" s="21"/>
      <c r="C146" s="98" t="s">
        <v>191</v>
      </c>
      <c r="D146" s="91" t="s">
        <v>192</v>
      </c>
      <c r="E146" s="24">
        <v>1632.0</v>
      </c>
      <c r="F146" s="25">
        <v>64540.0</v>
      </c>
      <c r="G146" s="25">
        <v>9165.72</v>
      </c>
      <c r="H146" s="26">
        <f t="shared" si="34"/>
        <v>73705.72</v>
      </c>
      <c r="I146" s="26">
        <f t="shared" si="35"/>
        <v>66335.148</v>
      </c>
      <c r="J146" s="27"/>
      <c r="K146" s="28"/>
      <c r="L146" s="27"/>
      <c r="M146" s="35"/>
      <c r="N146" s="92">
        <v>2.0</v>
      </c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0" customHeight="1">
      <c r="A147" s="21"/>
      <c r="B147" s="21"/>
      <c r="C147" s="29" t="s">
        <v>191</v>
      </c>
      <c r="D147" s="91" t="s">
        <v>193</v>
      </c>
      <c r="E147" s="24">
        <v>1632.0</v>
      </c>
      <c r="F147" s="25">
        <v>56329.0</v>
      </c>
      <c r="G147" s="25">
        <v>9165.72</v>
      </c>
      <c r="H147" s="26">
        <f t="shared" si="34"/>
        <v>65494.72</v>
      </c>
      <c r="I147" s="26">
        <f t="shared" si="35"/>
        <v>58945.248</v>
      </c>
      <c r="J147" s="27"/>
      <c r="K147" s="28"/>
      <c r="L147" s="27"/>
      <c r="M147" s="35"/>
      <c r="N147" s="92">
        <v>2.0</v>
      </c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21"/>
      <c r="B148" s="21"/>
      <c r="C148" s="29" t="s">
        <v>191</v>
      </c>
      <c r="D148" s="91" t="s">
        <v>194</v>
      </c>
      <c r="E148" s="24">
        <v>1904.0</v>
      </c>
      <c r="F148" s="25">
        <v>56329.0</v>
      </c>
      <c r="G148" s="25">
        <v>9165.72</v>
      </c>
      <c r="H148" s="26">
        <f t="shared" si="34"/>
        <v>65494.72</v>
      </c>
      <c r="I148" s="26">
        <f t="shared" si="35"/>
        <v>58945.248</v>
      </c>
      <c r="J148" s="27"/>
      <c r="K148" s="28"/>
      <c r="L148" s="27"/>
      <c r="M148" s="35"/>
      <c r="N148" s="92">
        <v>2.0</v>
      </c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82"/>
      <c r="B149" s="82"/>
      <c r="C149" s="83" t="s">
        <v>195</v>
      </c>
      <c r="D149" s="84"/>
      <c r="E149" s="95"/>
      <c r="F149" s="96"/>
      <c r="G149" s="96"/>
      <c r="H149" s="97"/>
      <c r="I149" s="97"/>
      <c r="J149" s="87"/>
      <c r="K149" s="88"/>
      <c r="L149" s="87"/>
      <c r="M149" s="89"/>
      <c r="N149" s="90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7.25" customHeight="1">
      <c r="A150" s="21"/>
      <c r="B150" s="21"/>
      <c r="C150" s="29" t="s">
        <v>182</v>
      </c>
      <c r="D150" s="91" t="s">
        <v>196</v>
      </c>
      <c r="E150" s="24">
        <v>1792.0</v>
      </c>
      <c r="F150" s="25">
        <v>56329.0</v>
      </c>
      <c r="G150" s="25">
        <v>9156.0</v>
      </c>
      <c r="H150" s="26">
        <f>+F150+G150</f>
        <v>65485</v>
      </c>
      <c r="I150" s="26">
        <f>+H150*0.9</f>
        <v>58936.5</v>
      </c>
      <c r="J150" s="27"/>
      <c r="K150" s="28"/>
      <c r="L150" s="27"/>
      <c r="M150" s="35"/>
      <c r="N150" s="92">
        <v>2.0</v>
      </c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82"/>
      <c r="B151" s="82"/>
      <c r="C151" s="83" t="s">
        <v>197</v>
      </c>
      <c r="D151" s="84"/>
      <c r="E151" s="99"/>
      <c r="F151" s="96"/>
      <c r="G151" s="96"/>
      <c r="H151" s="97"/>
      <c r="I151" s="97"/>
      <c r="J151" s="87"/>
      <c r="K151" s="88"/>
      <c r="L151" s="87"/>
      <c r="M151" s="89"/>
      <c r="N151" s="90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21"/>
      <c r="B152" s="21"/>
      <c r="C152" s="29" t="s">
        <v>198</v>
      </c>
      <c r="D152" s="91" t="s">
        <v>199</v>
      </c>
      <c r="E152" s="24">
        <v>1904.0</v>
      </c>
      <c r="F152" s="25">
        <v>64540.0</v>
      </c>
      <c r="G152" s="25">
        <v>9166.0</v>
      </c>
      <c r="H152" s="26">
        <f t="shared" ref="H152:H155" si="36">+F152+G152</f>
        <v>73706</v>
      </c>
      <c r="I152" s="26">
        <f t="shared" ref="I152:I155" si="37">+H152*0.9</f>
        <v>66335.4</v>
      </c>
      <c r="J152" s="27"/>
      <c r="K152" s="28"/>
      <c r="L152" s="27"/>
      <c r="M152" s="35"/>
      <c r="N152" s="92">
        <v>2.0</v>
      </c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0" customHeight="1">
      <c r="A153" s="21"/>
      <c r="B153" s="21"/>
      <c r="C153" s="29" t="s">
        <v>182</v>
      </c>
      <c r="D153" s="91" t="s">
        <v>200</v>
      </c>
      <c r="E153" s="24">
        <v>1632.0</v>
      </c>
      <c r="F153" s="25">
        <v>56329.0</v>
      </c>
      <c r="G153" s="25">
        <v>9166.0</v>
      </c>
      <c r="H153" s="26">
        <f t="shared" si="36"/>
        <v>65495</v>
      </c>
      <c r="I153" s="26">
        <f t="shared" si="37"/>
        <v>58945.5</v>
      </c>
      <c r="J153" s="27"/>
      <c r="K153" s="28"/>
      <c r="L153" s="27"/>
      <c r="M153" s="35"/>
      <c r="N153" s="92">
        <v>2.0</v>
      </c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0" customHeight="1">
      <c r="A154" s="21"/>
      <c r="B154" s="21"/>
      <c r="C154" s="29" t="s">
        <v>182</v>
      </c>
      <c r="D154" s="91" t="s">
        <v>201</v>
      </c>
      <c r="E154" s="24">
        <v>1904.0</v>
      </c>
      <c r="F154" s="25">
        <v>64540.0</v>
      </c>
      <c r="G154" s="25">
        <v>9166.0</v>
      </c>
      <c r="H154" s="26">
        <f t="shared" si="36"/>
        <v>73706</v>
      </c>
      <c r="I154" s="26">
        <f t="shared" si="37"/>
        <v>66335.4</v>
      </c>
      <c r="J154" s="27"/>
      <c r="K154" s="28"/>
      <c r="L154" s="27"/>
      <c r="M154" s="35"/>
      <c r="N154" s="92">
        <v>2.0</v>
      </c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0" customHeight="1">
      <c r="A155" s="21"/>
      <c r="B155" s="21"/>
      <c r="C155" s="29" t="s">
        <v>182</v>
      </c>
      <c r="D155" s="91" t="s">
        <v>202</v>
      </c>
      <c r="E155" s="24">
        <v>1632.0</v>
      </c>
      <c r="F155" s="25">
        <v>56329.0</v>
      </c>
      <c r="G155" s="25">
        <v>9166.0</v>
      </c>
      <c r="H155" s="26">
        <f t="shared" si="36"/>
        <v>65495</v>
      </c>
      <c r="I155" s="26">
        <f t="shared" si="37"/>
        <v>58945.5</v>
      </c>
      <c r="J155" s="27"/>
      <c r="K155" s="28"/>
      <c r="L155" s="27"/>
      <c r="M155" s="35"/>
      <c r="N155" s="92">
        <v>2.0</v>
      </c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82"/>
      <c r="B156" s="82"/>
      <c r="C156" s="83" t="s">
        <v>203</v>
      </c>
      <c r="D156" s="100"/>
      <c r="E156" s="95"/>
      <c r="F156" s="96"/>
      <c r="G156" s="96"/>
      <c r="H156" s="97"/>
      <c r="I156" s="97"/>
      <c r="J156" s="87"/>
      <c r="K156" s="88"/>
      <c r="L156" s="87"/>
      <c r="M156" s="89"/>
      <c r="N156" s="90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21"/>
      <c r="B157" s="21"/>
      <c r="C157" s="29" t="s">
        <v>204</v>
      </c>
      <c r="D157" s="6" t="s">
        <v>205</v>
      </c>
      <c r="E157" s="24">
        <v>1960.0</v>
      </c>
      <c r="F157" s="25">
        <v>90000.0</v>
      </c>
      <c r="G157" s="25">
        <v>9166.0</v>
      </c>
      <c r="H157" s="26">
        <f t="shared" ref="H157:H158" si="38">+F157+G157</f>
        <v>99166</v>
      </c>
      <c r="I157" s="26">
        <f t="shared" ref="I157:I158" si="39">+H157*0.9</f>
        <v>89249.4</v>
      </c>
      <c r="J157" s="27"/>
      <c r="K157" s="28"/>
      <c r="L157" s="27"/>
      <c r="M157" s="35"/>
      <c r="N157" s="92">
        <v>2.0</v>
      </c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0" customHeight="1">
      <c r="A158" s="21"/>
      <c r="B158" s="21"/>
      <c r="C158" s="29" t="s">
        <v>206</v>
      </c>
      <c r="D158" s="6" t="s">
        <v>207</v>
      </c>
      <c r="E158" s="24">
        <v>1960.0</v>
      </c>
      <c r="F158" s="25">
        <v>90000.0</v>
      </c>
      <c r="G158" s="25">
        <v>9166.0</v>
      </c>
      <c r="H158" s="26">
        <f t="shared" si="38"/>
        <v>99166</v>
      </c>
      <c r="I158" s="26">
        <f t="shared" si="39"/>
        <v>89249.4</v>
      </c>
      <c r="J158" s="27"/>
      <c r="K158" s="28"/>
      <c r="L158" s="27"/>
      <c r="M158" s="35"/>
      <c r="N158" s="92">
        <v>2.0</v>
      </c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82"/>
      <c r="B159" s="82"/>
      <c r="C159" s="83" t="s">
        <v>208</v>
      </c>
      <c r="D159" s="84"/>
      <c r="E159" s="85"/>
      <c r="F159" s="86"/>
      <c r="G159" s="86"/>
      <c r="H159" s="86"/>
      <c r="I159" s="86"/>
      <c r="J159" s="87"/>
      <c r="K159" s="88"/>
      <c r="L159" s="87"/>
      <c r="M159" s="89"/>
      <c r="N159" s="90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21"/>
      <c r="B160" s="21"/>
      <c r="C160" s="29" t="s">
        <v>206</v>
      </c>
      <c r="D160" s="93" t="s">
        <v>209</v>
      </c>
      <c r="E160" s="24">
        <v>1632.0</v>
      </c>
      <c r="F160" s="25">
        <v>64540.0</v>
      </c>
      <c r="G160" s="25">
        <v>9166.0</v>
      </c>
      <c r="H160" s="26">
        <f t="shared" ref="H160:H162" si="40">+F160+G160</f>
        <v>73706</v>
      </c>
      <c r="I160" s="40">
        <f t="shared" ref="I160:I162" si="41">+H160*0.9</f>
        <v>66335.4</v>
      </c>
      <c r="J160" s="27"/>
      <c r="K160" s="28"/>
      <c r="L160" s="27"/>
      <c r="M160" s="35"/>
      <c r="N160" s="92">
        <v>2.0</v>
      </c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0" customHeight="1">
      <c r="A161" s="21"/>
      <c r="B161" s="21"/>
      <c r="C161" s="29" t="s">
        <v>206</v>
      </c>
      <c r="D161" s="93" t="s">
        <v>210</v>
      </c>
      <c r="E161" s="24">
        <v>1632.0</v>
      </c>
      <c r="F161" s="25">
        <v>64540.0</v>
      </c>
      <c r="G161" s="25">
        <v>9166.0</v>
      </c>
      <c r="H161" s="26">
        <f t="shared" si="40"/>
        <v>73706</v>
      </c>
      <c r="I161" s="40">
        <f t="shared" si="41"/>
        <v>66335.4</v>
      </c>
      <c r="J161" s="27"/>
      <c r="K161" s="28"/>
      <c r="L161" s="27"/>
      <c r="M161" s="35"/>
      <c r="N161" s="92">
        <v>2.0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3.5" customHeight="1">
      <c r="A162" s="21"/>
      <c r="B162" s="21"/>
      <c r="C162" s="101" t="s">
        <v>211</v>
      </c>
      <c r="D162" s="102" t="s">
        <v>212</v>
      </c>
      <c r="E162" s="24">
        <v>12288.0</v>
      </c>
      <c r="F162" s="25">
        <v>516320.0</v>
      </c>
      <c r="G162" s="25">
        <v>64162.0</v>
      </c>
      <c r="H162" s="26">
        <f t="shared" si="40"/>
        <v>580482</v>
      </c>
      <c r="I162" s="26">
        <f t="shared" si="41"/>
        <v>522433.8</v>
      </c>
      <c r="J162" s="35"/>
      <c r="K162" s="28"/>
      <c r="L162" s="27"/>
      <c r="M162" s="35"/>
      <c r="N162" s="92">
        <v>14.0</v>
      </c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82"/>
      <c r="B163" s="82"/>
      <c r="C163" s="83" t="s">
        <v>213</v>
      </c>
      <c r="D163" s="100"/>
      <c r="E163" s="85"/>
      <c r="F163" s="86"/>
      <c r="G163" s="86"/>
      <c r="H163" s="86"/>
      <c r="I163" s="86"/>
      <c r="J163" s="87"/>
      <c r="K163" s="88"/>
      <c r="L163" s="87"/>
      <c r="M163" s="89"/>
      <c r="N163" s="90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21"/>
      <c r="B164" s="21"/>
      <c r="C164" s="101" t="s">
        <v>182</v>
      </c>
      <c r="D164" s="91" t="s">
        <v>214</v>
      </c>
      <c r="E164" s="24">
        <v>1632.0</v>
      </c>
      <c r="F164" s="25">
        <v>64540.0</v>
      </c>
      <c r="G164" s="25">
        <v>9166.0</v>
      </c>
      <c r="H164" s="26">
        <f>+F164+G164</f>
        <v>73706</v>
      </c>
      <c r="I164" s="26">
        <f>+H164*0.9</f>
        <v>66335.4</v>
      </c>
      <c r="J164" s="27"/>
      <c r="K164" s="28"/>
      <c r="L164" s="27"/>
      <c r="M164" s="35"/>
      <c r="N164" s="92">
        <v>2.0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82"/>
      <c r="B165" s="82"/>
      <c r="C165" s="83" t="s">
        <v>215</v>
      </c>
      <c r="D165" s="103"/>
      <c r="E165" s="86"/>
      <c r="F165" s="86"/>
      <c r="G165" s="86"/>
      <c r="H165" s="86"/>
      <c r="I165" s="86"/>
      <c r="J165" s="87"/>
      <c r="K165" s="88"/>
      <c r="L165" s="87"/>
      <c r="M165" s="89"/>
      <c r="N165" s="90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6.5" customHeight="1">
      <c r="A166" s="21"/>
      <c r="B166" s="21"/>
      <c r="C166" s="101" t="s">
        <v>211</v>
      </c>
      <c r="D166" s="91" t="s">
        <v>216</v>
      </c>
      <c r="E166" s="24">
        <v>7168.0</v>
      </c>
      <c r="F166" s="25">
        <v>287795.2</v>
      </c>
      <c r="G166" s="25">
        <v>36664.0</v>
      </c>
      <c r="H166" s="26">
        <f>+F166+G166</f>
        <v>324459.2</v>
      </c>
      <c r="I166" s="26">
        <f>+H166*0.9</f>
        <v>292013.28</v>
      </c>
      <c r="J166" s="27"/>
      <c r="K166" s="28"/>
      <c r="L166" s="27"/>
      <c r="M166" s="35"/>
      <c r="N166" s="92">
        <v>8.0</v>
      </c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82"/>
      <c r="B167" s="82"/>
      <c r="C167" s="83" t="s">
        <v>217</v>
      </c>
      <c r="D167" s="100"/>
      <c r="E167" s="99"/>
      <c r="F167" s="96"/>
      <c r="G167" s="96"/>
      <c r="H167" s="97"/>
      <c r="I167" s="97"/>
      <c r="J167" s="87"/>
      <c r="K167" s="88"/>
      <c r="L167" s="87"/>
      <c r="M167" s="89"/>
      <c r="N167" s="90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8.0" customHeight="1">
      <c r="A168" s="21"/>
      <c r="B168" s="21"/>
      <c r="C168" s="29" t="s">
        <v>186</v>
      </c>
      <c r="D168" s="91" t="s">
        <v>218</v>
      </c>
      <c r="E168" s="24">
        <v>768.0</v>
      </c>
      <c r="F168" s="25">
        <v>42000.0</v>
      </c>
      <c r="G168" s="25">
        <v>500.0</v>
      </c>
      <c r="H168" s="26">
        <f t="shared" ref="H168:H170" si="42">+F168+G168</f>
        <v>42500</v>
      </c>
      <c r="I168" s="26">
        <f t="shared" ref="I168:I170" si="43">+H168*0.9</f>
        <v>38250</v>
      </c>
      <c r="J168" s="27"/>
      <c r="K168" s="28"/>
      <c r="L168" s="27"/>
      <c r="M168" s="35"/>
      <c r="N168" s="92">
        <v>0.0</v>
      </c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0" customHeight="1">
      <c r="A169" s="21"/>
      <c r="B169" s="21"/>
      <c r="C169" s="104" t="s">
        <v>182</v>
      </c>
      <c r="D169" s="91" t="s">
        <v>219</v>
      </c>
      <c r="E169" s="24">
        <v>1904.0</v>
      </c>
      <c r="F169" s="25">
        <v>81200.0</v>
      </c>
      <c r="G169" s="25">
        <v>9166.0</v>
      </c>
      <c r="H169" s="26">
        <f t="shared" si="42"/>
        <v>90366</v>
      </c>
      <c r="I169" s="26">
        <f t="shared" si="43"/>
        <v>81329.4</v>
      </c>
      <c r="J169" s="27"/>
      <c r="K169" s="28"/>
      <c r="L169" s="27"/>
      <c r="M169" s="35"/>
      <c r="N169" s="92">
        <v>2.0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0" customHeight="1">
      <c r="A170" s="21"/>
      <c r="B170" s="21"/>
      <c r="C170" s="29" t="s">
        <v>220</v>
      </c>
      <c r="D170" s="91" t="s">
        <v>221</v>
      </c>
      <c r="E170" s="24">
        <v>1904.0</v>
      </c>
      <c r="F170" s="25">
        <v>81600.0</v>
      </c>
      <c r="G170" s="25">
        <v>9166.0</v>
      </c>
      <c r="H170" s="26">
        <f t="shared" si="42"/>
        <v>90766</v>
      </c>
      <c r="I170" s="26">
        <f t="shared" si="43"/>
        <v>81689.4</v>
      </c>
      <c r="J170" s="27"/>
      <c r="K170" s="28"/>
      <c r="L170" s="27"/>
      <c r="M170" s="35"/>
      <c r="N170" s="92">
        <v>2.0</v>
      </c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8.75" customHeight="1">
      <c r="A171" s="82"/>
      <c r="B171" s="82"/>
      <c r="C171" s="83" t="s">
        <v>222</v>
      </c>
      <c r="D171" s="84"/>
      <c r="E171" s="85"/>
      <c r="F171" s="86"/>
      <c r="G171" s="86"/>
      <c r="H171" s="86"/>
      <c r="I171" s="86"/>
      <c r="J171" s="87"/>
      <c r="K171" s="88"/>
      <c r="L171" s="87"/>
      <c r="M171" s="89"/>
      <c r="N171" s="90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8.0" customHeight="1">
      <c r="A172" s="21"/>
      <c r="B172" s="21"/>
      <c r="C172" s="105" t="s">
        <v>182</v>
      </c>
      <c r="D172" s="91" t="s">
        <v>223</v>
      </c>
      <c r="E172" s="24">
        <v>1632.0</v>
      </c>
      <c r="F172" s="25">
        <v>64540.0</v>
      </c>
      <c r="G172" s="25">
        <v>9166.0</v>
      </c>
      <c r="H172" s="26">
        <f>+F172+G172</f>
        <v>73706</v>
      </c>
      <c r="I172" s="26">
        <f>+H172*0.9</f>
        <v>66335.4</v>
      </c>
      <c r="J172" s="27"/>
      <c r="K172" s="28"/>
      <c r="L172" s="27"/>
      <c r="M172" s="35"/>
      <c r="N172" s="92">
        <v>2.0</v>
      </c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21"/>
      <c r="B173" s="21"/>
      <c r="C173" s="83" t="s">
        <v>224</v>
      </c>
      <c r="D173" s="106"/>
      <c r="E173" s="86"/>
      <c r="F173" s="86"/>
      <c r="G173" s="86"/>
      <c r="H173" s="86"/>
      <c r="I173" s="86"/>
      <c r="J173" s="87"/>
      <c r="K173" s="88"/>
      <c r="L173" s="87"/>
      <c r="M173" s="89"/>
      <c r="N173" s="90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6.5" customHeight="1">
      <c r="A174" s="21"/>
      <c r="B174" s="21"/>
      <c r="C174" s="105" t="s">
        <v>182</v>
      </c>
      <c r="D174" s="6" t="s">
        <v>225</v>
      </c>
      <c r="E174" s="24">
        <v>1960.0</v>
      </c>
      <c r="F174" s="25">
        <v>90000.0</v>
      </c>
      <c r="G174" s="25">
        <v>9166.0</v>
      </c>
      <c r="H174" s="26">
        <f t="shared" ref="H174:H175" si="44">+F174+G174</f>
        <v>99166</v>
      </c>
      <c r="I174" s="26">
        <f t="shared" ref="I174:I176" si="45">+H174*0.9</f>
        <v>89249.4</v>
      </c>
      <c r="J174" s="27"/>
      <c r="K174" s="28"/>
      <c r="L174" s="27"/>
      <c r="M174" s="35"/>
      <c r="N174" s="92">
        <v>2.0</v>
      </c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0" customHeight="1">
      <c r="A175" s="21"/>
      <c r="B175" s="21"/>
      <c r="C175" s="29" t="s">
        <v>182</v>
      </c>
      <c r="D175" s="6" t="s">
        <v>226</v>
      </c>
      <c r="E175" s="24">
        <v>1960.0</v>
      </c>
      <c r="F175" s="25">
        <v>90000.0</v>
      </c>
      <c r="G175" s="25">
        <v>9166.0</v>
      </c>
      <c r="H175" s="26">
        <f t="shared" si="44"/>
        <v>99166</v>
      </c>
      <c r="I175" s="26">
        <f t="shared" si="45"/>
        <v>89249.4</v>
      </c>
      <c r="J175" s="27"/>
      <c r="K175" s="28"/>
      <c r="L175" s="27"/>
      <c r="M175" s="35"/>
      <c r="N175" s="92">
        <v>2.0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7.25" customHeight="1">
      <c r="A176" s="21"/>
      <c r="B176" s="21"/>
      <c r="C176" s="101" t="s">
        <v>227</v>
      </c>
      <c r="D176" s="107" t="s">
        <v>228</v>
      </c>
      <c r="E176" s="108">
        <v>9728.0</v>
      </c>
      <c r="F176" s="109">
        <v>446612.0</v>
      </c>
      <c r="G176" s="109">
        <v>45830.0</v>
      </c>
      <c r="H176" s="109">
        <f>F176+G176</f>
        <v>492442</v>
      </c>
      <c r="I176" s="109">
        <f t="shared" si="45"/>
        <v>443197.8</v>
      </c>
      <c r="J176" s="27"/>
      <c r="K176" s="28"/>
      <c r="L176" s="27"/>
      <c r="M176" s="35"/>
      <c r="N176" s="92">
        <v>10.0</v>
      </c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0" customHeight="1">
      <c r="A177" s="21"/>
      <c r="B177" s="21"/>
      <c r="C177" s="110" t="s">
        <v>229</v>
      </c>
      <c r="D177" s="84"/>
      <c r="E177" s="95"/>
      <c r="F177" s="96"/>
      <c r="G177" s="96"/>
      <c r="H177" s="97"/>
      <c r="I177" s="97"/>
      <c r="J177" s="87"/>
      <c r="K177" s="88"/>
      <c r="L177" s="87"/>
      <c r="M177" s="89"/>
      <c r="N177" s="90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7.25" customHeight="1">
      <c r="A178" s="21"/>
      <c r="B178" s="21"/>
      <c r="C178" s="29" t="s">
        <v>230</v>
      </c>
      <c r="D178" s="91" t="s">
        <v>231</v>
      </c>
      <c r="E178" s="24">
        <v>1632.0</v>
      </c>
      <c r="F178" s="25">
        <v>64540.0</v>
      </c>
      <c r="G178" s="25">
        <v>9165.72</v>
      </c>
      <c r="H178" s="26">
        <f t="shared" ref="H178:H179" si="46">+F178+G178</f>
        <v>73705.72</v>
      </c>
      <c r="I178" s="26">
        <f t="shared" ref="I178:I179" si="47">+H178*0.9</f>
        <v>66335.148</v>
      </c>
      <c r="J178" s="27"/>
      <c r="K178" s="28"/>
      <c r="L178" s="27"/>
      <c r="M178" s="35"/>
      <c r="N178" s="92">
        <v>2.0</v>
      </c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0" customHeight="1">
      <c r="A179" s="21"/>
      <c r="B179" s="21"/>
      <c r="C179" s="29" t="s">
        <v>182</v>
      </c>
      <c r="D179" s="91" t="s">
        <v>232</v>
      </c>
      <c r="E179" s="24">
        <v>1632.0</v>
      </c>
      <c r="F179" s="25">
        <v>64540.0</v>
      </c>
      <c r="G179" s="25">
        <v>9166.0</v>
      </c>
      <c r="H179" s="26">
        <f t="shared" si="46"/>
        <v>73706</v>
      </c>
      <c r="I179" s="26">
        <f t="shared" si="47"/>
        <v>66335.4</v>
      </c>
      <c r="J179" s="27"/>
      <c r="K179" s="28"/>
      <c r="L179" s="27"/>
      <c r="M179" s="35"/>
      <c r="N179" s="92">
        <v>2.0</v>
      </c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21"/>
      <c r="B180" s="21"/>
      <c r="C180" s="83" t="s">
        <v>233</v>
      </c>
      <c r="D180" s="84"/>
      <c r="E180" s="85"/>
      <c r="F180" s="86"/>
      <c r="G180" s="86"/>
      <c r="H180" s="86"/>
      <c r="I180" s="86"/>
      <c r="J180" s="87"/>
      <c r="K180" s="88"/>
      <c r="L180" s="87"/>
      <c r="M180" s="89"/>
      <c r="N180" s="90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8.0" customHeight="1">
      <c r="A181" s="21"/>
      <c r="B181" s="21"/>
      <c r="C181" s="105" t="s">
        <v>182</v>
      </c>
      <c r="D181" s="91" t="s">
        <v>234</v>
      </c>
      <c r="E181" s="24">
        <v>1904.0</v>
      </c>
      <c r="F181" s="25">
        <v>81200.0</v>
      </c>
      <c r="G181" s="25">
        <v>9166.0</v>
      </c>
      <c r="H181" s="26">
        <f t="shared" ref="H181:H182" si="48">+F181+G181</f>
        <v>90366</v>
      </c>
      <c r="I181" s="26">
        <f t="shared" ref="I181:I182" si="49">+H181*0.9</f>
        <v>81329.4</v>
      </c>
      <c r="J181" s="27"/>
      <c r="K181" s="28"/>
      <c r="L181" s="27"/>
      <c r="M181" s="35"/>
      <c r="N181" s="92">
        <v>2.0</v>
      </c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0" customHeight="1">
      <c r="A182" s="21"/>
      <c r="B182" s="21"/>
      <c r="C182" s="29" t="s">
        <v>182</v>
      </c>
      <c r="D182" s="91" t="s">
        <v>235</v>
      </c>
      <c r="E182" s="24">
        <v>1632.0</v>
      </c>
      <c r="F182" s="25">
        <v>64540.0</v>
      </c>
      <c r="G182" s="25">
        <v>9166.0</v>
      </c>
      <c r="H182" s="26">
        <f t="shared" si="48"/>
        <v>73706</v>
      </c>
      <c r="I182" s="26">
        <f t="shared" si="49"/>
        <v>66335.4</v>
      </c>
      <c r="J182" s="27"/>
      <c r="K182" s="28"/>
      <c r="L182" s="27"/>
      <c r="M182" s="35"/>
      <c r="N182" s="92">
        <v>2.0</v>
      </c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0" customHeight="1">
      <c r="A183" s="21"/>
      <c r="B183" s="21"/>
      <c r="C183" s="111" t="s">
        <v>236</v>
      </c>
      <c r="D183" s="84"/>
      <c r="E183" s="85"/>
      <c r="F183" s="86"/>
      <c r="G183" s="86"/>
      <c r="H183" s="86"/>
      <c r="I183" s="86"/>
      <c r="J183" s="87"/>
      <c r="K183" s="88"/>
      <c r="L183" s="87"/>
      <c r="M183" s="89"/>
      <c r="N183" s="90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8.75" customHeight="1">
      <c r="A184" s="21"/>
      <c r="B184" s="21"/>
      <c r="C184" s="101" t="s">
        <v>182</v>
      </c>
      <c r="D184" s="91" t="s">
        <v>237</v>
      </c>
      <c r="E184" s="24">
        <v>1904.0</v>
      </c>
      <c r="F184" s="25">
        <v>56329.0</v>
      </c>
      <c r="G184" s="25">
        <v>9166.0</v>
      </c>
      <c r="H184" s="26">
        <f>+F184+G184</f>
        <v>65495</v>
      </c>
      <c r="I184" s="26">
        <f>+H184*0.9</f>
        <v>58945.5</v>
      </c>
      <c r="J184" s="27"/>
      <c r="K184" s="28"/>
      <c r="L184" s="27"/>
      <c r="M184" s="35"/>
      <c r="N184" s="92">
        <v>2.0</v>
      </c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>
      <c r="A185" s="21"/>
      <c r="B185" s="21"/>
      <c r="C185" s="112" t="s">
        <v>238</v>
      </c>
      <c r="D185" s="113"/>
      <c r="E185" s="86"/>
      <c r="F185" s="86"/>
      <c r="G185" s="86"/>
      <c r="H185" s="86"/>
      <c r="I185" s="86"/>
      <c r="J185" s="87"/>
      <c r="K185" s="88"/>
      <c r="L185" s="87"/>
      <c r="M185" s="89"/>
      <c r="N185" s="90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7.25" customHeight="1">
      <c r="A186" s="21"/>
      <c r="B186" s="21"/>
      <c r="C186" s="105" t="s">
        <v>239</v>
      </c>
      <c r="D186" s="56" t="s">
        <v>190</v>
      </c>
      <c r="E186" s="24">
        <v>1500.0</v>
      </c>
      <c r="F186" s="25">
        <v>20000.0</v>
      </c>
      <c r="G186" s="25">
        <v>9166.0</v>
      </c>
      <c r="H186" s="26">
        <f>+F186+G186</f>
        <v>29166</v>
      </c>
      <c r="I186" s="26">
        <f>+H186*0.9</f>
        <v>26249.4</v>
      </c>
      <c r="J186" s="27"/>
      <c r="K186" s="28"/>
      <c r="L186" s="27"/>
      <c r="M186" s="35"/>
      <c r="N186" s="92">
        <v>2.0</v>
      </c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3.5" customHeight="1">
      <c r="A187" s="22"/>
      <c r="B187" s="21"/>
      <c r="C187" s="112" t="s">
        <v>240</v>
      </c>
      <c r="D187" s="113"/>
      <c r="E187" s="86"/>
      <c r="F187" s="86"/>
      <c r="G187" s="86"/>
      <c r="H187" s="86"/>
      <c r="I187" s="86"/>
      <c r="J187" s="87"/>
      <c r="K187" s="88"/>
      <c r="L187" s="87"/>
      <c r="M187" s="89"/>
      <c r="N187" s="90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8.0" customHeight="1">
      <c r="A188" s="22"/>
      <c r="B188" s="21"/>
      <c r="C188" s="105" t="s">
        <v>182</v>
      </c>
      <c r="D188" s="91" t="s">
        <v>241</v>
      </c>
      <c r="E188" s="24">
        <v>1904.0</v>
      </c>
      <c r="F188" s="25">
        <v>64540.0</v>
      </c>
      <c r="G188" s="25">
        <v>9166.0</v>
      </c>
      <c r="H188" s="26">
        <f t="shared" ref="H188:H189" si="50">+F188+G188</f>
        <v>73706</v>
      </c>
      <c r="I188" s="26">
        <f t="shared" ref="I188:I189" si="51">+H188*0.9</f>
        <v>66335.4</v>
      </c>
      <c r="J188" s="27"/>
      <c r="K188" s="28"/>
      <c r="L188" s="27"/>
      <c r="M188" s="35"/>
      <c r="N188" s="92">
        <v>2.0</v>
      </c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0" customHeight="1">
      <c r="A189" s="22"/>
      <c r="B189" s="21"/>
      <c r="C189" s="29" t="s">
        <v>182</v>
      </c>
      <c r="D189" s="91" t="s">
        <v>241</v>
      </c>
      <c r="E189" s="24">
        <v>1904.0</v>
      </c>
      <c r="F189" s="25">
        <v>64540.0</v>
      </c>
      <c r="G189" s="25">
        <v>9166.0</v>
      </c>
      <c r="H189" s="26">
        <f t="shared" si="50"/>
        <v>73706</v>
      </c>
      <c r="I189" s="26">
        <f t="shared" si="51"/>
        <v>66335.4</v>
      </c>
      <c r="J189" s="27"/>
      <c r="K189" s="28"/>
      <c r="L189" s="27"/>
      <c r="M189" s="35"/>
      <c r="N189" s="92">
        <v>2.0</v>
      </c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3.5" customHeight="1">
      <c r="A190" s="22"/>
      <c r="B190" s="21"/>
      <c r="C190" s="83" t="s">
        <v>242</v>
      </c>
      <c r="D190" s="100"/>
      <c r="E190" s="85"/>
      <c r="F190" s="86"/>
      <c r="G190" s="86"/>
      <c r="H190" s="86"/>
      <c r="I190" s="86"/>
      <c r="J190" s="87"/>
      <c r="K190" s="88"/>
      <c r="L190" s="87"/>
      <c r="M190" s="89"/>
      <c r="N190" s="90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3.5" customHeight="1">
      <c r="A191" s="22"/>
      <c r="B191" s="21"/>
      <c r="C191" s="105" t="s">
        <v>182</v>
      </c>
      <c r="D191" s="91" t="s">
        <v>243</v>
      </c>
      <c r="E191" s="24">
        <v>1776.0</v>
      </c>
      <c r="F191" s="25">
        <v>84000.0</v>
      </c>
      <c r="G191" s="25">
        <v>9166.0</v>
      </c>
      <c r="H191" s="26">
        <f t="shared" ref="H191:H193" si="52">+F191+G191</f>
        <v>93166</v>
      </c>
      <c r="I191" s="26">
        <f t="shared" ref="I191:I193" si="53">+H191*0.9</f>
        <v>83849.4</v>
      </c>
      <c r="J191" s="27"/>
      <c r="K191" s="28"/>
      <c r="L191" s="27"/>
      <c r="M191" s="35"/>
      <c r="N191" s="92">
        <v>2.0</v>
      </c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0" customHeight="1">
      <c r="A192" s="22"/>
      <c r="B192" s="21"/>
      <c r="C192" s="29" t="s">
        <v>220</v>
      </c>
      <c r="D192" s="91" t="s">
        <v>244</v>
      </c>
      <c r="E192" s="24">
        <v>1632.0</v>
      </c>
      <c r="F192" s="25">
        <v>81600.0</v>
      </c>
      <c r="G192" s="25">
        <v>9166.0</v>
      </c>
      <c r="H192" s="26">
        <f t="shared" si="52"/>
        <v>90766</v>
      </c>
      <c r="I192" s="26">
        <f t="shared" si="53"/>
        <v>81689.4</v>
      </c>
      <c r="J192" s="27"/>
      <c r="K192" s="28"/>
      <c r="L192" s="27"/>
      <c r="M192" s="35"/>
      <c r="N192" s="92">
        <v>2.0</v>
      </c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0" customHeight="1">
      <c r="A193" s="22"/>
      <c r="B193" s="21"/>
      <c r="C193" s="29" t="s">
        <v>186</v>
      </c>
      <c r="D193" s="91" t="s">
        <v>245</v>
      </c>
      <c r="E193" s="24">
        <v>768.0</v>
      </c>
      <c r="F193" s="25">
        <v>42000.0</v>
      </c>
      <c r="G193" s="25">
        <v>500.0</v>
      </c>
      <c r="H193" s="26">
        <f t="shared" si="52"/>
        <v>42500</v>
      </c>
      <c r="I193" s="26">
        <f t="shared" si="53"/>
        <v>38250</v>
      </c>
      <c r="J193" s="27"/>
      <c r="K193" s="28"/>
      <c r="L193" s="27"/>
      <c r="M193" s="35"/>
      <c r="N193" s="92">
        <v>0.0</v>
      </c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6.5" customHeight="1">
      <c r="A194" s="21"/>
      <c r="B194" s="21"/>
      <c r="C194" s="94" t="s">
        <v>246</v>
      </c>
      <c r="D194" s="114"/>
      <c r="E194" s="86"/>
      <c r="F194" s="86"/>
      <c r="G194" s="86"/>
      <c r="H194" s="86"/>
      <c r="I194" s="86"/>
      <c r="J194" s="87"/>
      <c r="K194" s="88"/>
      <c r="L194" s="87"/>
      <c r="M194" s="89"/>
      <c r="N194" s="90">
        <v>6.0</v>
      </c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6.5" customHeight="1">
      <c r="A195" s="21"/>
      <c r="B195" s="21"/>
      <c r="C195" s="115" t="s">
        <v>211</v>
      </c>
      <c r="D195" s="107" t="s">
        <v>247</v>
      </c>
      <c r="E195" s="108">
        <v>5376.0</v>
      </c>
      <c r="F195" s="109">
        <v>215846.0</v>
      </c>
      <c r="G195" s="109">
        <v>27498.0</v>
      </c>
      <c r="H195" s="109">
        <f>+F195+G195</f>
        <v>243344</v>
      </c>
      <c r="I195" s="109">
        <f>+H195*0.9</f>
        <v>219009.6</v>
      </c>
      <c r="J195" s="27"/>
      <c r="K195" s="28"/>
      <c r="L195" s="27"/>
      <c r="M195" s="35"/>
      <c r="N195" s="92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6.5" customHeight="1">
      <c r="A196" s="21"/>
      <c r="B196" s="21"/>
      <c r="C196" s="94" t="s">
        <v>248</v>
      </c>
      <c r="D196" s="113"/>
      <c r="E196" s="86"/>
      <c r="F196" s="86"/>
      <c r="G196" s="86"/>
      <c r="H196" s="86"/>
      <c r="I196" s="86"/>
      <c r="J196" s="87"/>
      <c r="K196" s="88"/>
      <c r="L196" s="87"/>
      <c r="M196" s="89"/>
      <c r="N196" s="90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6.5" customHeight="1">
      <c r="A197" s="21"/>
      <c r="B197" s="21"/>
      <c r="C197" s="115" t="s">
        <v>249</v>
      </c>
      <c r="D197" s="56" t="s">
        <v>190</v>
      </c>
      <c r="E197" s="24">
        <v>1500.0</v>
      </c>
      <c r="F197" s="25">
        <v>45000.0</v>
      </c>
      <c r="G197" s="25">
        <v>15000.0</v>
      </c>
      <c r="H197" s="26">
        <f t="shared" ref="H197:H198" si="54">+F197+G197</f>
        <v>60000</v>
      </c>
      <c r="I197" s="26">
        <f t="shared" ref="I197:I200" si="55">+H197*0.9</f>
        <v>54000</v>
      </c>
      <c r="J197" s="27"/>
      <c r="K197" s="28"/>
      <c r="L197" s="27"/>
      <c r="M197" s="35"/>
      <c r="N197" s="92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21"/>
      <c r="B198" s="21"/>
      <c r="C198" s="55" t="s">
        <v>249</v>
      </c>
      <c r="D198" s="56" t="s">
        <v>190</v>
      </c>
      <c r="E198" s="38">
        <v>1500.0</v>
      </c>
      <c r="F198" s="39">
        <v>45000.0</v>
      </c>
      <c r="G198" s="39">
        <v>15000.0</v>
      </c>
      <c r="H198" s="26">
        <f t="shared" si="54"/>
        <v>60000</v>
      </c>
      <c r="I198" s="26">
        <f t="shared" si="55"/>
        <v>54000</v>
      </c>
      <c r="J198" s="27"/>
      <c r="K198" s="28"/>
      <c r="L198" s="27"/>
      <c r="M198" s="35"/>
      <c r="N198" s="92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116"/>
      <c r="B199" s="116"/>
      <c r="C199" s="55" t="s">
        <v>250</v>
      </c>
      <c r="D199" s="91" t="s">
        <v>251</v>
      </c>
      <c r="E199" s="38">
        <v>320.0</v>
      </c>
      <c r="F199" s="39">
        <v>12848.0</v>
      </c>
      <c r="G199" s="39">
        <v>500.0</v>
      </c>
      <c r="H199" s="26">
        <f t="shared" ref="H199:H200" si="56">F199+G199</f>
        <v>13348</v>
      </c>
      <c r="I199" s="26">
        <f t="shared" si="55"/>
        <v>12013.2</v>
      </c>
      <c r="J199" s="117"/>
      <c r="K199" s="118"/>
      <c r="L199" s="117"/>
      <c r="M199" s="119"/>
      <c r="N199" s="120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</row>
    <row r="200" ht="15.75" customHeight="1">
      <c r="A200" s="116"/>
      <c r="B200" s="116"/>
      <c r="C200" s="55" t="s">
        <v>250</v>
      </c>
      <c r="D200" s="91" t="s">
        <v>251</v>
      </c>
      <c r="E200" s="38">
        <v>320.0</v>
      </c>
      <c r="F200" s="39">
        <v>12848.0</v>
      </c>
      <c r="G200" s="39">
        <v>500.0</v>
      </c>
      <c r="H200" s="26">
        <f t="shared" si="56"/>
        <v>13348</v>
      </c>
      <c r="I200" s="26">
        <f t="shared" si="55"/>
        <v>12013.2</v>
      </c>
      <c r="J200" s="117"/>
      <c r="K200" s="118"/>
      <c r="L200" s="117"/>
      <c r="M200" s="119"/>
      <c r="N200" s="120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</row>
    <row r="201" ht="15.0" customHeight="1">
      <c r="A201" s="29"/>
      <c r="B201" s="29"/>
      <c r="C201" s="43" t="s">
        <v>252</v>
      </c>
      <c r="D201" s="23"/>
      <c r="E201" s="44">
        <f>SUM(E138:E200)</f>
        <v>100692</v>
      </c>
      <c r="F201" s="61">
        <f t="shared" ref="F201:I201" si="57">SUM(F138:F198)</f>
        <v>3838247.2</v>
      </c>
      <c r="G201" s="61">
        <f t="shared" si="57"/>
        <v>517285.2</v>
      </c>
      <c r="H201" s="62">
        <f t="shared" si="57"/>
        <v>4355532.4</v>
      </c>
      <c r="I201" s="122">
        <f t="shared" si="57"/>
        <v>3919979.16</v>
      </c>
      <c r="J201" s="28"/>
      <c r="K201" s="28"/>
      <c r="L201" s="27"/>
      <c r="M201" s="28"/>
      <c r="N201" s="92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0" customHeight="1">
      <c r="A202" s="29"/>
      <c r="B202" s="29"/>
      <c r="C202" s="43"/>
      <c r="D202" s="23"/>
      <c r="E202" s="44"/>
      <c r="F202" s="61"/>
      <c r="G202" s="61"/>
      <c r="H202" s="62"/>
      <c r="I202" s="40"/>
      <c r="J202" s="28"/>
      <c r="K202" s="28"/>
      <c r="L202" s="27"/>
      <c r="M202" s="28"/>
      <c r="N202" s="92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8.75" customHeight="1">
      <c r="A203" s="46"/>
      <c r="B203" s="5"/>
      <c r="C203" s="123" t="s">
        <v>253</v>
      </c>
      <c r="D203" s="23"/>
      <c r="E203" s="78"/>
      <c r="F203" s="79"/>
      <c r="G203" s="124"/>
      <c r="H203" s="50"/>
      <c r="I203" s="50"/>
      <c r="J203" s="42"/>
      <c r="K203" s="35"/>
      <c r="L203" s="42"/>
      <c r="M203" s="35"/>
      <c r="N203" s="92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22.5" customHeight="1">
      <c r="A204" s="14" t="s">
        <v>3</v>
      </c>
      <c r="B204" s="14" t="s">
        <v>4</v>
      </c>
      <c r="C204" s="14" t="s">
        <v>5</v>
      </c>
      <c r="D204" s="15"/>
      <c r="E204" s="14" t="s">
        <v>7</v>
      </c>
      <c r="F204" s="16" t="s">
        <v>8</v>
      </c>
      <c r="G204" s="16" t="s">
        <v>9</v>
      </c>
      <c r="H204" s="16" t="s">
        <v>10</v>
      </c>
      <c r="I204" s="16" t="s">
        <v>11</v>
      </c>
      <c r="J204" s="17"/>
      <c r="K204" s="18"/>
      <c r="L204" s="51"/>
      <c r="M204" s="18"/>
      <c r="N204" s="125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</row>
    <row r="205" ht="38.25" customHeight="1">
      <c r="A205" s="21"/>
      <c r="B205" s="21"/>
      <c r="C205" s="55" t="s">
        <v>254</v>
      </c>
      <c r="D205" s="56"/>
      <c r="E205" s="24"/>
      <c r="F205" s="25"/>
      <c r="G205" s="29"/>
      <c r="H205" s="26"/>
      <c r="I205" s="26"/>
      <c r="J205" s="59" t="s">
        <v>112</v>
      </c>
      <c r="K205" s="28"/>
      <c r="L205" s="27"/>
      <c r="M205" s="35"/>
      <c r="N205" s="92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24.75" customHeight="1">
      <c r="A206" s="21"/>
      <c r="B206" s="21"/>
      <c r="C206" s="55" t="s">
        <v>255</v>
      </c>
      <c r="D206" s="56"/>
      <c r="E206" s="24"/>
      <c r="F206" s="25"/>
      <c r="G206" s="29"/>
      <c r="H206" s="26"/>
      <c r="I206" s="26"/>
      <c r="J206" s="59"/>
      <c r="K206" s="28"/>
      <c r="L206" s="27"/>
      <c r="M206" s="35"/>
      <c r="N206" s="92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6.5" customHeight="1">
      <c r="A207" s="21"/>
      <c r="B207" s="21"/>
      <c r="C207" s="55" t="s">
        <v>256</v>
      </c>
      <c r="D207" s="56"/>
      <c r="E207" s="24"/>
      <c r="F207" s="25"/>
      <c r="G207" s="25">
        <f>+F207*G2</f>
        <v>0</v>
      </c>
      <c r="H207" s="26">
        <f>SUM(F207+G207)</f>
        <v>0</v>
      </c>
      <c r="I207" s="26">
        <f>H207*0.9</f>
        <v>0</v>
      </c>
      <c r="J207" s="59"/>
      <c r="K207" s="28"/>
      <c r="L207" s="27"/>
      <c r="M207" s="35"/>
      <c r="N207" s="92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0" customHeight="1">
      <c r="A208" s="29"/>
      <c r="B208" s="29"/>
      <c r="C208" s="126" t="s">
        <v>89</v>
      </c>
      <c r="D208" s="6"/>
      <c r="E208" s="127">
        <f t="shared" ref="E208:I208" si="58">SUM(E205:E207)</f>
        <v>0</v>
      </c>
      <c r="F208" s="127">
        <f t="shared" si="58"/>
        <v>0</v>
      </c>
      <c r="G208" s="127">
        <f t="shared" si="58"/>
        <v>0</v>
      </c>
      <c r="H208" s="127">
        <f t="shared" si="58"/>
        <v>0</v>
      </c>
      <c r="I208" s="127">
        <f t="shared" si="58"/>
        <v>0</v>
      </c>
      <c r="J208" s="28"/>
      <c r="K208" s="28"/>
      <c r="L208" s="27"/>
      <c r="M208" s="28"/>
      <c r="N208" s="92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21.0" customHeight="1">
      <c r="A209" s="46"/>
      <c r="B209" s="5"/>
      <c r="C209" s="123" t="s">
        <v>257</v>
      </c>
      <c r="D209" s="23"/>
      <c r="E209" s="128">
        <f t="shared" ref="E209:I209" si="59">SUM(E48+E66+E78+E90+E102+E111+E117+E133+E201+E208)</f>
        <v>9787094</v>
      </c>
      <c r="F209" s="61">
        <f t="shared" si="59"/>
        <v>1735236964</v>
      </c>
      <c r="G209" s="61">
        <f t="shared" si="59"/>
        <v>87087221.04</v>
      </c>
      <c r="H209" s="61">
        <f t="shared" si="59"/>
        <v>1790555123</v>
      </c>
      <c r="I209" s="61">
        <f t="shared" si="59"/>
        <v>1636833692</v>
      </c>
      <c r="J209" s="129"/>
      <c r="K209" s="129"/>
      <c r="L209" s="129">
        <f>SUM(L4:L198)</f>
        <v>86646018.4</v>
      </c>
      <c r="M209" s="35"/>
      <c r="N209" s="92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30.75" customHeight="1">
      <c r="A210" s="46"/>
      <c r="B210" s="46"/>
      <c r="C210" s="130"/>
      <c r="D210" s="23"/>
      <c r="E210" s="131"/>
      <c r="F210" s="132"/>
      <c r="G210" s="46"/>
      <c r="H210" s="133"/>
      <c r="I210" s="133"/>
      <c r="J210" s="134"/>
      <c r="K210" s="134"/>
      <c r="L210" s="134"/>
      <c r="M210" s="35"/>
      <c r="N210" s="92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28.5" customHeight="1">
      <c r="A211" s="46"/>
      <c r="B211" s="46"/>
      <c r="C211" s="135" t="s">
        <v>258</v>
      </c>
      <c r="D211" s="136"/>
      <c r="E211" s="137"/>
      <c r="F211" s="138"/>
      <c r="G211" s="133"/>
      <c r="H211" s="46"/>
      <c r="I211" s="46"/>
      <c r="J211" s="35"/>
      <c r="K211" s="134"/>
      <c r="L211" s="139"/>
      <c r="M211" s="35"/>
      <c r="N211" s="92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0" customHeight="1">
      <c r="A212" s="46"/>
      <c r="B212" s="46"/>
      <c r="C212" s="140" t="s">
        <v>259</v>
      </c>
      <c r="D212" s="140"/>
      <c r="E212" s="141">
        <v>262.7</v>
      </c>
      <c r="F212" s="138"/>
      <c r="G212" s="142"/>
      <c r="H212" s="142"/>
      <c r="I212" s="46"/>
      <c r="J212" s="35"/>
      <c r="K212" s="143"/>
      <c r="L212" s="139"/>
      <c r="M212" s="35"/>
      <c r="N212" s="92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0" customHeight="1">
      <c r="A213" s="46"/>
      <c r="B213" s="46"/>
      <c r="C213" s="140" t="s">
        <v>260</v>
      </c>
      <c r="D213" s="140"/>
      <c r="E213" s="141">
        <v>265.78</v>
      </c>
      <c r="F213" s="138"/>
      <c r="G213" s="142"/>
      <c r="H213" s="142"/>
      <c r="I213" s="46"/>
      <c r="J213" s="35"/>
      <c r="K213" s="35"/>
      <c r="L213" s="139"/>
      <c r="M213" s="35"/>
      <c r="N213" s="92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0" customHeight="1">
      <c r="A214" s="46"/>
      <c r="B214" s="46"/>
      <c r="C214" s="140" t="s">
        <v>261</v>
      </c>
      <c r="D214" s="140"/>
      <c r="E214" s="141">
        <v>274.69</v>
      </c>
      <c r="F214" s="138"/>
      <c r="G214" s="142"/>
      <c r="H214" s="142"/>
      <c r="I214" s="46"/>
      <c r="J214" s="35"/>
      <c r="K214" s="35"/>
      <c r="L214" s="139"/>
      <c r="M214" s="35"/>
      <c r="N214" s="92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0" customHeight="1">
      <c r="A215" s="46"/>
      <c r="B215" s="46"/>
      <c r="C215" s="140" t="s">
        <v>262</v>
      </c>
      <c r="D215" s="140"/>
      <c r="E215" s="141">
        <v>242.05</v>
      </c>
      <c r="F215" s="138"/>
      <c r="G215" s="142"/>
      <c r="H215" s="142"/>
      <c r="I215" s="46"/>
      <c r="J215" s="35"/>
      <c r="K215" s="35"/>
      <c r="L215" s="139"/>
      <c r="M215" s="35"/>
      <c r="N215" s="92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0" customHeight="1">
      <c r="A216" s="46"/>
      <c r="B216" s="46"/>
      <c r="C216" s="140"/>
      <c r="D216" s="140"/>
      <c r="E216" s="144"/>
      <c r="F216" s="138"/>
      <c r="G216" s="142"/>
      <c r="H216" s="142"/>
      <c r="I216" s="46"/>
      <c r="J216" s="35"/>
      <c r="K216" s="35"/>
      <c r="L216" s="139"/>
      <c r="M216" s="35"/>
      <c r="N216" s="92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0" customHeight="1">
      <c r="A217" s="46"/>
      <c r="B217" s="46"/>
      <c r="C217" s="140" t="s">
        <v>263</v>
      </c>
      <c r="D217" s="140"/>
      <c r="E217" s="141">
        <v>222.39</v>
      </c>
      <c r="F217" s="138"/>
      <c r="G217" s="142"/>
      <c r="H217" s="142"/>
      <c r="I217" s="46"/>
      <c r="J217" s="35"/>
      <c r="K217" s="35"/>
      <c r="L217" s="139"/>
      <c r="M217" s="35"/>
      <c r="N217" s="92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0" customHeight="1">
      <c r="A218" s="46"/>
      <c r="B218" s="46"/>
      <c r="C218" s="140" t="s">
        <v>264</v>
      </c>
      <c r="D218" s="140"/>
      <c r="E218" s="141">
        <v>203.13</v>
      </c>
      <c r="F218" s="138"/>
      <c r="G218" s="142"/>
      <c r="H218" s="142"/>
      <c r="I218" s="46"/>
      <c r="J218" s="35"/>
      <c r="K218" s="35"/>
      <c r="L218" s="139"/>
      <c r="M218" s="35"/>
      <c r="N218" s="92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0" customHeight="1">
      <c r="A219" s="46"/>
      <c r="B219" s="46"/>
      <c r="C219" s="145" t="s">
        <v>265</v>
      </c>
      <c r="D219" s="145"/>
      <c r="E219" s="141">
        <v>147.21</v>
      </c>
      <c r="F219" s="138"/>
      <c r="G219" s="142"/>
      <c r="H219" s="142"/>
      <c r="I219" s="46"/>
      <c r="J219" s="35"/>
      <c r="K219" s="35"/>
      <c r="L219" s="139"/>
      <c r="M219" s="35"/>
      <c r="N219" s="92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26.25" customHeight="1">
      <c r="A220" s="46"/>
      <c r="B220" s="46"/>
      <c r="C220" s="140" t="s">
        <v>266</v>
      </c>
      <c r="D220" s="140"/>
      <c r="E220" s="141">
        <v>56.36</v>
      </c>
      <c r="F220" s="138"/>
      <c r="G220" s="142"/>
      <c r="H220" s="142"/>
      <c r="I220" s="46"/>
      <c r="J220" s="35"/>
      <c r="K220" s="35"/>
      <c r="L220" s="139"/>
      <c r="M220" s="35"/>
      <c r="N220" s="92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0" customHeight="1">
      <c r="A221" s="35"/>
      <c r="B221" s="35"/>
      <c r="C221" s="46"/>
      <c r="D221" s="6"/>
      <c r="E221" s="35"/>
      <c r="F221" s="146"/>
      <c r="G221" s="146"/>
      <c r="H221" s="146"/>
      <c r="I221" s="35"/>
      <c r="J221" s="35"/>
      <c r="K221" s="35"/>
      <c r="L221" s="35"/>
      <c r="M221" s="35"/>
      <c r="N221" s="92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0" customHeight="1">
      <c r="A222" s="34"/>
      <c r="B222" s="34"/>
      <c r="C222" s="147"/>
      <c r="D222" s="148"/>
      <c r="E222" s="34"/>
      <c r="F222" s="149"/>
      <c r="G222" s="149"/>
      <c r="H222" s="149"/>
      <c r="I222" s="34"/>
      <c r="J222" s="34"/>
      <c r="K222" s="34"/>
      <c r="L222" s="34"/>
      <c r="M222" s="3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D223" s="150"/>
      <c r="N223" s="151"/>
      <c r="O223" s="151"/>
      <c r="P223" s="151"/>
      <c r="Q223" s="151"/>
      <c r="R223" s="151"/>
      <c r="S223" s="151"/>
      <c r="T223" s="151"/>
      <c r="U223" s="151"/>
      <c r="V223" s="151"/>
      <c r="W223" s="151"/>
      <c r="X223" s="151"/>
      <c r="Y223" s="151"/>
      <c r="Z223" s="151"/>
    </row>
    <row r="224" ht="12.75" customHeight="1">
      <c r="D224" s="150"/>
      <c r="N224" s="151"/>
      <c r="O224" s="151"/>
      <c r="P224" s="151"/>
      <c r="Q224" s="151"/>
      <c r="R224" s="151"/>
      <c r="S224" s="151"/>
      <c r="T224" s="151"/>
      <c r="U224" s="151"/>
      <c r="V224" s="151"/>
      <c r="W224" s="151"/>
      <c r="X224" s="151"/>
      <c r="Y224" s="151"/>
      <c r="Z224" s="151"/>
    </row>
    <row r="225" ht="12.75" customHeight="1">
      <c r="D225" s="150"/>
      <c r="N225" s="151"/>
      <c r="O225" s="151"/>
      <c r="P225" s="151"/>
      <c r="Q225" s="151"/>
      <c r="R225" s="151"/>
      <c r="S225" s="151"/>
      <c r="T225" s="151"/>
      <c r="U225" s="151"/>
      <c r="V225" s="151"/>
      <c r="W225" s="151"/>
      <c r="X225" s="151"/>
      <c r="Y225" s="151"/>
      <c r="Z225" s="151"/>
    </row>
    <row r="226" ht="12.75" customHeight="1">
      <c r="D226" s="150"/>
      <c r="N226" s="151"/>
      <c r="O226" s="151"/>
      <c r="P226" s="151"/>
      <c r="Q226" s="151"/>
      <c r="R226" s="151"/>
      <c r="S226" s="151"/>
      <c r="T226" s="151"/>
      <c r="U226" s="151"/>
      <c r="V226" s="151"/>
      <c r="W226" s="151"/>
      <c r="X226" s="151"/>
      <c r="Y226" s="151"/>
      <c r="Z226" s="151"/>
    </row>
    <row r="227" ht="12.75" customHeight="1">
      <c r="D227" s="150"/>
      <c r="N227" s="151"/>
      <c r="O227" s="151"/>
      <c r="P227" s="151"/>
      <c r="Q227" s="151"/>
      <c r="R227" s="151"/>
      <c r="S227" s="151"/>
      <c r="T227" s="151"/>
      <c r="U227" s="151"/>
      <c r="V227" s="151"/>
      <c r="W227" s="151"/>
      <c r="X227" s="151"/>
      <c r="Y227" s="151"/>
      <c r="Z227" s="151"/>
    </row>
    <row r="228" ht="12.75" customHeight="1">
      <c r="D228" s="150"/>
      <c r="N228" s="151"/>
      <c r="O228" s="151"/>
      <c r="P228" s="151"/>
      <c r="Q228" s="151"/>
      <c r="R228" s="151"/>
      <c r="S228" s="151"/>
      <c r="T228" s="151"/>
      <c r="U228" s="151"/>
      <c r="V228" s="151"/>
      <c r="W228" s="151"/>
      <c r="X228" s="151"/>
      <c r="Y228" s="151"/>
      <c r="Z228" s="151"/>
    </row>
    <row r="229" ht="12.75" customHeight="1">
      <c r="D229" s="150"/>
      <c r="N229" s="151"/>
      <c r="O229" s="151"/>
      <c r="P229" s="151"/>
      <c r="Q229" s="151"/>
      <c r="R229" s="151"/>
      <c r="S229" s="151"/>
      <c r="T229" s="151"/>
      <c r="U229" s="151"/>
      <c r="V229" s="151"/>
      <c r="W229" s="151"/>
      <c r="X229" s="151"/>
      <c r="Y229" s="151"/>
      <c r="Z229" s="151"/>
    </row>
    <row r="230" ht="12.75" customHeight="1">
      <c r="D230" s="150"/>
      <c r="N230" s="151"/>
      <c r="O230" s="151"/>
      <c r="P230" s="151"/>
      <c r="Q230" s="151"/>
      <c r="R230" s="151"/>
      <c r="S230" s="151"/>
      <c r="T230" s="151"/>
      <c r="U230" s="151"/>
      <c r="V230" s="151"/>
      <c r="W230" s="151"/>
      <c r="X230" s="151"/>
      <c r="Y230" s="151"/>
      <c r="Z230" s="151"/>
    </row>
    <row r="231" ht="12.75" customHeight="1">
      <c r="D231" s="150"/>
      <c r="N231" s="151"/>
      <c r="O231" s="151"/>
      <c r="P231" s="151"/>
      <c r="Q231" s="151"/>
      <c r="R231" s="151"/>
      <c r="S231" s="151"/>
      <c r="T231" s="151"/>
      <c r="U231" s="151"/>
      <c r="V231" s="151"/>
      <c r="W231" s="151"/>
      <c r="X231" s="151"/>
      <c r="Y231" s="151"/>
      <c r="Z231" s="151"/>
    </row>
    <row r="232" ht="12.75" customHeight="1">
      <c r="D232" s="150"/>
      <c r="N232" s="151"/>
      <c r="O232" s="151"/>
      <c r="P232" s="151"/>
      <c r="Q232" s="151"/>
      <c r="R232" s="151"/>
      <c r="S232" s="151"/>
      <c r="T232" s="151"/>
      <c r="U232" s="151"/>
      <c r="V232" s="151"/>
      <c r="W232" s="151"/>
      <c r="X232" s="151"/>
      <c r="Y232" s="151"/>
      <c r="Z232" s="151"/>
    </row>
    <row r="233" ht="12.75" customHeight="1">
      <c r="D233" s="150"/>
      <c r="N233" s="151"/>
      <c r="O233" s="151"/>
      <c r="P233" s="151"/>
      <c r="Q233" s="151"/>
      <c r="R233" s="151"/>
      <c r="S233" s="151"/>
      <c r="T233" s="151"/>
      <c r="U233" s="151"/>
      <c r="V233" s="151"/>
      <c r="W233" s="151"/>
      <c r="X233" s="151"/>
      <c r="Y233" s="151"/>
      <c r="Z233" s="151"/>
    </row>
    <row r="234" ht="12.75" customHeight="1">
      <c r="D234" s="150"/>
      <c r="N234" s="151"/>
      <c r="O234" s="151"/>
      <c r="P234" s="151"/>
      <c r="Q234" s="151"/>
      <c r="R234" s="151"/>
      <c r="S234" s="151"/>
      <c r="T234" s="151"/>
      <c r="U234" s="151"/>
      <c r="V234" s="151"/>
      <c r="W234" s="151"/>
      <c r="X234" s="151"/>
      <c r="Y234" s="151"/>
      <c r="Z234" s="151"/>
    </row>
    <row r="235" ht="12.75" customHeight="1">
      <c r="D235" s="150"/>
      <c r="N235" s="151"/>
      <c r="O235" s="151"/>
      <c r="P235" s="151"/>
      <c r="Q235" s="151"/>
      <c r="R235" s="151"/>
      <c r="S235" s="151"/>
      <c r="T235" s="151"/>
      <c r="U235" s="151"/>
      <c r="V235" s="151"/>
      <c r="W235" s="151"/>
      <c r="X235" s="151"/>
      <c r="Y235" s="151"/>
      <c r="Z235" s="151"/>
    </row>
    <row r="236" ht="12.75" customHeight="1">
      <c r="D236" s="150"/>
      <c r="N236" s="151"/>
      <c r="O236" s="151"/>
      <c r="P236" s="151"/>
      <c r="Q236" s="151"/>
      <c r="R236" s="151"/>
      <c r="S236" s="151"/>
      <c r="T236" s="151"/>
      <c r="U236" s="151"/>
      <c r="V236" s="151"/>
      <c r="W236" s="151"/>
      <c r="X236" s="151"/>
      <c r="Y236" s="151"/>
      <c r="Z236" s="151"/>
    </row>
    <row r="237" ht="12.75" customHeight="1">
      <c r="D237" s="150"/>
      <c r="N237" s="151"/>
      <c r="O237" s="151"/>
      <c r="P237" s="151"/>
      <c r="Q237" s="151"/>
      <c r="R237" s="151"/>
      <c r="S237" s="151"/>
      <c r="T237" s="151"/>
      <c r="U237" s="151"/>
      <c r="V237" s="151"/>
      <c r="W237" s="151"/>
      <c r="X237" s="151"/>
      <c r="Y237" s="151"/>
      <c r="Z237" s="151"/>
    </row>
    <row r="238" ht="12.75" customHeight="1">
      <c r="D238" s="150"/>
      <c r="N238" s="151"/>
      <c r="O238" s="151"/>
      <c r="P238" s="151"/>
      <c r="Q238" s="151"/>
      <c r="R238" s="151"/>
      <c r="S238" s="151"/>
      <c r="T238" s="151"/>
      <c r="U238" s="151"/>
      <c r="V238" s="151"/>
      <c r="W238" s="151"/>
      <c r="X238" s="151"/>
      <c r="Y238" s="151"/>
      <c r="Z238" s="151"/>
    </row>
    <row r="239" ht="12.75" customHeight="1">
      <c r="D239" s="150"/>
      <c r="N239" s="151"/>
      <c r="O239" s="151"/>
      <c r="P239" s="151"/>
      <c r="Q239" s="151"/>
      <c r="R239" s="151"/>
      <c r="S239" s="151"/>
      <c r="T239" s="151"/>
      <c r="U239" s="151"/>
      <c r="V239" s="151"/>
      <c r="W239" s="151"/>
      <c r="X239" s="151"/>
      <c r="Y239" s="151"/>
      <c r="Z239" s="151"/>
    </row>
    <row r="240" ht="12.75" customHeight="1">
      <c r="D240" s="150"/>
      <c r="N240" s="151"/>
      <c r="O240" s="151"/>
      <c r="P240" s="151"/>
      <c r="Q240" s="151"/>
      <c r="R240" s="151"/>
      <c r="S240" s="151"/>
      <c r="T240" s="151"/>
      <c r="U240" s="151"/>
      <c r="V240" s="151"/>
      <c r="W240" s="151"/>
      <c r="X240" s="151"/>
      <c r="Y240" s="151"/>
      <c r="Z240" s="151"/>
    </row>
    <row r="241" ht="12.75" customHeight="1">
      <c r="D241" s="150"/>
      <c r="N241" s="151"/>
      <c r="O241" s="151"/>
      <c r="P241" s="151"/>
      <c r="Q241" s="151"/>
      <c r="R241" s="151"/>
      <c r="S241" s="151"/>
      <c r="T241" s="151"/>
      <c r="U241" s="151"/>
      <c r="V241" s="151"/>
      <c r="W241" s="151"/>
      <c r="X241" s="151"/>
      <c r="Y241" s="151"/>
      <c r="Z241" s="151"/>
    </row>
    <row r="242" ht="12.75" customHeight="1">
      <c r="D242" s="150"/>
      <c r="N242" s="151"/>
      <c r="O242" s="151"/>
      <c r="P242" s="151"/>
      <c r="Q242" s="151"/>
      <c r="R242" s="151"/>
      <c r="S242" s="151"/>
      <c r="T242" s="151"/>
      <c r="U242" s="151"/>
      <c r="V242" s="151"/>
      <c r="W242" s="151"/>
      <c r="X242" s="151"/>
      <c r="Y242" s="151"/>
      <c r="Z242" s="151"/>
    </row>
    <row r="243" ht="12.75" customHeight="1">
      <c r="D243" s="150"/>
      <c r="N243" s="151"/>
      <c r="O243" s="151"/>
      <c r="P243" s="151"/>
      <c r="Q243" s="151"/>
      <c r="R243" s="151"/>
      <c r="S243" s="151"/>
      <c r="T243" s="151"/>
      <c r="U243" s="151"/>
      <c r="V243" s="151"/>
      <c r="W243" s="151"/>
      <c r="X243" s="151"/>
      <c r="Y243" s="151"/>
      <c r="Z243" s="151"/>
    </row>
    <row r="244" ht="12.75" customHeight="1">
      <c r="D244" s="150"/>
      <c r="N244" s="151"/>
      <c r="O244" s="151"/>
      <c r="P244" s="151"/>
      <c r="Q244" s="151"/>
      <c r="R244" s="151"/>
      <c r="S244" s="151"/>
      <c r="T244" s="151"/>
      <c r="U244" s="151"/>
      <c r="V244" s="151"/>
      <c r="W244" s="151"/>
      <c r="X244" s="151"/>
      <c r="Y244" s="151"/>
      <c r="Z244" s="151"/>
    </row>
    <row r="245" ht="12.75" customHeight="1">
      <c r="D245" s="150"/>
      <c r="N245" s="151"/>
      <c r="O245" s="151"/>
      <c r="P245" s="151"/>
      <c r="Q245" s="151"/>
      <c r="R245" s="151"/>
      <c r="S245" s="151"/>
      <c r="T245" s="151"/>
      <c r="U245" s="151"/>
      <c r="V245" s="151"/>
      <c r="W245" s="151"/>
      <c r="X245" s="151"/>
      <c r="Y245" s="151"/>
      <c r="Z245" s="151"/>
    </row>
    <row r="246" ht="12.75" customHeight="1">
      <c r="D246" s="150"/>
      <c r="N246" s="151"/>
      <c r="O246" s="151"/>
      <c r="P246" s="151"/>
      <c r="Q246" s="151"/>
      <c r="R246" s="151"/>
      <c r="S246" s="151"/>
      <c r="T246" s="151"/>
      <c r="U246" s="151"/>
      <c r="V246" s="151"/>
      <c r="W246" s="151"/>
      <c r="X246" s="151"/>
      <c r="Y246" s="151"/>
      <c r="Z246" s="151"/>
    </row>
    <row r="247" ht="12.75" customHeight="1">
      <c r="D247" s="150"/>
      <c r="N247" s="151"/>
      <c r="O247" s="151"/>
      <c r="P247" s="151"/>
      <c r="Q247" s="151"/>
      <c r="R247" s="151"/>
      <c r="S247" s="151"/>
      <c r="T247" s="151"/>
      <c r="U247" s="151"/>
      <c r="V247" s="151"/>
      <c r="W247" s="151"/>
      <c r="X247" s="151"/>
      <c r="Y247" s="151"/>
      <c r="Z247" s="151"/>
    </row>
    <row r="248" ht="12.75" customHeight="1">
      <c r="D248" s="150"/>
      <c r="N248" s="151"/>
      <c r="O248" s="151"/>
      <c r="P248" s="151"/>
      <c r="Q248" s="151"/>
      <c r="R248" s="151"/>
      <c r="S248" s="151"/>
      <c r="T248" s="151"/>
      <c r="U248" s="151"/>
      <c r="V248" s="151"/>
      <c r="W248" s="151"/>
      <c r="X248" s="151"/>
      <c r="Y248" s="151"/>
      <c r="Z248" s="151"/>
    </row>
    <row r="249" ht="12.75" customHeight="1">
      <c r="D249" s="150"/>
      <c r="N249" s="151"/>
      <c r="O249" s="151"/>
      <c r="P249" s="151"/>
      <c r="Q249" s="151"/>
      <c r="R249" s="151"/>
      <c r="S249" s="151"/>
      <c r="T249" s="151"/>
      <c r="U249" s="151"/>
      <c r="V249" s="151"/>
      <c r="W249" s="151"/>
      <c r="X249" s="151"/>
      <c r="Y249" s="151"/>
      <c r="Z249" s="151"/>
    </row>
    <row r="250" ht="12.75" customHeight="1">
      <c r="D250" s="150"/>
      <c r="N250" s="151"/>
      <c r="O250" s="151"/>
      <c r="P250" s="151"/>
      <c r="Q250" s="151"/>
      <c r="R250" s="151"/>
      <c r="S250" s="151"/>
      <c r="T250" s="151"/>
      <c r="U250" s="151"/>
      <c r="V250" s="151"/>
      <c r="W250" s="151"/>
      <c r="X250" s="151"/>
      <c r="Y250" s="151"/>
      <c r="Z250" s="151"/>
    </row>
    <row r="251" ht="12.75" customHeight="1">
      <c r="D251" s="150"/>
      <c r="N251" s="151"/>
      <c r="O251" s="151"/>
      <c r="P251" s="151"/>
      <c r="Q251" s="151"/>
      <c r="R251" s="151"/>
      <c r="S251" s="151"/>
      <c r="T251" s="151"/>
      <c r="U251" s="151"/>
      <c r="V251" s="151"/>
      <c r="W251" s="151"/>
      <c r="X251" s="151"/>
      <c r="Y251" s="151"/>
      <c r="Z251" s="151"/>
    </row>
    <row r="252" ht="12.75" customHeight="1">
      <c r="D252" s="150"/>
      <c r="N252" s="151"/>
      <c r="O252" s="151"/>
      <c r="P252" s="151"/>
      <c r="Q252" s="151"/>
      <c r="R252" s="151"/>
      <c r="S252" s="151"/>
      <c r="T252" s="151"/>
      <c r="U252" s="151"/>
      <c r="V252" s="151"/>
      <c r="W252" s="151"/>
      <c r="X252" s="151"/>
      <c r="Y252" s="151"/>
      <c r="Z252" s="151"/>
    </row>
    <row r="253" ht="12.75" customHeight="1">
      <c r="D253" s="150"/>
      <c r="N253" s="151"/>
      <c r="O253" s="151"/>
      <c r="P253" s="151"/>
      <c r="Q253" s="151"/>
      <c r="R253" s="151"/>
      <c r="S253" s="151"/>
      <c r="T253" s="151"/>
      <c r="U253" s="151"/>
      <c r="V253" s="151"/>
      <c r="W253" s="151"/>
      <c r="X253" s="151"/>
      <c r="Y253" s="151"/>
      <c r="Z253" s="151"/>
    </row>
    <row r="254" ht="12.75" customHeight="1">
      <c r="D254" s="150"/>
      <c r="N254" s="151"/>
      <c r="O254" s="151"/>
      <c r="P254" s="151"/>
      <c r="Q254" s="151"/>
      <c r="R254" s="151"/>
      <c r="S254" s="151"/>
      <c r="T254" s="151"/>
      <c r="U254" s="151"/>
      <c r="V254" s="151"/>
      <c r="W254" s="151"/>
      <c r="X254" s="151"/>
      <c r="Y254" s="151"/>
      <c r="Z254" s="151"/>
    </row>
    <row r="255" ht="12.75" customHeight="1">
      <c r="D255" s="150"/>
      <c r="N255" s="151"/>
      <c r="O255" s="151"/>
      <c r="P255" s="151"/>
      <c r="Q255" s="151"/>
      <c r="R255" s="151"/>
      <c r="S255" s="151"/>
      <c r="T255" s="151"/>
      <c r="U255" s="151"/>
      <c r="V255" s="151"/>
      <c r="W255" s="151"/>
      <c r="X255" s="151"/>
      <c r="Y255" s="151"/>
      <c r="Z255" s="151"/>
    </row>
    <row r="256" ht="12.75" customHeight="1">
      <c r="D256" s="150"/>
      <c r="N256" s="151"/>
      <c r="O256" s="151"/>
      <c r="P256" s="151"/>
      <c r="Q256" s="151"/>
      <c r="R256" s="151"/>
      <c r="S256" s="151"/>
      <c r="T256" s="151"/>
      <c r="U256" s="151"/>
      <c r="V256" s="151"/>
      <c r="W256" s="151"/>
      <c r="X256" s="151"/>
      <c r="Y256" s="151"/>
      <c r="Z256" s="151"/>
    </row>
    <row r="257" ht="12.75" customHeight="1">
      <c r="D257" s="150"/>
      <c r="N257" s="151"/>
      <c r="O257" s="151"/>
      <c r="P257" s="151"/>
      <c r="Q257" s="151"/>
      <c r="R257" s="151"/>
      <c r="S257" s="151"/>
      <c r="T257" s="151"/>
      <c r="U257" s="151"/>
      <c r="V257" s="151"/>
      <c r="W257" s="151"/>
      <c r="X257" s="151"/>
      <c r="Y257" s="151"/>
      <c r="Z257" s="151"/>
    </row>
    <row r="258" ht="12.75" customHeight="1">
      <c r="D258" s="150"/>
      <c r="N258" s="151"/>
      <c r="O258" s="151"/>
      <c r="P258" s="151"/>
      <c r="Q258" s="151"/>
      <c r="R258" s="151"/>
      <c r="S258" s="151"/>
      <c r="T258" s="151"/>
      <c r="U258" s="151"/>
      <c r="V258" s="151"/>
      <c r="W258" s="151"/>
      <c r="X258" s="151"/>
      <c r="Y258" s="151"/>
      <c r="Z258" s="151"/>
    </row>
    <row r="259" ht="12.75" customHeight="1">
      <c r="D259" s="150"/>
      <c r="N259" s="151"/>
      <c r="O259" s="151"/>
      <c r="P259" s="151"/>
      <c r="Q259" s="151"/>
      <c r="R259" s="151"/>
      <c r="S259" s="151"/>
      <c r="T259" s="151"/>
      <c r="U259" s="151"/>
      <c r="V259" s="151"/>
      <c r="W259" s="151"/>
      <c r="X259" s="151"/>
      <c r="Y259" s="151"/>
      <c r="Z259" s="151"/>
    </row>
    <row r="260" ht="12.75" customHeight="1">
      <c r="D260" s="150"/>
      <c r="N260" s="151"/>
      <c r="O260" s="151"/>
      <c r="P260" s="151"/>
      <c r="Q260" s="151"/>
      <c r="R260" s="151"/>
      <c r="S260" s="151"/>
      <c r="T260" s="151"/>
      <c r="U260" s="151"/>
      <c r="V260" s="151"/>
      <c r="W260" s="151"/>
      <c r="X260" s="151"/>
      <c r="Y260" s="151"/>
      <c r="Z260" s="151"/>
    </row>
    <row r="261" ht="12.75" customHeight="1">
      <c r="D261" s="150"/>
      <c r="N261" s="151"/>
      <c r="O261" s="151"/>
      <c r="P261" s="151"/>
      <c r="Q261" s="151"/>
      <c r="R261" s="151"/>
      <c r="S261" s="151"/>
      <c r="T261" s="151"/>
      <c r="U261" s="151"/>
      <c r="V261" s="151"/>
      <c r="W261" s="151"/>
      <c r="X261" s="151"/>
      <c r="Y261" s="151"/>
      <c r="Z261" s="151"/>
    </row>
    <row r="262" ht="12.75" customHeight="1">
      <c r="D262" s="150"/>
      <c r="N262" s="151"/>
      <c r="O262" s="151"/>
      <c r="P262" s="151"/>
      <c r="Q262" s="151"/>
      <c r="R262" s="151"/>
      <c r="S262" s="151"/>
      <c r="T262" s="151"/>
      <c r="U262" s="151"/>
      <c r="V262" s="151"/>
      <c r="W262" s="151"/>
      <c r="X262" s="151"/>
      <c r="Y262" s="151"/>
      <c r="Z262" s="151"/>
    </row>
    <row r="263" ht="12.75" customHeight="1">
      <c r="D263" s="150"/>
      <c r="N263" s="151"/>
      <c r="O263" s="151"/>
      <c r="P263" s="151"/>
      <c r="Q263" s="151"/>
      <c r="R263" s="151"/>
      <c r="S263" s="151"/>
      <c r="T263" s="151"/>
      <c r="U263" s="151"/>
      <c r="V263" s="151"/>
      <c r="W263" s="151"/>
      <c r="X263" s="151"/>
      <c r="Y263" s="151"/>
      <c r="Z263" s="151"/>
    </row>
    <row r="264" ht="12.75" customHeight="1">
      <c r="D264" s="150"/>
      <c r="N264" s="151"/>
      <c r="O264" s="151"/>
      <c r="P264" s="151"/>
      <c r="Q264" s="151"/>
      <c r="R264" s="151"/>
      <c r="S264" s="151"/>
      <c r="T264" s="151"/>
      <c r="U264" s="151"/>
      <c r="V264" s="151"/>
      <c r="W264" s="151"/>
      <c r="X264" s="151"/>
      <c r="Y264" s="151"/>
      <c r="Z264" s="151"/>
    </row>
    <row r="265" ht="12.75" customHeight="1">
      <c r="D265" s="150"/>
      <c r="N265" s="151"/>
      <c r="O265" s="151"/>
      <c r="P265" s="151"/>
      <c r="Q265" s="151"/>
      <c r="R265" s="151"/>
      <c r="S265" s="151"/>
      <c r="T265" s="151"/>
      <c r="U265" s="151"/>
      <c r="V265" s="151"/>
      <c r="W265" s="151"/>
      <c r="X265" s="151"/>
      <c r="Y265" s="151"/>
      <c r="Z265" s="151"/>
    </row>
    <row r="266" ht="12.75" customHeight="1">
      <c r="D266" s="150"/>
      <c r="N266" s="151"/>
      <c r="O266" s="151"/>
      <c r="P266" s="151"/>
      <c r="Q266" s="151"/>
      <c r="R266" s="151"/>
      <c r="S266" s="151"/>
      <c r="T266" s="151"/>
      <c r="U266" s="151"/>
      <c r="V266" s="151"/>
      <c r="W266" s="151"/>
      <c r="X266" s="151"/>
      <c r="Y266" s="151"/>
      <c r="Z266" s="151"/>
    </row>
    <row r="267" ht="12.75" customHeight="1">
      <c r="D267" s="150"/>
      <c r="N267" s="151"/>
      <c r="O267" s="151"/>
      <c r="P267" s="151"/>
      <c r="Q267" s="151"/>
      <c r="R267" s="151"/>
      <c r="S267" s="151"/>
      <c r="T267" s="151"/>
      <c r="U267" s="151"/>
      <c r="V267" s="151"/>
      <c r="W267" s="151"/>
      <c r="X267" s="151"/>
      <c r="Y267" s="151"/>
      <c r="Z267" s="151"/>
    </row>
    <row r="268" ht="12.75" customHeight="1">
      <c r="D268" s="150"/>
      <c r="N268" s="151"/>
      <c r="O268" s="151"/>
      <c r="P268" s="151"/>
      <c r="Q268" s="151"/>
      <c r="R268" s="151"/>
      <c r="S268" s="151"/>
      <c r="T268" s="151"/>
      <c r="U268" s="151"/>
      <c r="V268" s="151"/>
      <c r="W268" s="151"/>
      <c r="X268" s="151"/>
      <c r="Y268" s="151"/>
      <c r="Z268" s="151"/>
    </row>
    <row r="269" ht="12.75" customHeight="1">
      <c r="D269" s="150"/>
      <c r="N269" s="151"/>
      <c r="O269" s="151"/>
      <c r="P269" s="151"/>
      <c r="Q269" s="151"/>
      <c r="R269" s="151"/>
      <c r="S269" s="151"/>
      <c r="T269" s="151"/>
      <c r="U269" s="151"/>
      <c r="V269" s="151"/>
      <c r="W269" s="151"/>
      <c r="X269" s="151"/>
      <c r="Y269" s="151"/>
      <c r="Z269" s="151"/>
    </row>
    <row r="270" ht="12.75" customHeight="1">
      <c r="D270" s="150"/>
      <c r="N270" s="151"/>
      <c r="O270" s="151"/>
      <c r="P270" s="151"/>
      <c r="Q270" s="151"/>
      <c r="R270" s="151"/>
      <c r="S270" s="151"/>
      <c r="T270" s="151"/>
      <c r="U270" s="151"/>
      <c r="V270" s="151"/>
      <c r="W270" s="151"/>
      <c r="X270" s="151"/>
      <c r="Y270" s="151"/>
      <c r="Z270" s="151"/>
    </row>
    <row r="271" ht="12.75" customHeight="1">
      <c r="D271" s="150"/>
      <c r="N271" s="151"/>
      <c r="O271" s="151"/>
      <c r="P271" s="151"/>
      <c r="Q271" s="151"/>
      <c r="R271" s="151"/>
      <c r="S271" s="151"/>
      <c r="T271" s="151"/>
      <c r="U271" s="151"/>
      <c r="V271" s="151"/>
      <c r="W271" s="151"/>
      <c r="X271" s="151"/>
      <c r="Y271" s="151"/>
      <c r="Z271" s="151"/>
    </row>
    <row r="272" ht="12.75" customHeight="1">
      <c r="D272" s="150"/>
      <c r="N272" s="151"/>
      <c r="O272" s="151"/>
      <c r="P272" s="151"/>
      <c r="Q272" s="151"/>
      <c r="R272" s="151"/>
      <c r="S272" s="151"/>
      <c r="T272" s="151"/>
      <c r="U272" s="151"/>
      <c r="V272" s="151"/>
      <c r="W272" s="151"/>
      <c r="X272" s="151"/>
      <c r="Y272" s="151"/>
      <c r="Z272" s="151"/>
    </row>
    <row r="273" ht="12.75" customHeight="1">
      <c r="D273" s="150"/>
      <c r="N273" s="151"/>
      <c r="O273" s="151"/>
      <c r="P273" s="151"/>
      <c r="Q273" s="151"/>
      <c r="R273" s="151"/>
      <c r="S273" s="151"/>
      <c r="T273" s="151"/>
      <c r="U273" s="151"/>
      <c r="V273" s="151"/>
      <c r="W273" s="151"/>
      <c r="X273" s="151"/>
      <c r="Y273" s="151"/>
      <c r="Z273" s="151"/>
    </row>
    <row r="274" ht="12.75" customHeight="1">
      <c r="D274" s="150"/>
      <c r="N274" s="151"/>
      <c r="O274" s="151"/>
      <c r="P274" s="151"/>
      <c r="Q274" s="151"/>
      <c r="R274" s="151"/>
      <c r="S274" s="151"/>
      <c r="T274" s="151"/>
      <c r="U274" s="151"/>
      <c r="V274" s="151"/>
      <c r="W274" s="151"/>
      <c r="X274" s="151"/>
      <c r="Y274" s="151"/>
      <c r="Z274" s="151"/>
    </row>
    <row r="275" ht="12.75" customHeight="1">
      <c r="D275" s="150"/>
      <c r="N275" s="151"/>
      <c r="O275" s="151"/>
      <c r="P275" s="151"/>
      <c r="Q275" s="151"/>
      <c r="R275" s="151"/>
      <c r="S275" s="151"/>
      <c r="T275" s="151"/>
      <c r="U275" s="151"/>
      <c r="V275" s="151"/>
      <c r="W275" s="151"/>
      <c r="X275" s="151"/>
      <c r="Y275" s="151"/>
      <c r="Z275" s="151"/>
    </row>
    <row r="276" ht="12.75" customHeight="1">
      <c r="D276" s="150"/>
      <c r="N276" s="151"/>
      <c r="O276" s="151"/>
      <c r="P276" s="151"/>
      <c r="Q276" s="151"/>
      <c r="R276" s="151"/>
      <c r="S276" s="151"/>
      <c r="T276" s="151"/>
      <c r="U276" s="151"/>
      <c r="V276" s="151"/>
      <c r="W276" s="151"/>
      <c r="X276" s="151"/>
      <c r="Y276" s="151"/>
      <c r="Z276" s="151"/>
    </row>
    <row r="277" ht="12.75" customHeight="1">
      <c r="D277" s="150"/>
      <c r="N277" s="151"/>
      <c r="O277" s="151"/>
      <c r="P277" s="151"/>
      <c r="Q277" s="151"/>
      <c r="R277" s="151"/>
      <c r="S277" s="151"/>
      <c r="T277" s="151"/>
      <c r="U277" s="151"/>
      <c r="V277" s="151"/>
      <c r="W277" s="151"/>
      <c r="X277" s="151"/>
      <c r="Y277" s="151"/>
      <c r="Z277" s="151"/>
    </row>
    <row r="278" ht="12.75" customHeight="1">
      <c r="D278" s="150"/>
      <c r="N278" s="151"/>
      <c r="O278" s="151"/>
      <c r="P278" s="151"/>
      <c r="Q278" s="151"/>
      <c r="R278" s="151"/>
      <c r="S278" s="151"/>
      <c r="T278" s="151"/>
      <c r="U278" s="151"/>
      <c r="V278" s="151"/>
      <c r="W278" s="151"/>
      <c r="X278" s="151"/>
      <c r="Y278" s="151"/>
      <c r="Z278" s="151"/>
    </row>
    <row r="279" ht="12.75" customHeight="1">
      <c r="D279" s="150"/>
      <c r="N279" s="151"/>
      <c r="O279" s="151"/>
      <c r="P279" s="151"/>
      <c r="Q279" s="151"/>
      <c r="R279" s="151"/>
      <c r="S279" s="151"/>
      <c r="T279" s="151"/>
      <c r="U279" s="151"/>
      <c r="V279" s="151"/>
      <c r="W279" s="151"/>
      <c r="X279" s="151"/>
      <c r="Y279" s="151"/>
      <c r="Z279" s="151"/>
    </row>
    <row r="280" ht="12.75" customHeight="1">
      <c r="D280" s="150"/>
      <c r="N280" s="151"/>
      <c r="O280" s="151"/>
      <c r="P280" s="151"/>
      <c r="Q280" s="151"/>
      <c r="R280" s="151"/>
      <c r="S280" s="151"/>
      <c r="T280" s="151"/>
      <c r="U280" s="151"/>
      <c r="V280" s="151"/>
      <c r="W280" s="151"/>
      <c r="X280" s="151"/>
      <c r="Y280" s="151"/>
      <c r="Z280" s="151"/>
    </row>
    <row r="281" ht="12.75" customHeight="1">
      <c r="D281" s="150"/>
      <c r="N281" s="151"/>
      <c r="O281" s="151"/>
      <c r="P281" s="151"/>
      <c r="Q281" s="151"/>
      <c r="R281" s="151"/>
      <c r="S281" s="151"/>
      <c r="T281" s="151"/>
      <c r="U281" s="151"/>
      <c r="V281" s="151"/>
      <c r="W281" s="151"/>
      <c r="X281" s="151"/>
      <c r="Y281" s="151"/>
      <c r="Z281" s="151"/>
    </row>
    <row r="282" ht="12.75" customHeight="1">
      <c r="D282" s="150"/>
      <c r="N282" s="151"/>
      <c r="O282" s="151"/>
      <c r="P282" s="151"/>
      <c r="Q282" s="151"/>
      <c r="R282" s="151"/>
      <c r="S282" s="151"/>
      <c r="T282" s="151"/>
      <c r="U282" s="151"/>
      <c r="V282" s="151"/>
      <c r="W282" s="151"/>
      <c r="X282" s="151"/>
      <c r="Y282" s="151"/>
      <c r="Z282" s="151"/>
    </row>
    <row r="283" ht="12.75" customHeight="1">
      <c r="D283" s="150"/>
      <c r="N283" s="151"/>
      <c r="O283" s="151"/>
      <c r="P283" s="151"/>
      <c r="Q283" s="151"/>
      <c r="R283" s="151"/>
      <c r="S283" s="151"/>
      <c r="T283" s="151"/>
      <c r="U283" s="151"/>
      <c r="V283" s="151"/>
      <c r="W283" s="151"/>
      <c r="X283" s="151"/>
      <c r="Y283" s="151"/>
      <c r="Z283" s="151"/>
    </row>
    <row r="284" ht="12.75" customHeight="1">
      <c r="D284" s="150"/>
      <c r="N284" s="151"/>
      <c r="O284" s="151"/>
      <c r="P284" s="151"/>
      <c r="Q284" s="151"/>
      <c r="R284" s="151"/>
      <c r="S284" s="151"/>
      <c r="T284" s="151"/>
      <c r="U284" s="151"/>
      <c r="V284" s="151"/>
      <c r="W284" s="151"/>
      <c r="X284" s="151"/>
      <c r="Y284" s="151"/>
      <c r="Z284" s="151"/>
    </row>
    <row r="285" ht="12.75" customHeight="1">
      <c r="D285" s="150"/>
      <c r="N285" s="151"/>
      <c r="O285" s="151"/>
      <c r="P285" s="151"/>
      <c r="Q285" s="151"/>
      <c r="R285" s="151"/>
      <c r="S285" s="151"/>
      <c r="T285" s="151"/>
      <c r="U285" s="151"/>
      <c r="V285" s="151"/>
      <c r="W285" s="151"/>
      <c r="X285" s="151"/>
      <c r="Y285" s="151"/>
      <c r="Z285" s="151"/>
    </row>
    <row r="286" ht="12.75" customHeight="1">
      <c r="D286" s="150"/>
      <c r="N286" s="151"/>
      <c r="O286" s="151"/>
      <c r="P286" s="151"/>
      <c r="Q286" s="151"/>
      <c r="R286" s="151"/>
      <c r="S286" s="151"/>
      <c r="T286" s="151"/>
      <c r="U286" s="151"/>
      <c r="V286" s="151"/>
      <c r="W286" s="151"/>
      <c r="X286" s="151"/>
      <c r="Y286" s="151"/>
      <c r="Z286" s="151"/>
    </row>
    <row r="287" ht="12.75" customHeight="1">
      <c r="D287" s="150"/>
      <c r="N287" s="151"/>
      <c r="O287" s="151"/>
      <c r="P287" s="151"/>
      <c r="Q287" s="151"/>
      <c r="R287" s="151"/>
      <c r="S287" s="151"/>
      <c r="T287" s="151"/>
      <c r="U287" s="151"/>
      <c r="V287" s="151"/>
      <c r="W287" s="151"/>
      <c r="X287" s="151"/>
      <c r="Y287" s="151"/>
      <c r="Z287" s="151"/>
    </row>
    <row r="288" ht="12.75" customHeight="1">
      <c r="D288" s="150"/>
      <c r="N288" s="151"/>
      <c r="O288" s="151"/>
      <c r="P288" s="151"/>
      <c r="Q288" s="151"/>
      <c r="R288" s="151"/>
      <c r="S288" s="151"/>
      <c r="T288" s="151"/>
      <c r="U288" s="151"/>
      <c r="V288" s="151"/>
      <c r="W288" s="151"/>
      <c r="X288" s="151"/>
      <c r="Y288" s="151"/>
      <c r="Z288" s="151"/>
    </row>
    <row r="289" ht="12.75" customHeight="1">
      <c r="D289" s="150"/>
      <c r="N289" s="151"/>
      <c r="O289" s="151"/>
      <c r="P289" s="151"/>
      <c r="Q289" s="151"/>
      <c r="R289" s="151"/>
      <c r="S289" s="151"/>
      <c r="T289" s="151"/>
      <c r="U289" s="151"/>
      <c r="V289" s="151"/>
      <c r="W289" s="151"/>
      <c r="X289" s="151"/>
      <c r="Y289" s="151"/>
      <c r="Z289" s="151"/>
    </row>
    <row r="290" ht="12.75" customHeight="1">
      <c r="D290" s="150"/>
      <c r="N290" s="151"/>
      <c r="O290" s="151"/>
      <c r="P290" s="151"/>
      <c r="Q290" s="151"/>
      <c r="R290" s="151"/>
      <c r="S290" s="151"/>
      <c r="T290" s="151"/>
      <c r="U290" s="151"/>
      <c r="V290" s="151"/>
      <c r="W290" s="151"/>
      <c r="X290" s="151"/>
      <c r="Y290" s="151"/>
      <c r="Z290" s="151"/>
    </row>
    <row r="291" ht="12.75" customHeight="1">
      <c r="D291" s="150"/>
      <c r="N291" s="151"/>
      <c r="O291" s="151"/>
      <c r="P291" s="151"/>
      <c r="Q291" s="151"/>
      <c r="R291" s="151"/>
      <c r="S291" s="151"/>
      <c r="T291" s="151"/>
      <c r="U291" s="151"/>
      <c r="V291" s="151"/>
      <c r="W291" s="151"/>
      <c r="X291" s="151"/>
      <c r="Y291" s="151"/>
      <c r="Z291" s="151"/>
    </row>
    <row r="292" ht="12.75" customHeight="1">
      <c r="D292" s="150"/>
      <c r="N292" s="151"/>
      <c r="O292" s="151"/>
      <c r="P292" s="151"/>
      <c r="Q292" s="151"/>
      <c r="R292" s="151"/>
      <c r="S292" s="151"/>
      <c r="T292" s="151"/>
      <c r="U292" s="151"/>
      <c r="V292" s="151"/>
      <c r="W292" s="151"/>
      <c r="X292" s="151"/>
      <c r="Y292" s="151"/>
      <c r="Z292" s="151"/>
    </row>
    <row r="293" ht="12.75" customHeight="1">
      <c r="D293" s="150"/>
      <c r="N293" s="151"/>
      <c r="O293" s="151"/>
      <c r="P293" s="151"/>
      <c r="Q293" s="151"/>
      <c r="R293" s="151"/>
      <c r="S293" s="151"/>
      <c r="T293" s="151"/>
      <c r="U293" s="151"/>
      <c r="V293" s="151"/>
      <c r="W293" s="151"/>
      <c r="X293" s="151"/>
      <c r="Y293" s="151"/>
      <c r="Z293" s="151"/>
    </row>
    <row r="294" ht="12.75" customHeight="1">
      <c r="D294" s="150"/>
      <c r="N294" s="151"/>
      <c r="O294" s="151"/>
      <c r="P294" s="151"/>
      <c r="Q294" s="151"/>
      <c r="R294" s="151"/>
      <c r="S294" s="151"/>
      <c r="T294" s="151"/>
      <c r="U294" s="151"/>
      <c r="V294" s="151"/>
      <c r="W294" s="151"/>
      <c r="X294" s="151"/>
      <c r="Y294" s="151"/>
      <c r="Z294" s="151"/>
    </row>
    <row r="295" ht="12.75" customHeight="1">
      <c r="D295" s="150"/>
      <c r="N295" s="151"/>
      <c r="O295" s="151"/>
      <c r="P295" s="151"/>
      <c r="Q295" s="151"/>
      <c r="R295" s="151"/>
      <c r="S295" s="151"/>
      <c r="T295" s="151"/>
      <c r="U295" s="151"/>
      <c r="V295" s="151"/>
      <c r="W295" s="151"/>
      <c r="X295" s="151"/>
      <c r="Y295" s="151"/>
      <c r="Z295" s="151"/>
    </row>
    <row r="296" ht="12.75" customHeight="1">
      <c r="D296" s="150"/>
      <c r="N296" s="151"/>
      <c r="O296" s="151"/>
      <c r="P296" s="151"/>
      <c r="Q296" s="151"/>
      <c r="R296" s="151"/>
      <c r="S296" s="151"/>
      <c r="T296" s="151"/>
      <c r="U296" s="151"/>
      <c r="V296" s="151"/>
      <c r="W296" s="151"/>
      <c r="X296" s="151"/>
      <c r="Y296" s="151"/>
      <c r="Z296" s="151"/>
    </row>
    <row r="297" ht="12.75" customHeight="1">
      <c r="D297" s="150"/>
      <c r="N297" s="151"/>
      <c r="O297" s="151"/>
      <c r="P297" s="151"/>
      <c r="Q297" s="151"/>
      <c r="R297" s="151"/>
      <c r="S297" s="151"/>
      <c r="T297" s="151"/>
      <c r="U297" s="151"/>
      <c r="V297" s="151"/>
      <c r="W297" s="151"/>
      <c r="X297" s="151"/>
      <c r="Y297" s="151"/>
      <c r="Z297" s="151"/>
    </row>
    <row r="298" ht="12.75" customHeight="1">
      <c r="D298" s="150"/>
      <c r="N298" s="151"/>
      <c r="O298" s="151"/>
      <c r="P298" s="151"/>
      <c r="Q298" s="151"/>
      <c r="R298" s="151"/>
      <c r="S298" s="151"/>
      <c r="T298" s="151"/>
      <c r="U298" s="151"/>
      <c r="V298" s="151"/>
      <c r="W298" s="151"/>
      <c r="X298" s="151"/>
      <c r="Y298" s="151"/>
      <c r="Z298" s="151"/>
    </row>
    <row r="299" ht="12.75" customHeight="1">
      <c r="D299" s="150"/>
      <c r="N299" s="151"/>
      <c r="O299" s="151"/>
      <c r="P299" s="151"/>
      <c r="Q299" s="151"/>
      <c r="R299" s="151"/>
      <c r="S299" s="151"/>
      <c r="T299" s="151"/>
      <c r="U299" s="151"/>
      <c r="V299" s="151"/>
      <c r="W299" s="151"/>
      <c r="X299" s="151"/>
      <c r="Y299" s="151"/>
      <c r="Z299" s="151"/>
    </row>
    <row r="300" ht="12.75" customHeight="1">
      <c r="D300" s="150"/>
      <c r="N300" s="151"/>
      <c r="O300" s="151"/>
      <c r="P300" s="151"/>
      <c r="Q300" s="151"/>
      <c r="R300" s="151"/>
      <c r="S300" s="151"/>
      <c r="T300" s="151"/>
      <c r="U300" s="151"/>
      <c r="V300" s="151"/>
      <c r="W300" s="151"/>
      <c r="X300" s="151"/>
      <c r="Y300" s="151"/>
      <c r="Z300" s="151"/>
    </row>
    <row r="301" ht="12.75" customHeight="1">
      <c r="D301" s="150"/>
      <c r="N301" s="151"/>
      <c r="O301" s="151"/>
      <c r="P301" s="151"/>
      <c r="Q301" s="151"/>
      <c r="R301" s="151"/>
      <c r="S301" s="151"/>
      <c r="T301" s="151"/>
      <c r="U301" s="151"/>
      <c r="V301" s="151"/>
      <c r="W301" s="151"/>
      <c r="X301" s="151"/>
      <c r="Y301" s="151"/>
      <c r="Z301" s="151"/>
    </row>
    <row r="302" ht="12.75" customHeight="1">
      <c r="D302" s="150"/>
      <c r="N302" s="151"/>
      <c r="O302" s="151"/>
      <c r="P302" s="151"/>
      <c r="Q302" s="151"/>
      <c r="R302" s="151"/>
      <c r="S302" s="151"/>
      <c r="T302" s="151"/>
      <c r="U302" s="151"/>
      <c r="V302" s="151"/>
      <c r="W302" s="151"/>
      <c r="X302" s="151"/>
      <c r="Y302" s="151"/>
      <c r="Z302" s="151"/>
    </row>
    <row r="303" ht="12.75" customHeight="1">
      <c r="D303" s="150"/>
      <c r="N303" s="151"/>
      <c r="O303" s="151"/>
      <c r="P303" s="151"/>
      <c r="Q303" s="151"/>
      <c r="R303" s="151"/>
      <c r="S303" s="151"/>
      <c r="T303" s="151"/>
      <c r="U303" s="151"/>
      <c r="V303" s="151"/>
      <c r="W303" s="151"/>
      <c r="X303" s="151"/>
      <c r="Y303" s="151"/>
      <c r="Z303" s="151"/>
    </row>
    <row r="304" ht="12.75" customHeight="1">
      <c r="D304" s="150"/>
      <c r="N304" s="151"/>
      <c r="O304" s="151"/>
      <c r="P304" s="151"/>
      <c r="Q304" s="151"/>
      <c r="R304" s="151"/>
      <c r="S304" s="151"/>
      <c r="T304" s="151"/>
      <c r="U304" s="151"/>
      <c r="V304" s="151"/>
      <c r="W304" s="151"/>
      <c r="X304" s="151"/>
      <c r="Y304" s="151"/>
      <c r="Z304" s="151"/>
    </row>
    <row r="305" ht="12.75" customHeight="1">
      <c r="D305" s="150"/>
      <c r="N305" s="151"/>
      <c r="O305" s="151"/>
      <c r="P305" s="151"/>
      <c r="Q305" s="151"/>
      <c r="R305" s="151"/>
      <c r="S305" s="151"/>
      <c r="T305" s="151"/>
      <c r="U305" s="151"/>
      <c r="V305" s="151"/>
      <c r="W305" s="151"/>
      <c r="X305" s="151"/>
      <c r="Y305" s="151"/>
      <c r="Z305" s="151"/>
    </row>
    <row r="306" ht="12.75" customHeight="1">
      <c r="D306" s="150"/>
      <c r="N306" s="151"/>
      <c r="O306" s="151"/>
      <c r="P306" s="151"/>
      <c r="Q306" s="151"/>
      <c r="R306" s="151"/>
      <c r="S306" s="151"/>
      <c r="T306" s="151"/>
      <c r="U306" s="151"/>
      <c r="V306" s="151"/>
      <c r="W306" s="151"/>
      <c r="X306" s="151"/>
      <c r="Y306" s="151"/>
      <c r="Z306" s="151"/>
    </row>
    <row r="307" ht="12.75" customHeight="1">
      <c r="D307" s="150"/>
      <c r="N307" s="151"/>
      <c r="O307" s="151"/>
      <c r="P307" s="151"/>
      <c r="Q307" s="151"/>
      <c r="R307" s="151"/>
      <c r="S307" s="151"/>
      <c r="T307" s="151"/>
      <c r="U307" s="151"/>
      <c r="V307" s="151"/>
      <c r="W307" s="151"/>
      <c r="X307" s="151"/>
      <c r="Y307" s="151"/>
      <c r="Z307" s="151"/>
    </row>
    <row r="308" ht="12.75" customHeight="1">
      <c r="D308" s="150"/>
      <c r="N308" s="151"/>
      <c r="O308" s="151"/>
      <c r="P308" s="151"/>
      <c r="Q308" s="151"/>
      <c r="R308" s="151"/>
      <c r="S308" s="151"/>
      <c r="T308" s="151"/>
      <c r="U308" s="151"/>
      <c r="V308" s="151"/>
      <c r="W308" s="151"/>
      <c r="X308" s="151"/>
      <c r="Y308" s="151"/>
      <c r="Z308" s="151"/>
    </row>
    <row r="309" ht="12.75" customHeight="1">
      <c r="D309" s="150"/>
      <c r="N309" s="151"/>
      <c r="O309" s="151"/>
      <c r="P309" s="151"/>
      <c r="Q309" s="151"/>
      <c r="R309" s="151"/>
      <c r="S309" s="151"/>
      <c r="T309" s="151"/>
      <c r="U309" s="151"/>
      <c r="V309" s="151"/>
      <c r="W309" s="151"/>
      <c r="X309" s="151"/>
      <c r="Y309" s="151"/>
      <c r="Z309" s="151"/>
    </row>
    <row r="310" ht="12.75" customHeight="1">
      <c r="D310" s="150"/>
      <c r="N310" s="151"/>
      <c r="O310" s="151"/>
      <c r="P310" s="151"/>
      <c r="Q310" s="151"/>
      <c r="R310" s="151"/>
      <c r="S310" s="151"/>
      <c r="T310" s="151"/>
      <c r="U310" s="151"/>
      <c r="V310" s="151"/>
      <c r="W310" s="151"/>
      <c r="X310" s="151"/>
      <c r="Y310" s="151"/>
      <c r="Z310" s="151"/>
    </row>
    <row r="311" ht="12.75" customHeight="1">
      <c r="D311" s="150"/>
      <c r="N311" s="151"/>
      <c r="O311" s="151"/>
      <c r="P311" s="151"/>
      <c r="Q311" s="151"/>
      <c r="R311" s="151"/>
      <c r="S311" s="151"/>
      <c r="T311" s="151"/>
      <c r="U311" s="151"/>
      <c r="V311" s="151"/>
      <c r="W311" s="151"/>
      <c r="X311" s="151"/>
      <c r="Y311" s="151"/>
      <c r="Z311" s="151"/>
    </row>
    <row r="312" ht="12.75" customHeight="1">
      <c r="D312" s="150"/>
      <c r="N312" s="151"/>
      <c r="O312" s="151"/>
      <c r="P312" s="151"/>
      <c r="Q312" s="151"/>
      <c r="R312" s="151"/>
      <c r="S312" s="151"/>
      <c r="T312" s="151"/>
      <c r="U312" s="151"/>
      <c r="V312" s="151"/>
      <c r="W312" s="151"/>
      <c r="X312" s="151"/>
      <c r="Y312" s="151"/>
      <c r="Z312" s="151"/>
    </row>
    <row r="313" ht="12.75" customHeight="1">
      <c r="D313" s="150"/>
      <c r="N313" s="151"/>
      <c r="O313" s="151"/>
      <c r="P313" s="151"/>
      <c r="Q313" s="151"/>
      <c r="R313" s="151"/>
      <c r="S313" s="151"/>
      <c r="T313" s="151"/>
      <c r="U313" s="151"/>
      <c r="V313" s="151"/>
      <c r="W313" s="151"/>
      <c r="X313" s="151"/>
      <c r="Y313" s="151"/>
      <c r="Z313" s="151"/>
    </row>
    <row r="314" ht="12.75" customHeight="1">
      <c r="D314" s="150"/>
      <c r="N314" s="151"/>
      <c r="O314" s="151"/>
      <c r="P314" s="151"/>
      <c r="Q314" s="151"/>
      <c r="R314" s="151"/>
      <c r="S314" s="151"/>
      <c r="T314" s="151"/>
      <c r="U314" s="151"/>
      <c r="V314" s="151"/>
      <c r="W314" s="151"/>
      <c r="X314" s="151"/>
      <c r="Y314" s="151"/>
      <c r="Z314" s="151"/>
    </row>
    <row r="315" ht="12.75" customHeight="1">
      <c r="D315" s="150"/>
      <c r="N315" s="151"/>
      <c r="O315" s="151"/>
      <c r="P315" s="151"/>
      <c r="Q315" s="151"/>
      <c r="R315" s="151"/>
      <c r="S315" s="151"/>
      <c r="T315" s="151"/>
      <c r="U315" s="151"/>
      <c r="V315" s="151"/>
      <c r="W315" s="151"/>
      <c r="X315" s="151"/>
      <c r="Y315" s="151"/>
      <c r="Z315" s="151"/>
    </row>
    <row r="316" ht="12.75" customHeight="1">
      <c r="D316" s="150"/>
      <c r="N316" s="151"/>
      <c r="O316" s="151"/>
      <c r="P316" s="151"/>
      <c r="Q316" s="151"/>
      <c r="R316" s="151"/>
      <c r="S316" s="151"/>
      <c r="T316" s="151"/>
      <c r="U316" s="151"/>
      <c r="V316" s="151"/>
      <c r="W316" s="151"/>
      <c r="X316" s="151"/>
      <c r="Y316" s="151"/>
      <c r="Z316" s="151"/>
    </row>
    <row r="317" ht="12.75" customHeight="1">
      <c r="D317" s="150"/>
      <c r="N317" s="151"/>
      <c r="O317" s="151"/>
      <c r="P317" s="151"/>
      <c r="Q317" s="151"/>
      <c r="R317" s="151"/>
      <c r="S317" s="151"/>
      <c r="T317" s="151"/>
      <c r="U317" s="151"/>
      <c r="V317" s="151"/>
      <c r="W317" s="151"/>
      <c r="X317" s="151"/>
      <c r="Y317" s="151"/>
      <c r="Z317" s="151"/>
    </row>
    <row r="318" ht="12.75" customHeight="1">
      <c r="D318" s="150"/>
      <c r="N318" s="151"/>
      <c r="O318" s="151"/>
      <c r="P318" s="151"/>
      <c r="Q318" s="151"/>
      <c r="R318" s="151"/>
      <c r="S318" s="151"/>
      <c r="T318" s="151"/>
      <c r="U318" s="151"/>
      <c r="V318" s="151"/>
      <c r="W318" s="151"/>
      <c r="X318" s="151"/>
      <c r="Y318" s="151"/>
      <c r="Z318" s="151"/>
    </row>
    <row r="319" ht="12.75" customHeight="1">
      <c r="D319" s="150"/>
      <c r="N319" s="151"/>
      <c r="O319" s="151"/>
      <c r="P319" s="151"/>
      <c r="Q319" s="151"/>
      <c r="R319" s="151"/>
      <c r="S319" s="151"/>
      <c r="T319" s="151"/>
      <c r="U319" s="151"/>
      <c r="V319" s="151"/>
      <c r="W319" s="151"/>
      <c r="X319" s="151"/>
      <c r="Y319" s="151"/>
      <c r="Z319" s="151"/>
    </row>
    <row r="320" ht="12.75" customHeight="1">
      <c r="D320" s="150"/>
      <c r="N320" s="151"/>
      <c r="O320" s="151"/>
      <c r="P320" s="151"/>
      <c r="Q320" s="151"/>
      <c r="R320" s="151"/>
      <c r="S320" s="151"/>
      <c r="T320" s="151"/>
      <c r="U320" s="151"/>
      <c r="V320" s="151"/>
      <c r="W320" s="151"/>
      <c r="X320" s="151"/>
      <c r="Y320" s="151"/>
      <c r="Z320" s="151"/>
    </row>
    <row r="321" ht="12.75" customHeight="1">
      <c r="D321" s="150"/>
      <c r="N321" s="151"/>
      <c r="O321" s="151"/>
      <c r="P321" s="151"/>
      <c r="Q321" s="151"/>
      <c r="R321" s="151"/>
      <c r="S321" s="151"/>
      <c r="T321" s="151"/>
      <c r="U321" s="151"/>
      <c r="V321" s="151"/>
      <c r="W321" s="151"/>
      <c r="X321" s="151"/>
      <c r="Y321" s="151"/>
      <c r="Z321" s="151"/>
    </row>
    <row r="322" ht="12.75" customHeight="1">
      <c r="D322" s="150"/>
      <c r="N322" s="151"/>
      <c r="O322" s="151"/>
      <c r="P322" s="151"/>
      <c r="Q322" s="151"/>
      <c r="R322" s="151"/>
      <c r="S322" s="151"/>
      <c r="T322" s="151"/>
      <c r="U322" s="151"/>
      <c r="V322" s="151"/>
      <c r="W322" s="151"/>
      <c r="X322" s="151"/>
      <c r="Y322" s="151"/>
      <c r="Z322" s="151"/>
    </row>
    <row r="323" ht="12.75" customHeight="1">
      <c r="D323" s="150"/>
      <c r="N323" s="151"/>
      <c r="O323" s="151"/>
      <c r="P323" s="151"/>
      <c r="Q323" s="151"/>
      <c r="R323" s="151"/>
      <c r="S323" s="151"/>
      <c r="T323" s="151"/>
      <c r="U323" s="151"/>
      <c r="V323" s="151"/>
      <c r="W323" s="151"/>
      <c r="X323" s="151"/>
      <c r="Y323" s="151"/>
      <c r="Z323" s="151"/>
    </row>
    <row r="324" ht="12.75" customHeight="1">
      <c r="D324" s="150"/>
      <c r="N324" s="151"/>
      <c r="O324" s="151"/>
      <c r="P324" s="151"/>
      <c r="Q324" s="151"/>
      <c r="R324" s="151"/>
      <c r="S324" s="151"/>
      <c r="T324" s="151"/>
      <c r="U324" s="151"/>
      <c r="V324" s="151"/>
      <c r="W324" s="151"/>
      <c r="X324" s="151"/>
      <c r="Y324" s="151"/>
      <c r="Z324" s="151"/>
    </row>
    <row r="325" ht="12.75" customHeight="1">
      <c r="D325" s="150"/>
      <c r="N325" s="151"/>
      <c r="O325" s="151"/>
      <c r="P325" s="151"/>
      <c r="Q325" s="151"/>
      <c r="R325" s="151"/>
      <c r="S325" s="151"/>
      <c r="T325" s="151"/>
      <c r="U325" s="151"/>
      <c r="V325" s="151"/>
      <c r="W325" s="151"/>
      <c r="X325" s="151"/>
      <c r="Y325" s="151"/>
      <c r="Z325" s="151"/>
    </row>
    <row r="326" ht="12.75" customHeight="1">
      <c r="D326" s="150"/>
      <c r="N326" s="151"/>
      <c r="O326" s="151"/>
      <c r="P326" s="151"/>
      <c r="Q326" s="151"/>
      <c r="R326" s="151"/>
      <c r="S326" s="151"/>
      <c r="T326" s="151"/>
      <c r="U326" s="151"/>
      <c r="V326" s="151"/>
      <c r="W326" s="151"/>
      <c r="X326" s="151"/>
      <c r="Y326" s="151"/>
      <c r="Z326" s="151"/>
    </row>
    <row r="327" ht="12.75" customHeight="1">
      <c r="D327" s="150"/>
      <c r="N327" s="151"/>
      <c r="O327" s="151"/>
      <c r="P327" s="151"/>
      <c r="Q327" s="151"/>
      <c r="R327" s="151"/>
      <c r="S327" s="151"/>
      <c r="T327" s="151"/>
      <c r="U327" s="151"/>
      <c r="V327" s="151"/>
      <c r="W327" s="151"/>
      <c r="X327" s="151"/>
      <c r="Y327" s="151"/>
      <c r="Z327" s="151"/>
    </row>
    <row r="328" ht="12.75" customHeight="1">
      <c r="D328" s="150"/>
      <c r="N328" s="151"/>
      <c r="O328" s="151"/>
      <c r="P328" s="151"/>
      <c r="Q328" s="151"/>
      <c r="R328" s="151"/>
      <c r="S328" s="151"/>
      <c r="T328" s="151"/>
      <c r="U328" s="151"/>
      <c r="V328" s="151"/>
      <c r="W328" s="151"/>
      <c r="X328" s="151"/>
      <c r="Y328" s="151"/>
      <c r="Z328" s="151"/>
    </row>
    <row r="329" ht="12.75" customHeight="1">
      <c r="D329" s="150"/>
      <c r="N329" s="151"/>
      <c r="O329" s="151"/>
      <c r="P329" s="151"/>
      <c r="Q329" s="151"/>
      <c r="R329" s="151"/>
      <c r="S329" s="151"/>
      <c r="T329" s="151"/>
      <c r="U329" s="151"/>
      <c r="V329" s="151"/>
      <c r="W329" s="151"/>
      <c r="X329" s="151"/>
      <c r="Y329" s="151"/>
      <c r="Z329" s="151"/>
    </row>
    <row r="330" ht="12.75" customHeight="1">
      <c r="D330" s="150"/>
      <c r="N330" s="151"/>
      <c r="O330" s="151"/>
      <c r="P330" s="151"/>
      <c r="Q330" s="151"/>
      <c r="R330" s="151"/>
      <c r="S330" s="151"/>
      <c r="T330" s="151"/>
      <c r="U330" s="151"/>
      <c r="V330" s="151"/>
      <c r="W330" s="151"/>
      <c r="X330" s="151"/>
      <c r="Y330" s="151"/>
      <c r="Z330" s="151"/>
    </row>
    <row r="331" ht="12.75" customHeight="1">
      <c r="D331" s="150"/>
      <c r="N331" s="151"/>
      <c r="O331" s="151"/>
      <c r="P331" s="151"/>
      <c r="Q331" s="151"/>
      <c r="R331" s="151"/>
      <c r="S331" s="151"/>
      <c r="T331" s="151"/>
      <c r="U331" s="151"/>
      <c r="V331" s="151"/>
      <c r="W331" s="151"/>
      <c r="X331" s="151"/>
      <c r="Y331" s="151"/>
      <c r="Z331" s="151"/>
    </row>
    <row r="332" ht="12.75" customHeight="1">
      <c r="D332" s="150"/>
      <c r="N332" s="151"/>
      <c r="O332" s="151"/>
      <c r="P332" s="151"/>
      <c r="Q332" s="151"/>
      <c r="R332" s="151"/>
      <c r="S332" s="151"/>
      <c r="T332" s="151"/>
      <c r="U332" s="151"/>
      <c r="V332" s="151"/>
      <c r="W332" s="151"/>
      <c r="X332" s="151"/>
      <c r="Y332" s="151"/>
      <c r="Z332" s="151"/>
    </row>
    <row r="333" ht="12.75" customHeight="1">
      <c r="D333" s="150"/>
      <c r="N333" s="151"/>
      <c r="O333" s="151"/>
      <c r="P333" s="151"/>
      <c r="Q333" s="151"/>
      <c r="R333" s="151"/>
      <c r="S333" s="151"/>
      <c r="T333" s="151"/>
      <c r="U333" s="151"/>
      <c r="V333" s="151"/>
      <c r="W333" s="151"/>
      <c r="X333" s="151"/>
      <c r="Y333" s="151"/>
      <c r="Z333" s="151"/>
    </row>
    <row r="334" ht="12.75" customHeight="1">
      <c r="D334" s="150"/>
      <c r="N334" s="151"/>
      <c r="O334" s="151"/>
      <c r="P334" s="151"/>
      <c r="Q334" s="151"/>
      <c r="R334" s="151"/>
      <c r="S334" s="151"/>
      <c r="T334" s="151"/>
      <c r="U334" s="151"/>
      <c r="V334" s="151"/>
      <c r="W334" s="151"/>
      <c r="X334" s="151"/>
      <c r="Y334" s="151"/>
      <c r="Z334" s="151"/>
    </row>
    <row r="335" ht="12.75" customHeight="1">
      <c r="D335" s="150"/>
      <c r="N335" s="151"/>
      <c r="O335" s="151"/>
      <c r="P335" s="151"/>
      <c r="Q335" s="151"/>
      <c r="R335" s="151"/>
      <c r="S335" s="151"/>
      <c r="T335" s="151"/>
      <c r="U335" s="151"/>
      <c r="V335" s="151"/>
      <c r="W335" s="151"/>
      <c r="X335" s="151"/>
      <c r="Y335" s="151"/>
      <c r="Z335" s="151"/>
    </row>
    <row r="336" ht="12.75" customHeight="1">
      <c r="D336" s="150"/>
      <c r="N336" s="151"/>
      <c r="O336" s="151"/>
      <c r="P336" s="151"/>
      <c r="Q336" s="151"/>
      <c r="R336" s="151"/>
      <c r="S336" s="151"/>
      <c r="T336" s="151"/>
      <c r="U336" s="151"/>
      <c r="V336" s="151"/>
      <c r="W336" s="151"/>
      <c r="X336" s="151"/>
      <c r="Y336" s="151"/>
      <c r="Z336" s="151"/>
    </row>
    <row r="337" ht="12.75" customHeight="1">
      <c r="D337" s="150"/>
      <c r="N337" s="151"/>
      <c r="O337" s="151"/>
      <c r="P337" s="151"/>
      <c r="Q337" s="151"/>
      <c r="R337" s="151"/>
      <c r="S337" s="151"/>
      <c r="T337" s="151"/>
      <c r="U337" s="151"/>
      <c r="V337" s="151"/>
      <c r="W337" s="151"/>
      <c r="X337" s="151"/>
      <c r="Y337" s="151"/>
      <c r="Z337" s="151"/>
    </row>
    <row r="338" ht="12.75" customHeight="1">
      <c r="D338" s="150"/>
      <c r="N338" s="151"/>
      <c r="O338" s="151"/>
      <c r="P338" s="151"/>
      <c r="Q338" s="151"/>
      <c r="R338" s="151"/>
      <c r="S338" s="151"/>
      <c r="T338" s="151"/>
      <c r="U338" s="151"/>
      <c r="V338" s="151"/>
      <c r="W338" s="151"/>
      <c r="X338" s="151"/>
      <c r="Y338" s="151"/>
      <c r="Z338" s="151"/>
    </row>
    <row r="339" ht="12.75" customHeight="1">
      <c r="D339" s="150"/>
      <c r="N339" s="151"/>
      <c r="O339" s="151"/>
      <c r="P339" s="151"/>
      <c r="Q339" s="151"/>
      <c r="R339" s="151"/>
      <c r="S339" s="151"/>
      <c r="T339" s="151"/>
      <c r="U339" s="151"/>
      <c r="V339" s="151"/>
      <c r="W339" s="151"/>
      <c r="X339" s="151"/>
      <c r="Y339" s="151"/>
      <c r="Z339" s="151"/>
    </row>
    <row r="340" ht="12.75" customHeight="1">
      <c r="D340" s="150"/>
      <c r="N340" s="151"/>
      <c r="O340" s="151"/>
      <c r="P340" s="151"/>
      <c r="Q340" s="151"/>
      <c r="R340" s="151"/>
      <c r="S340" s="151"/>
      <c r="T340" s="151"/>
      <c r="U340" s="151"/>
      <c r="V340" s="151"/>
      <c r="W340" s="151"/>
      <c r="X340" s="151"/>
      <c r="Y340" s="151"/>
      <c r="Z340" s="151"/>
    </row>
    <row r="341" ht="12.75" customHeight="1">
      <c r="D341" s="150"/>
      <c r="N341" s="151"/>
      <c r="O341" s="151"/>
      <c r="P341" s="151"/>
      <c r="Q341" s="151"/>
      <c r="R341" s="151"/>
      <c r="S341" s="151"/>
      <c r="T341" s="151"/>
      <c r="U341" s="151"/>
      <c r="V341" s="151"/>
      <c r="W341" s="151"/>
      <c r="X341" s="151"/>
      <c r="Y341" s="151"/>
      <c r="Z341" s="151"/>
    </row>
    <row r="342" ht="12.75" customHeight="1">
      <c r="D342" s="150"/>
      <c r="N342" s="151"/>
      <c r="O342" s="151"/>
      <c r="P342" s="151"/>
      <c r="Q342" s="151"/>
      <c r="R342" s="151"/>
      <c r="S342" s="151"/>
      <c r="T342" s="151"/>
      <c r="U342" s="151"/>
      <c r="V342" s="151"/>
      <c r="W342" s="151"/>
      <c r="X342" s="151"/>
      <c r="Y342" s="151"/>
      <c r="Z342" s="151"/>
    </row>
    <row r="343" ht="12.75" customHeight="1">
      <c r="D343" s="150"/>
      <c r="N343" s="151"/>
      <c r="O343" s="151"/>
      <c r="P343" s="151"/>
      <c r="Q343" s="151"/>
      <c r="R343" s="151"/>
      <c r="S343" s="151"/>
      <c r="T343" s="151"/>
      <c r="U343" s="151"/>
      <c r="V343" s="151"/>
      <c r="W343" s="151"/>
      <c r="X343" s="151"/>
      <c r="Y343" s="151"/>
      <c r="Z343" s="151"/>
    </row>
    <row r="344" ht="12.75" customHeight="1">
      <c r="D344" s="150"/>
      <c r="N344" s="151"/>
      <c r="O344" s="151"/>
      <c r="P344" s="151"/>
      <c r="Q344" s="151"/>
      <c r="R344" s="151"/>
      <c r="S344" s="151"/>
      <c r="T344" s="151"/>
      <c r="U344" s="151"/>
      <c r="V344" s="151"/>
      <c r="W344" s="151"/>
      <c r="X344" s="151"/>
      <c r="Y344" s="151"/>
      <c r="Z344" s="151"/>
    </row>
    <row r="345" ht="12.75" customHeight="1">
      <c r="D345" s="150"/>
      <c r="N345" s="151"/>
      <c r="O345" s="151"/>
      <c r="P345" s="151"/>
      <c r="Q345" s="151"/>
      <c r="R345" s="151"/>
      <c r="S345" s="151"/>
      <c r="T345" s="151"/>
      <c r="U345" s="151"/>
      <c r="V345" s="151"/>
      <c r="W345" s="151"/>
      <c r="X345" s="151"/>
      <c r="Y345" s="151"/>
      <c r="Z345" s="151"/>
    </row>
    <row r="346" ht="12.75" customHeight="1">
      <c r="D346" s="150"/>
      <c r="N346" s="151"/>
      <c r="O346" s="151"/>
      <c r="P346" s="151"/>
      <c r="Q346" s="151"/>
      <c r="R346" s="151"/>
      <c r="S346" s="151"/>
      <c r="T346" s="151"/>
      <c r="U346" s="151"/>
      <c r="V346" s="151"/>
      <c r="W346" s="151"/>
      <c r="X346" s="151"/>
      <c r="Y346" s="151"/>
      <c r="Z346" s="151"/>
    </row>
    <row r="347" ht="12.75" customHeight="1">
      <c r="D347" s="150"/>
      <c r="N347" s="151"/>
      <c r="O347" s="151"/>
      <c r="P347" s="151"/>
      <c r="Q347" s="151"/>
      <c r="R347" s="151"/>
      <c r="S347" s="151"/>
      <c r="T347" s="151"/>
      <c r="U347" s="151"/>
      <c r="V347" s="151"/>
      <c r="W347" s="151"/>
      <c r="X347" s="151"/>
      <c r="Y347" s="151"/>
      <c r="Z347" s="151"/>
    </row>
    <row r="348" ht="12.75" customHeight="1">
      <c r="D348" s="150"/>
      <c r="N348" s="151"/>
      <c r="O348" s="151"/>
      <c r="P348" s="151"/>
      <c r="Q348" s="151"/>
      <c r="R348" s="151"/>
      <c r="S348" s="151"/>
      <c r="T348" s="151"/>
      <c r="U348" s="151"/>
      <c r="V348" s="151"/>
      <c r="W348" s="151"/>
      <c r="X348" s="151"/>
      <c r="Y348" s="151"/>
      <c r="Z348" s="151"/>
    </row>
    <row r="349" ht="12.75" customHeight="1">
      <c r="D349" s="150"/>
      <c r="N349" s="151"/>
      <c r="O349" s="151"/>
      <c r="P349" s="151"/>
      <c r="Q349" s="151"/>
      <c r="R349" s="151"/>
      <c r="S349" s="151"/>
      <c r="T349" s="151"/>
      <c r="U349" s="151"/>
      <c r="V349" s="151"/>
      <c r="W349" s="151"/>
      <c r="X349" s="151"/>
      <c r="Y349" s="151"/>
      <c r="Z349" s="151"/>
    </row>
    <row r="350" ht="12.75" customHeight="1">
      <c r="D350" s="150"/>
      <c r="N350" s="151"/>
      <c r="O350" s="151"/>
      <c r="P350" s="151"/>
      <c r="Q350" s="151"/>
      <c r="R350" s="151"/>
      <c r="S350" s="151"/>
      <c r="T350" s="151"/>
      <c r="U350" s="151"/>
      <c r="V350" s="151"/>
      <c r="W350" s="151"/>
      <c r="X350" s="151"/>
      <c r="Y350" s="151"/>
      <c r="Z350" s="151"/>
    </row>
    <row r="351" ht="12.75" customHeight="1">
      <c r="D351" s="150"/>
      <c r="N351" s="151"/>
      <c r="O351" s="151"/>
      <c r="P351" s="151"/>
      <c r="Q351" s="151"/>
      <c r="R351" s="151"/>
      <c r="S351" s="151"/>
      <c r="T351" s="151"/>
      <c r="U351" s="151"/>
      <c r="V351" s="151"/>
      <c r="W351" s="151"/>
      <c r="X351" s="151"/>
      <c r="Y351" s="151"/>
      <c r="Z351" s="151"/>
    </row>
    <row r="352" ht="12.75" customHeight="1">
      <c r="D352" s="150"/>
      <c r="N352" s="151"/>
      <c r="O352" s="151"/>
      <c r="P352" s="151"/>
      <c r="Q352" s="151"/>
      <c r="R352" s="151"/>
      <c r="S352" s="151"/>
      <c r="T352" s="151"/>
      <c r="U352" s="151"/>
      <c r="V352" s="151"/>
      <c r="W352" s="151"/>
      <c r="X352" s="151"/>
      <c r="Y352" s="151"/>
      <c r="Z352" s="151"/>
    </row>
    <row r="353" ht="12.75" customHeight="1">
      <c r="D353" s="150"/>
      <c r="N353" s="151"/>
      <c r="O353" s="151"/>
      <c r="P353" s="151"/>
      <c r="Q353" s="151"/>
      <c r="R353" s="151"/>
      <c r="S353" s="151"/>
      <c r="T353" s="151"/>
      <c r="U353" s="151"/>
      <c r="V353" s="151"/>
      <c r="W353" s="151"/>
      <c r="X353" s="151"/>
      <c r="Y353" s="151"/>
      <c r="Z353" s="151"/>
    </row>
    <row r="354" ht="12.75" customHeight="1">
      <c r="D354" s="150"/>
      <c r="N354" s="151"/>
      <c r="O354" s="151"/>
      <c r="P354" s="151"/>
      <c r="Q354" s="151"/>
      <c r="R354" s="151"/>
      <c r="S354" s="151"/>
      <c r="T354" s="151"/>
      <c r="U354" s="151"/>
      <c r="V354" s="151"/>
      <c r="W354" s="151"/>
      <c r="X354" s="151"/>
      <c r="Y354" s="151"/>
      <c r="Z354" s="151"/>
    </row>
    <row r="355" ht="12.75" customHeight="1">
      <c r="D355" s="150"/>
      <c r="N355" s="151"/>
      <c r="O355" s="151"/>
      <c r="P355" s="151"/>
      <c r="Q355" s="151"/>
      <c r="R355" s="151"/>
      <c r="S355" s="151"/>
      <c r="T355" s="151"/>
      <c r="U355" s="151"/>
      <c r="V355" s="151"/>
      <c r="W355" s="151"/>
      <c r="X355" s="151"/>
      <c r="Y355" s="151"/>
      <c r="Z355" s="151"/>
    </row>
    <row r="356" ht="12.75" customHeight="1">
      <c r="D356" s="150"/>
      <c r="N356" s="151"/>
      <c r="O356" s="151"/>
      <c r="P356" s="151"/>
      <c r="Q356" s="151"/>
      <c r="R356" s="151"/>
      <c r="S356" s="151"/>
      <c r="T356" s="151"/>
      <c r="U356" s="151"/>
      <c r="V356" s="151"/>
      <c r="W356" s="151"/>
      <c r="X356" s="151"/>
      <c r="Y356" s="151"/>
      <c r="Z356" s="151"/>
    </row>
    <row r="357" ht="12.75" customHeight="1">
      <c r="D357" s="150"/>
      <c r="N357" s="151"/>
      <c r="O357" s="151"/>
      <c r="P357" s="151"/>
      <c r="Q357" s="151"/>
      <c r="R357" s="151"/>
      <c r="S357" s="151"/>
      <c r="T357" s="151"/>
      <c r="U357" s="151"/>
      <c r="V357" s="151"/>
      <c r="W357" s="151"/>
      <c r="X357" s="151"/>
      <c r="Y357" s="151"/>
      <c r="Z357" s="151"/>
    </row>
    <row r="358" ht="12.75" customHeight="1">
      <c r="D358" s="150"/>
      <c r="N358" s="151"/>
      <c r="O358" s="151"/>
      <c r="P358" s="151"/>
      <c r="Q358" s="151"/>
      <c r="R358" s="151"/>
      <c r="S358" s="151"/>
      <c r="T358" s="151"/>
      <c r="U358" s="151"/>
      <c r="V358" s="151"/>
      <c r="W358" s="151"/>
      <c r="X358" s="151"/>
      <c r="Y358" s="151"/>
      <c r="Z358" s="151"/>
    </row>
    <row r="359" ht="12.75" customHeight="1">
      <c r="D359" s="150"/>
      <c r="N359" s="151"/>
      <c r="O359" s="151"/>
      <c r="P359" s="151"/>
      <c r="Q359" s="151"/>
      <c r="R359" s="151"/>
      <c r="S359" s="151"/>
      <c r="T359" s="151"/>
      <c r="U359" s="151"/>
      <c r="V359" s="151"/>
      <c r="W359" s="151"/>
      <c r="X359" s="151"/>
      <c r="Y359" s="151"/>
      <c r="Z359" s="151"/>
    </row>
    <row r="360" ht="12.75" customHeight="1">
      <c r="D360" s="150"/>
      <c r="N360" s="151"/>
      <c r="O360" s="151"/>
      <c r="P360" s="151"/>
      <c r="Q360" s="151"/>
      <c r="R360" s="151"/>
      <c r="S360" s="151"/>
      <c r="T360" s="151"/>
      <c r="U360" s="151"/>
      <c r="V360" s="151"/>
      <c r="W360" s="151"/>
      <c r="X360" s="151"/>
      <c r="Y360" s="151"/>
      <c r="Z360" s="151"/>
    </row>
    <row r="361" ht="12.75" customHeight="1">
      <c r="D361" s="150"/>
      <c r="N361" s="151"/>
      <c r="O361" s="151"/>
      <c r="P361" s="151"/>
      <c r="Q361" s="151"/>
      <c r="R361" s="151"/>
      <c r="S361" s="151"/>
      <c r="T361" s="151"/>
      <c r="U361" s="151"/>
      <c r="V361" s="151"/>
      <c r="W361" s="151"/>
      <c r="X361" s="151"/>
      <c r="Y361" s="151"/>
      <c r="Z361" s="151"/>
    </row>
    <row r="362" ht="12.75" customHeight="1">
      <c r="D362" s="150"/>
      <c r="N362" s="151"/>
      <c r="O362" s="151"/>
      <c r="P362" s="151"/>
      <c r="Q362" s="151"/>
      <c r="R362" s="151"/>
      <c r="S362" s="151"/>
      <c r="T362" s="151"/>
      <c r="U362" s="151"/>
      <c r="V362" s="151"/>
      <c r="W362" s="151"/>
      <c r="X362" s="151"/>
      <c r="Y362" s="151"/>
      <c r="Z362" s="151"/>
    </row>
    <row r="363" ht="12.75" customHeight="1">
      <c r="D363" s="150"/>
      <c r="N363" s="151"/>
      <c r="O363" s="151"/>
      <c r="P363" s="151"/>
      <c r="Q363" s="151"/>
      <c r="R363" s="151"/>
      <c r="S363" s="151"/>
      <c r="T363" s="151"/>
      <c r="U363" s="151"/>
      <c r="V363" s="151"/>
      <c r="W363" s="151"/>
      <c r="X363" s="151"/>
      <c r="Y363" s="151"/>
      <c r="Z363" s="151"/>
    </row>
    <row r="364" ht="12.75" customHeight="1">
      <c r="D364" s="150"/>
      <c r="N364" s="151"/>
      <c r="O364" s="151"/>
      <c r="P364" s="151"/>
      <c r="Q364" s="151"/>
      <c r="R364" s="151"/>
      <c r="S364" s="151"/>
      <c r="T364" s="151"/>
      <c r="U364" s="151"/>
      <c r="V364" s="151"/>
      <c r="W364" s="151"/>
      <c r="X364" s="151"/>
      <c r="Y364" s="151"/>
      <c r="Z364" s="151"/>
    </row>
    <row r="365" ht="12.75" customHeight="1">
      <c r="D365" s="150"/>
      <c r="N365" s="151"/>
      <c r="O365" s="151"/>
      <c r="P365" s="151"/>
      <c r="Q365" s="151"/>
      <c r="R365" s="151"/>
      <c r="S365" s="151"/>
      <c r="T365" s="151"/>
      <c r="U365" s="151"/>
      <c r="V365" s="151"/>
      <c r="W365" s="151"/>
      <c r="X365" s="151"/>
      <c r="Y365" s="151"/>
      <c r="Z365" s="151"/>
    </row>
    <row r="366" ht="12.75" customHeight="1">
      <c r="D366" s="150"/>
      <c r="N366" s="151"/>
      <c r="O366" s="151"/>
      <c r="P366" s="151"/>
      <c r="Q366" s="151"/>
      <c r="R366" s="151"/>
      <c r="S366" s="151"/>
      <c r="T366" s="151"/>
      <c r="U366" s="151"/>
      <c r="V366" s="151"/>
      <c r="W366" s="151"/>
      <c r="X366" s="151"/>
      <c r="Y366" s="151"/>
      <c r="Z366" s="151"/>
    </row>
    <row r="367" ht="12.75" customHeight="1">
      <c r="D367" s="150"/>
      <c r="N367" s="151"/>
      <c r="O367" s="151"/>
      <c r="P367" s="151"/>
      <c r="Q367" s="151"/>
      <c r="R367" s="151"/>
      <c r="S367" s="151"/>
      <c r="T367" s="151"/>
      <c r="U367" s="151"/>
      <c r="V367" s="151"/>
      <c r="W367" s="151"/>
      <c r="X367" s="151"/>
      <c r="Y367" s="151"/>
      <c r="Z367" s="151"/>
    </row>
    <row r="368" ht="12.75" customHeight="1">
      <c r="D368" s="150"/>
      <c r="N368" s="151"/>
      <c r="O368" s="151"/>
      <c r="P368" s="151"/>
      <c r="Q368" s="151"/>
      <c r="R368" s="151"/>
      <c r="S368" s="151"/>
      <c r="T368" s="151"/>
      <c r="U368" s="151"/>
      <c r="V368" s="151"/>
      <c r="W368" s="151"/>
      <c r="X368" s="151"/>
      <c r="Y368" s="151"/>
      <c r="Z368" s="151"/>
    </row>
    <row r="369" ht="12.75" customHeight="1">
      <c r="D369" s="150"/>
      <c r="N369" s="151"/>
      <c r="O369" s="151"/>
      <c r="P369" s="151"/>
      <c r="Q369" s="151"/>
      <c r="R369" s="151"/>
      <c r="S369" s="151"/>
      <c r="T369" s="151"/>
      <c r="U369" s="151"/>
      <c r="V369" s="151"/>
      <c r="W369" s="151"/>
      <c r="X369" s="151"/>
      <c r="Y369" s="151"/>
      <c r="Z369" s="151"/>
    </row>
    <row r="370" ht="12.75" customHeight="1">
      <c r="D370" s="150"/>
      <c r="N370" s="151"/>
      <c r="O370" s="151"/>
      <c r="P370" s="151"/>
      <c r="Q370" s="151"/>
      <c r="R370" s="151"/>
      <c r="S370" s="151"/>
      <c r="T370" s="151"/>
      <c r="U370" s="151"/>
      <c r="V370" s="151"/>
      <c r="W370" s="151"/>
      <c r="X370" s="151"/>
      <c r="Y370" s="151"/>
      <c r="Z370" s="151"/>
    </row>
    <row r="371" ht="12.75" customHeight="1">
      <c r="D371" s="150"/>
      <c r="N371" s="151"/>
      <c r="O371" s="151"/>
      <c r="P371" s="151"/>
      <c r="Q371" s="151"/>
      <c r="R371" s="151"/>
      <c r="S371" s="151"/>
      <c r="T371" s="151"/>
      <c r="U371" s="151"/>
      <c r="V371" s="151"/>
      <c r="W371" s="151"/>
      <c r="X371" s="151"/>
      <c r="Y371" s="151"/>
      <c r="Z371" s="151"/>
    </row>
    <row r="372" ht="12.75" customHeight="1">
      <c r="D372" s="150"/>
      <c r="N372" s="151"/>
      <c r="O372" s="151"/>
      <c r="P372" s="151"/>
      <c r="Q372" s="151"/>
      <c r="R372" s="151"/>
      <c r="S372" s="151"/>
      <c r="T372" s="151"/>
      <c r="U372" s="151"/>
      <c r="V372" s="151"/>
      <c r="W372" s="151"/>
      <c r="X372" s="151"/>
      <c r="Y372" s="151"/>
      <c r="Z372" s="151"/>
    </row>
    <row r="373" ht="12.75" customHeight="1">
      <c r="D373" s="150"/>
      <c r="N373" s="151"/>
      <c r="O373" s="151"/>
      <c r="P373" s="151"/>
      <c r="Q373" s="151"/>
      <c r="R373" s="151"/>
      <c r="S373" s="151"/>
      <c r="T373" s="151"/>
      <c r="U373" s="151"/>
      <c r="V373" s="151"/>
      <c r="W373" s="151"/>
      <c r="X373" s="151"/>
      <c r="Y373" s="151"/>
      <c r="Z373" s="151"/>
    </row>
    <row r="374" ht="12.75" customHeight="1">
      <c r="D374" s="150"/>
      <c r="N374" s="151"/>
      <c r="O374" s="151"/>
      <c r="P374" s="151"/>
      <c r="Q374" s="151"/>
      <c r="R374" s="151"/>
      <c r="S374" s="151"/>
      <c r="T374" s="151"/>
      <c r="U374" s="151"/>
      <c r="V374" s="151"/>
      <c r="W374" s="151"/>
      <c r="X374" s="151"/>
      <c r="Y374" s="151"/>
      <c r="Z374" s="151"/>
    </row>
    <row r="375" ht="12.75" customHeight="1">
      <c r="D375" s="150"/>
      <c r="N375" s="151"/>
      <c r="O375" s="151"/>
      <c r="P375" s="151"/>
      <c r="Q375" s="151"/>
      <c r="R375" s="151"/>
      <c r="S375" s="151"/>
      <c r="T375" s="151"/>
      <c r="U375" s="151"/>
      <c r="V375" s="151"/>
      <c r="W375" s="151"/>
      <c r="X375" s="151"/>
      <c r="Y375" s="151"/>
      <c r="Z375" s="151"/>
    </row>
    <row r="376" ht="12.75" customHeight="1">
      <c r="D376" s="150"/>
      <c r="N376" s="151"/>
      <c r="O376" s="151"/>
      <c r="P376" s="151"/>
      <c r="Q376" s="151"/>
      <c r="R376" s="151"/>
      <c r="S376" s="151"/>
      <c r="T376" s="151"/>
      <c r="U376" s="151"/>
      <c r="V376" s="151"/>
      <c r="W376" s="151"/>
      <c r="X376" s="151"/>
      <c r="Y376" s="151"/>
      <c r="Z376" s="151"/>
    </row>
    <row r="377" ht="12.75" customHeight="1">
      <c r="D377" s="150"/>
      <c r="N377" s="151"/>
      <c r="O377" s="151"/>
      <c r="P377" s="151"/>
      <c r="Q377" s="151"/>
      <c r="R377" s="151"/>
      <c r="S377" s="151"/>
      <c r="T377" s="151"/>
      <c r="U377" s="151"/>
      <c r="V377" s="151"/>
      <c r="W377" s="151"/>
      <c r="X377" s="151"/>
      <c r="Y377" s="151"/>
      <c r="Z377" s="151"/>
    </row>
    <row r="378" ht="12.75" customHeight="1">
      <c r="D378" s="150"/>
      <c r="N378" s="151"/>
      <c r="O378" s="151"/>
      <c r="P378" s="151"/>
      <c r="Q378" s="151"/>
      <c r="R378" s="151"/>
      <c r="S378" s="151"/>
      <c r="T378" s="151"/>
      <c r="U378" s="151"/>
      <c r="V378" s="151"/>
      <c r="W378" s="151"/>
      <c r="X378" s="151"/>
      <c r="Y378" s="151"/>
      <c r="Z378" s="151"/>
    </row>
    <row r="379" ht="12.75" customHeight="1">
      <c r="D379" s="150"/>
      <c r="N379" s="151"/>
      <c r="O379" s="151"/>
      <c r="P379" s="151"/>
      <c r="Q379" s="151"/>
      <c r="R379" s="151"/>
      <c r="S379" s="151"/>
      <c r="T379" s="151"/>
      <c r="U379" s="151"/>
      <c r="V379" s="151"/>
      <c r="W379" s="151"/>
      <c r="X379" s="151"/>
      <c r="Y379" s="151"/>
      <c r="Z379" s="151"/>
    </row>
    <row r="380" ht="12.75" customHeight="1">
      <c r="D380" s="150"/>
      <c r="N380" s="151"/>
      <c r="O380" s="151"/>
      <c r="P380" s="151"/>
      <c r="Q380" s="151"/>
      <c r="R380" s="151"/>
      <c r="S380" s="151"/>
      <c r="T380" s="151"/>
      <c r="U380" s="151"/>
      <c r="V380" s="151"/>
      <c r="W380" s="151"/>
      <c r="X380" s="151"/>
      <c r="Y380" s="151"/>
      <c r="Z380" s="151"/>
    </row>
    <row r="381" ht="12.75" customHeight="1">
      <c r="D381" s="150"/>
      <c r="N381" s="151"/>
      <c r="O381" s="151"/>
      <c r="P381" s="151"/>
      <c r="Q381" s="151"/>
      <c r="R381" s="151"/>
      <c r="S381" s="151"/>
      <c r="T381" s="151"/>
      <c r="U381" s="151"/>
      <c r="V381" s="151"/>
      <c r="W381" s="151"/>
      <c r="X381" s="151"/>
      <c r="Y381" s="151"/>
      <c r="Z381" s="151"/>
    </row>
    <row r="382" ht="12.75" customHeight="1">
      <c r="D382" s="150"/>
      <c r="N382" s="151"/>
      <c r="O382" s="151"/>
      <c r="P382" s="151"/>
      <c r="Q382" s="151"/>
      <c r="R382" s="151"/>
      <c r="S382" s="151"/>
      <c r="T382" s="151"/>
      <c r="U382" s="151"/>
      <c r="V382" s="151"/>
      <c r="W382" s="151"/>
      <c r="X382" s="151"/>
      <c r="Y382" s="151"/>
      <c r="Z382" s="151"/>
    </row>
    <row r="383" ht="12.75" customHeight="1">
      <c r="D383" s="150"/>
      <c r="N383" s="151"/>
      <c r="O383" s="151"/>
      <c r="P383" s="151"/>
      <c r="Q383" s="151"/>
      <c r="R383" s="151"/>
      <c r="S383" s="151"/>
      <c r="T383" s="151"/>
      <c r="U383" s="151"/>
      <c r="V383" s="151"/>
      <c r="W383" s="151"/>
      <c r="X383" s="151"/>
      <c r="Y383" s="151"/>
      <c r="Z383" s="151"/>
    </row>
    <row r="384" ht="12.75" customHeight="1">
      <c r="D384" s="150"/>
      <c r="N384" s="151"/>
      <c r="O384" s="151"/>
      <c r="P384" s="151"/>
      <c r="Q384" s="151"/>
      <c r="R384" s="151"/>
      <c r="S384" s="151"/>
      <c r="T384" s="151"/>
      <c r="U384" s="151"/>
      <c r="V384" s="151"/>
      <c r="W384" s="151"/>
      <c r="X384" s="151"/>
      <c r="Y384" s="151"/>
      <c r="Z384" s="151"/>
    </row>
    <row r="385" ht="12.75" customHeight="1">
      <c r="D385" s="150"/>
      <c r="N385" s="151"/>
      <c r="O385" s="151"/>
      <c r="P385" s="151"/>
      <c r="Q385" s="151"/>
      <c r="R385" s="151"/>
      <c r="S385" s="151"/>
      <c r="T385" s="151"/>
      <c r="U385" s="151"/>
      <c r="V385" s="151"/>
      <c r="W385" s="151"/>
      <c r="X385" s="151"/>
      <c r="Y385" s="151"/>
      <c r="Z385" s="151"/>
    </row>
    <row r="386" ht="12.75" customHeight="1">
      <c r="D386" s="150"/>
      <c r="N386" s="151"/>
      <c r="O386" s="151"/>
      <c r="P386" s="151"/>
      <c r="Q386" s="151"/>
      <c r="R386" s="151"/>
      <c r="S386" s="151"/>
      <c r="T386" s="151"/>
      <c r="U386" s="151"/>
      <c r="V386" s="151"/>
      <c r="W386" s="151"/>
      <c r="X386" s="151"/>
      <c r="Y386" s="151"/>
      <c r="Z386" s="151"/>
    </row>
    <row r="387" ht="12.75" customHeight="1">
      <c r="D387" s="150"/>
      <c r="N387" s="151"/>
      <c r="O387" s="151"/>
      <c r="P387" s="151"/>
      <c r="Q387" s="151"/>
      <c r="R387" s="151"/>
      <c r="S387" s="151"/>
      <c r="T387" s="151"/>
      <c r="U387" s="151"/>
      <c r="V387" s="151"/>
      <c r="W387" s="151"/>
      <c r="X387" s="151"/>
      <c r="Y387" s="151"/>
      <c r="Z387" s="151"/>
    </row>
    <row r="388" ht="12.75" customHeight="1">
      <c r="D388" s="150"/>
      <c r="N388" s="151"/>
      <c r="O388" s="151"/>
      <c r="P388" s="151"/>
      <c r="Q388" s="151"/>
      <c r="R388" s="151"/>
      <c r="S388" s="151"/>
      <c r="T388" s="151"/>
      <c r="U388" s="151"/>
      <c r="V388" s="151"/>
      <c r="W388" s="151"/>
      <c r="X388" s="151"/>
      <c r="Y388" s="151"/>
      <c r="Z388" s="151"/>
    </row>
    <row r="389" ht="12.75" customHeight="1">
      <c r="D389" s="150"/>
      <c r="N389" s="151"/>
      <c r="O389" s="151"/>
      <c r="P389" s="151"/>
      <c r="Q389" s="151"/>
      <c r="R389" s="151"/>
      <c r="S389" s="151"/>
      <c r="T389" s="151"/>
      <c r="U389" s="151"/>
      <c r="V389" s="151"/>
      <c r="W389" s="151"/>
      <c r="X389" s="151"/>
      <c r="Y389" s="151"/>
      <c r="Z389" s="151"/>
    </row>
    <row r="390" ht="12.75" customHeight="1">
      <c r="D390" s="150"/>
      <c r="N390" s="151"/>
      <c r="O390" s="151"/>
      <c r="P390" s="151"/>
      <c r="Q390" s="151"/>
      <c r="R390" s="151"/>
      <c r="S390" s="151"/>
      <c r="T390" s="151"/>
      <c r="U390" s="151"/>
      <c r="V390" s="151"/>
      <c r="W390" s="151"/>
      <c r="X390" s="151"/>
      <c r="Y390" s="151"/>
      <c r="Z390" s="151"/>
    </row>
    <row r="391" ht="12.75" customHeight="1">
      <c r="D391" s="150"/>
      <c r="N391" s="151"/>
      <c r="O391" s="151"/>
      <c r="P391" s="151"/>
      <c r="Q391" s="151"/>
      <c r="R391" s="151"/>
      <c r="S391" s="151"/>
      <c r="T391" s="151"/>
      <c r="U391" s="151"/>
      <c r="V391" s="151"/>
      <c r="W391" s="151"/>
      <c r="X391" s="151"/>
      <c r="Y391" s="151"/>
      <c r="Z391" s="151"/>
    </row>
    <row r="392" ht="12.75" customHeight="1">
      <c r="D392" s="150"/>
      <c r="N392" s="151"/>
      <c r="O392" s="151"/>
      <c r="P392" s="151"/>
      <c r="Q392" s="151"/>
      <c r="R392" s="151"/>
      <c r="S392" s="151"/>
      <c r="T392" s="151"/>
      <c r="U392" s="151"/>
      <c r="V392" s="151"/>
      <c r="W392" s="151"/>
      <c r="X392" s="151"/>
      <c r="Y392" s="151"/>
      <c r="Z392" s="151"/>
    </row>
    <row r="393" ht="12.75" customHeight="1">
      <c r="D393" s="150"/>
      <c r="N393" s="151"/>
      <c r="O393" s="151"/>
      <c r="P393" s="151"/>
      <c r="Q393" s="151"/>
      <c r="R393" s="151"/>
      <c r="S393" s="151"/>
      <c r="T393" s="151"/>
      <c r="U393" s="151"/>
      <c r="V393" s="151"/>
      <c r="W393" s="151"/>
      <c r="X393" s="151"/>
      <c r="Y393" s="151"/>
      <c r="Z393" s="151"/>
    </row>
    <row r="394" ht="12.75" customHeight="1">
      <c r="D394" s="150"/>
      <c r="N394" s="151"/>
      <c r="O394" s="151"/>
      <c r="P394" s="151"/>
      <c r="Q394" s="151"/>
      <c r="R394" s="151"/>
      <c r="S394" s="151"/>
      <c r="T394" s="151"/>
      <c r="U394" s="151"/>
      <c r="V394" s="151"/>
      <c r="W394" s="151"/>
      <c r="X394" s="151"/>
      <c r="Y394" s="151"/>
      <c r="Z394" s="151"/>
    </row>
    <row r="395" ht="12.75" customHeight="1">
      <c r="D395" s="150"/>
      <c r="N395" s="151"/>
      <c r="O395" s="151"/>
      <c r="P395" s="151"/>
      <c r="Q395" s="151"/>
      <c r="R395" s="151"/>
      <c r="S395" s="151"/>
      <c r="T395" s="151"/>
      <c r="U395" s="151"/>
      <c r="V395" s="151"/>
      <c r="W395" s="151"/>
      <c r="X395" s="151"/>
      <c r="Y395" s="151"/>
      <c r="Z395" s="151"/>
    </row>
    <row r="396" ht="12.75" customHeight="1">
      <c r="D396" s="150"/>
      <c r="N396" s="151"/>
      <c r="O396" s="151"/>
      <c r="P396" s="151"/>
      <c r="Q396" s="151"/>
      <c r="R396" s="151"/>
      <c r="S396" s="151"/>
      <c r="T396" s="151"/>
      <c r="U396" s="151"/>
      <c r="V396" s="151"/>
      <c r="W396" s="151"/>
      <c r="X396" s="151"/>
      <c r="Y396" s="151"/>
      <c r="Z396" s="151"/>
    </row>
    <row r="397" ht="12.75" customHeight="1">
      <c r="D397" s="150"/>
      <c r="N397" s="151"/>
      <c r="O397" s="151"/>
      <c r="P397" s="151"/>
      <c r="Q397" s="151"/>
      <c r="R397" s="151"/>
      <c r="S397" s="151"/>
      <c r="T397" s="151"/>
      <c r="U397" s="151"/>
      <c r="V397" s="151"/>
      <c r="W397" s="151"/>
      <c r="X397" s="151"/>
      <c r="Y397" s="151"/>
      <c r="Z397" s="151"/>
    </row>
    <row r="398" ht="12.75" customHeight="1">
      <c r="D398" s="150"/>
      <c r="N398" s="151"/>
      <c r="O398" s="151"/>
      <c r="P398" s="151"/>
      <c r="Q398" s="151"/>
      <c r="R398" s="151"/>
      <c r="S398" s="151"/>
      <c r="T398" s="151"/>
      <c r="U398" s="151"/>
      <c r="V398" s="151"/>
      <c r="W398" s="151"/>
      <c r="X398" s="151"/>
      <c r="Y398" s="151"/>
      <c r="Z398" s="151"/>
    </row>
    <row r="399" ht="12.75" customHeight="1">
      <c r="D399" s="150"/>
      <c r="N399" s="151"/>
      <c r="O399" s="151"/>
      <c r="P399" s="151"/>
      <c r="Q399" s="151"/>
      <c r="R399" s="151"/>
      <c r="S399" s="151"/>
      <c r="T399" s="151"/>
      <c r="U399" s="151"/>
      <c r="V399" s="151"/>
      <c r="W399" s="151"/>
      <c r="X399" s="151"/>
      <c r="Y399" s="151"/>
      <c r="Z399" s="151"/>
    </row>
    <row r="400" ht="12.75" customHeight="1">
      <c r="D400" s="150"/>
      <c r="N400" s="151"/>
      <c r="O400" s="151"/>
      <c r="P400" s="151"/>
      <c r="Q400" s="151"/>
      <c r="R400" s="151"/>
      <c r="S400" s="151"/>
      <c r="T400" s="151"/>
      <c r="U400" s="151"/>
      <c r="V400" s="151"/>
      <c r="W400" s="151"/>
      <c r="X400" s="151"/>
      <c r="Y400" s="151"/>
      <c r="Z400" s="151"/>
    </row>
    <row r="401" ht="12.75" customHeight="1">
      <c r="D401" s="150"/>
      <c r="N401" s="151"/>
      <c r="O401" s="151"/>
      <c r="P401" s="151"/>
      <c r="Q401" s="151"/>
      <c r="R401" s="151"/>
      <c r="S401" s="151"/>
      <c r="T401" s="151"/>
      <c r="U401" s="151"/>
      <c r="V401" s="151"/>
      <c r="W401" s="151"/>
      <c r="X401" s="151"/>
      <c r="Y401" s="151"/>
      <c r="Z401" s="151"/>
    </row>
    <row r="402" ht="12.75" customHeight="1">
      <c r="D402" s="150"/>
      <c r="N402" s="151"/>
      <c r="O402" s="151"/>
      <c r="P402" s="151"/>
      <c r="Q402" s="151"/>
      <c r="R402" s="151"/>
      <c r="S402" s="151"/>
      <c r="T402" s="151"/>
      <c r="U402" s="151"/>
      <c r="V402" s="151"/>
      <c r="W402" s="151"/>
      <c r="X402" s="151"/>
      <c r="Y402" s="151"/>
      <c r="Z402" s="151"/>
    </row>
    <row r="403" ht="12.75" customHeight="1">
      <c r="D403" s="150"/>
      <c r="N403" s="151"/>
      <c r="O403" s="151"/>
      <c r="P403" s="151"/>
      <c r="Q403" s="151"/>
      <c r="R403" s="151"/>
      <c r="S403" s="151"/>
      <c r="T403" s="151"/>
      <c r="U403" s="151"/>
      <c r="V403" s="151"/>
      <c r="W403" s="151"/>
      <c r="X403" s="151"/>
      <c r="Y403" s="151"/>
      <c r="Z403" s="151"/>
    </row>
    <row r="404" ht="12.75" customHeight="1">
      <c r="D404" s="150"/>
      <c r="N404" s="151"/>
      <c r="O404" s="151"/>
      <c r="P404" s="151"/>
      <c r="Q404" s="151"/>
      <c r="R404" s="151"/>
      <c r="S404" s="151"/>
      <c r="T404" s="151"/>
      <c r="U404" s="151"/>
      <c r="V404" s="151"/>
      <c r="W404" s="151"/>
      <c r="X404" s="151"/>
      <c r="Y404" s="151"/>
      <c r="Z404" s="151"/>
    </row>
    <row r="405" ht="12.75" customHeight="1">
      <c r="D405" s="150"/>
      <c r="N405" s="151"/>
      <c r="O405" s="151"/>
      <c r="P405" s="151"/>
      <c r="Q405" s="151"/>
      <c r="R405" s="151"/>
      <c r="S405" s="151"/>
      <c r="T405" s="151"/>
      <c r="U405" s="151"/>
      <c r="V405" s="151"/>
      <c r="W405" s="151"/>
      <c r="X405" s="151"/>
      <c r="Y405" s="151"/>
      <c r="Z405" s="151"/>
    </row>
    <row r="406" ht="12.75" customHeight="1">
      <c r="D406" s="150"/>
      <c r="N406" s="151"/>
      <c r="O406" s="151"/>
      <c r="P406" s="151"/>
      <c r="Q406" s="151"/>
      <c r="R406" s="151"/>
      <c r="S406" s="151"/>
      <c r="T406" s="151"/>
      <c r="U406" s="151"/>
      <c r="V406" s="151"/>
      <c r="W406" s="151"/>
      <c r="X406" s="151"/>
      <c r="Y406" s="151"/>
      <c r="Z406" s="151"/>
    </row>
    <row r="407" ht="12.75" customHeight="1">
      <c r="D407" s="150"/>
      <c r="N407" s="151"/>
      <c r="O407" s="151"/>
      <c r="P407" s="151"/>
      <c r="Q407" s="151"/>
      <c r="R407" s="151"/>
      <c r="S407" s="151"/>
      <c r="T407" s="151"/>
      <c r="U407" s="151"/>
      <c r="V407" s="151"/>
      <c r="W407" s="151"/>
      <c r="X407" s="151"/>
      <c r="Y407" s="151"/>
      <c r="Z407" s="151"/>
    </row>
    <row r="408" ht="12.75" customHeight="1">
      <c r="D408" s="150"/>
      <c r="N408" s="151"/>
      <c r="O408" s="151"/>
      <c r="P408" s="151"/>
      <c r="Q408" s="151"/>
      <c r="R408" s="151"/>
      <c r="S408" s="151"/>
      <c r="T408" s="151"/>
      <c r="U408" s="151"/>
      <c r="V408" s="151"/>
      <c r="W408" s="151"/>
      <c r="X408" s="151"/>
      <c r="Y408" s="151"/>
      <c r="Z408" s="151"/>
    </row>
    <row r="409" ht="12.75" customHeight="1">
      <c r="D409" s="150"/>
      <c r="N409" s="151"/>
      <c r="O409" s="151"/>
      <c r="P409" s="151"/>
      <c r="Q409" s="151"/>
      <c r="R409" s="151"/>
      <c r="S409" s="151"/>
      <c r="T409" s="151"/>
      <c r="U409" s="151"/>
      <c r="V409" s="151"/>
      <c r="W409" s="151"/>
      <c r="X409" s="151"/>
      <c r="Y409" s="151"/>
      <c r="Z409" s="151"/>
    </row>
    <row r="410" ht="12.75" customHeight="1">
      <c r="D410" s="150"/>
      <c r="N410" s="151"/>
      <c r="O410" s="151"/>
      <c r="P410" s="151"/>
      <c r="Q410" s="151"/>
      <c r="R410" s="151"/>
      <c r="S410" s="151"/>
      <c r="T410" s="151"/>
      <c r="U410" s="151"/>
      <c r="V410" s="151"/>
      <c r="W410" s="151"/>
      <c r="X410" s="151"/>
      <c r="Y410" s="151"/>
      <c r="Z410" s="151"/>
    </row>
    <row r="411" ht="12.75" customHeight="1">
      <c r="D411" s="150"/>
      <c r="N411" s="151"/>
      <c r="O411" s="151"/>
      <c r="P411" s="151"/>
      <c r="Q411" s="151"/>
      <c r="R411" s="151"/>
      <c r="S411" s="151"/>
      <c r="T411" s="151"/>
      <c r="U411" s="151"/>
      <c r="V411" s="151"/>
      <c r="W411" s="151"/>
      <c r="X411" s="151"/>
      <c r="Y411" s="151"/>
      <c r="Z411" s="151"/>
    </row>
    <row r="412" ht="12.75" customHeight="1">
      <c r="D412" s="150"/>
      <c r="N412" s="151"/>
      <c r="O412" s="151"/>
      <c r="P412" s="151"/>
      <c r="Q412" s="151"/>
      <c r="R412" s="151"/>
      <c r="S412" s="151"/>
      <c r="T412" s="151"/>
      <c r="U412" s="151"/>
      <c r="V412" s="151"/>
      <c r="W412" s="151"/>
      <c r="X412" s="151"/>
      <c r="Y412" s="151"/>
      <c r="Z412" s="151"/>
    </row>
    <row r="413" ht="12.75" customHeight="1">
      <c r="D413" s="150"/>
      <c r="N413" s="151"/>
      <c r="O413" s="151"/>
      <c r="P413" s="151"/>
      <c r="Q413" s="151"/>
      <c r="R413" s="151"/>
      <c r="S413" s="151"/>
      <c r="T413" s="151"/>
      <c r="U413" s="151"/>
      <c r="V413" s="151"/>
      <c r="W413" s="151"/>
      <c r="X413" s="151"/>
      <c r="Y413" s="151"/>
      <c r="Z413" s="151"/>
    </row>
    <row r="414" ht="12.75" customHeight="1">
      <c r="D414" s="150"/>
      <c r="N414" s="151"/>
      <c r="O414" s="151"/>
      <c r="P414" s="151"/>
      <c r="Q414" s="151"/>
      <c r="R414" s="151"/>
      <c r="S414" s="151"/>
      <c r="T414" s="151"/>
      <c r="U414" s="151"/>
      <c r="V414" s="151"/>
      <c r="W414" s="151"/>
      <c r="X414" s="151"/>
      <c r="Y414" s="151"/>
      <c r="Z414" s="151"/>
    </row>
    <row r="415" ht="12.75" customHeight="1">
      <c r="D415" s="150"/>
      <c r="N415" s="151"/>
      <c r="O415" s="151"/>
      <c r="P415" s="151"/>
      <c r="Q415" s="151"/>
      <c r="R415" s="151"/>
      <c r="S415" s="151"/>
      <c r="T415" s="151"/>
      <c r="U415" s="151"/>
      <c r="V415" s="151"/>
      <c r="W415" s="151"/>
      <c r="X415" s="151"/>
      <c r="Y415" s="151"/>
      <c r="Z415" s="151"/>
    </row>
    <row r="416" ht="12.75" customHeight="1">
      <c r="D416" s="150"/>
      <c r="N416" s="151"/>
      <c r="O416" s="151"/>
      <c r="P416" s="151"/>
      <c r="Q416" s="151"/>
      <c r="R416" s="151"/>
      <c r="S416" s="151"/>
      <c r="T416" s="151"/>
      <c r="U416" s="151"/>
      <c r="V416" s="151"/>
      <c r="W416" s="151"/>
      <c r="X416" s="151"/>
      <c r="Y416" s="151"/>
      <c r="Z416" s="151"/>
    </row>
    <row r="417" ht="12.75" customHeight="1">
      <c r="D417" s="150"/>
      <c r="N417" s="151"/>
      <c r="O417" s="151"/>
      <c r="P417" s="151"/>
      <c r="Q417" s="151"/>
      <c r="R417" s="151"/>
      <c r="S417" s="151"/>
      <c r="T417" s="151"/>
      <c r="U417" s="151"/>
      <c r="V417" s="151"/>
      <c r="W417" s="151"/>
      <c r="X417" s="151"/>
      <c r="Y417" s="151"/>
      <c r="Z417" s="151"/>
    </row>
    <row r="418" ht="12.75" customHeight="1">
      <c r="D418" s="150"/>
      <c r="N418" s="151"/>
      <c r="O418" s="151"/>
      <c r="P418" s="151"/>
      <c r="Q418" s="151"/>
      <c r="R418" s="151"/>
      <c r="S418" s="151"/>
      <c r="T418" s="151"/>
      <c r="U418" s="151"/>
      <c r="V418" s="151"/>
      <c r="W418" s="151"/>
      <c r="X418" s="151"/>
      <c r="Y418" s="151"/>
      <c r="Z418" s="151"/>
    </row>
    <row r="419" ht="12.75" customHeight="1">
      <c r="D419" s="150"/>
      <c r="N419" s="151"/>
      <c r="O419" s="151"/>
      <c r="P419" s="151"/>
      <c r="Q419" s="151"/>
      <c r="R419" s="151"/>
      <c r="S419" s="151"/>
      <c r="T419" s="151"/>
      <c r="U419" s="151"/>
      <c r="V419" s="151"/>
      <c r="W419" s="151"/>
      <c r="X419" s="151"/>
      <c r="Y419" s="151"/>
      <c r="Z419" s="151"/>
    </row>
    <row r="420" ht="12.75" customHeight="1">
      <c r="D420" s="150"/>
      <c r="N420" s="151"/>
      <c r="O420" s="151"/>
      <c r="P420" s="151"/>
      <c r="Q420" s="151"/>
      <c r="R420" s="151"/>
      <c r="S420" s="151"/>
      <c r="T420" s="151"/>
      <c r="U420" s="151"/>
      <c r="V420" s="151"/>
      <c r="W420" s="151"/>
      <c r="X420" s="151"/>
      <c r="Y420" s="151"/>
      <c r="Z420" s="151"/>
    </row>
    <row r="421" ht="12.75" customHeight="1">
      <c r="D421" s="150"/>
      <c r="N421" s="151"/>
      <c r="O421" s="151"/>
      <c r="P421" s="151"/>
      <c r="Q421" s="151"/>
      <c r="R421" s="151"/>
      <c r="S421" s="151"/>
      <c r="T421" s="151"/>
      <c r="U421" s="151"/>
      <c r="V421" s="151"/>
      <c r="W421" s="151"/>
      <c r="X421" s="151"/>
      <c r="Y421" s="151"/>
      <c r="Z421" s="151"/>
    </row>
    <row r="422" ht="12.75" customHeight="1">
      <c r="D422" s="150"/>
      <c r="N422" s="151"/>
      <c r="O422" s="151"/>
      <c r="P422" s="151"/>
      <c r="Q422" s="151"/>
      <c r="R422" s="151"/>
      <c r="S422" s="151"/>
      <c r="T422" s="151"/>
      <c r="U422" s="151"/>
      <c r="V422" s="151"/>
      <c r="W422" s="151"/>
      <c r="X422" s="151"/>
      <c r="Y422" s="151"/>
      <c r="Z422" s="151"/>
    </row>
    <row r="423" ht="12.75" customHeight="1">
      <c r="D423" s="150"/>
      <c r="N423" s="151"/>
      <c r="O423" s="151"/>
      <c r="P423" s="151"/>
      <c r="Q423" s="151"/>
      <c r="R423" s="151"/>
      <c r="S423" s="151"/>
      <c r="T423" s="151"/>
      <c r="U423" s="151"/>
      <c r="V423" s="151"/>
      <c r="W423" s="151"/>
      <c r="X423" s="151"/>
      <c r="Y423" s="151"/>
      <c r="Z423" s="151"/>
    </row>
    <row r="424" ht="12.75" customHeight="1">
      <c r="D424" s="150"/>
      <c r="N424" s="151"/>
      <c r="O424" s="151"/>
      <c r="P424" s="151"/>
      <c r="Q424" s="151"/>
      <c r="R424" s="151"/>
      <c r="S424" s="151"/>
      <c r="T424" s="151"/>
      <c r="U424" s="151"/>
      <c r="V424" s="151"/>
      <c r="W424" s="151"/>
      <c r="X424" s="151"/>
      <c r="Y424" s="151"/>
      <c r="Z424" s="151"/>
    </row>
    <row r="425" ht="12.75" customHeight="1">
      <c r="D425" s="150"/>
      <c r="N425" s="151"/>
      <c r="O425" s="151"/>
      <c r="P425" s="151"/>
      <c r="Q425" s="151"/>
      <c r="R425" s="151"/>
      <c r="S425" s="151"/>
      <c r="T425" s="151"/>
      <c r="U425" s="151"/>
      <c r="V425" s="151"/>
      <c r="W425" s="151"/>
      <c r="X425" s="151"/>
      <c r="Y425" s="151"/>
      <c r="Z425" s="151"/>
    </row>
    <row r="426" ht="12.75" customHeight="1">
      <c r="D426" s="150"/>
      <c r="N426" s="151"/>
      <c r="O426" s="151"/>
      <c r="P426" s="151"/>
      <c r="Q426" s="151"/>
      <c r="R426" s="151"/>
      <c r="S426" s="151"/>
      <c r="T426" s="151"/>
      <c r="U426" s="151"/>
      <c r="V426" s="151"/>
      <c r="W426" s="151"/>
      <c r="X426" s="151"/>
      <c r="Y426" s="151"/>
      <c r="Z426" s="151"/>
    </row>
    <row r="427" ht="12.75" customHeight="1">
      <c r="D427" s="150"/>
      <c r="N427" s="151"/>
      <c r="O427" s="151"/>
      <c r="P427" s="151"/>
      <c r="Q427" s="151"/>
      <c r="R427" s="151"/>
      <c r="S427" s="151"/>
      <c r="T427" s="151"/>
      <c r="U427" s="151"/>
      <c r="V427" s="151"/>
      <c r="W427" s="151"/>
      <c r="X427" s="151"/>
      <c r="Y427" s="151"/>
      <c r="Z427" s="151"/>
    </row>
    <row r="428" ht="12.75" customHeight="1">
      <c r="D428" s="150"/>
      <c r="N428" s="151"/>
      <c r="O428" s="151"/>
      <c r="P428" s="151"/>
      <c r="Q428" s="151"/>
      <c r="R428" s="151"/>
      <c r="S428" s="151"/>
      <c r="T428" s="151"/>
      <c r="U428" s="151"/>
      <c r="V428" s="151"/>
      <c r="W428" s="151"/>
      <c r="X428" s="151"/>
      <c r="Y428" s="151"/>
      <c r="Z428" s="151"/>
    </row>
    <row r="429" ht="12.75" customHeight="1">
      <c r="D429" s="150"/>
      <c r="N429" s="151"/>
      <c r="O429" s="151"/>
      <c r="P429" s="151"/>
      <c r="Q429" s="151"/>
      <c r="R429" s="151"/>
      <c r="S429" s="151"/>
      <c r="T429" s="151"/>
      <c r="U429" s="151"/>
      <c r="V429" s="151"/>
      <c r="W429" s="151"/>
      <c r="X429" s="151"/>
      <c r="Y429" s="151"/>
      <c r="Z429" s="151"/>
    </row>
    <row r="430" ht="12.75" customHeight="1">
      <c r="D430" s="150"/>
      <c r="N430" s="151"/>
      <c r="O430" s="151"/>
      <c r="P430" s="151"/>
      <c r="Q430" s="151"/>
      <c r="R430" s="151"/>
      <c r="S430" s="151"/>
      <c r="T430" s="151"/>
      <c r="U430" s="151"/>
      <c r="V430" s="151"/>
      <c r="W430" s="151"/>
      <c r="X430" s="151"/>
      <c r="Y430" s="151"/>
      <c r="Z430" s="151"/>
    </row>
    <row r="431" ht="12.75" customHeight="1">
      <c r="D431" s="150"/>
      <c r="N431" s="151"/>
      <c r="O431" s="151"/>
      <c r="P431" s="151"/>
      <c r="Q431" s="151"/>
      <c r="R431" s="151"/>
      <c r="S431" s="151"/>
      <c r="T431" s="151"/>
      <c r="U431" s="151"/>
      <c r="V431" s="151"/>
      <c r="W431" s="151"/>
      <c r="X431" s="151"/>
      <c r="Y431" s="151"/>
      <c r="Z431" s="151"/>
    </row>
    <row r="432" ht="12.75" customHeight="1">
      <c r="D432" s="150"/>
      <c r="N432" s="151"/>
      <c r="O432" s="151"/>
      <c r="P432" s="151"/>
      <c r="Q432" s="151"/>
      <c r="R432" s="151"/>
      <c r="S432" s="151"/>
      <c r="T432" s="151"/>
      <c r="U432" s="151"/>
      <c r="V432" s="151"/>
      <c r="W432" s="151"/>
      <c r="X432" s="151"/>
      <c r="Y432" s="151"/>
      <c r="Z432" s="151"/>
    </row>
    <row r="433" ht="12.75" customHeight="1">
      <c r="D433" s="150"/>
      <c r="N433" s="151"/>
      <c r="O433" s="151"/>
      <c r="P433" s="151"/>
      <c r="Q433" s="151"/>
      <c r="R433" s="151"/>
      <c r="S433" s="151"/>
      <c r="T433" s="151"/>
      <c r="U433" s="151"/>
      <c r="V433" s="151"/>
      <c r="W433" s="151"/>
      <c r="X433" s="151"/>
      <c r="Y433" s="151"/>
      <c r="Z433" s="151"/>
    </row>
    <row r="434" ht="12.75" customHeight="1">
      <c r="D434" s="150"/>
      <c r="N434" s="151"/>
      <c r="O434" s="151"/>
      <c r="P434" s="151"/>
      <c r="Q434" s="151"/>
      <c r="R434" s="151"/>
      <c r="S434" s="151"/>
      <c r="T434" s="151"/>
      <c r="U434" s="151"/>
      <c r="V434" s="151"/>
      <c r="W434" s="151"/>
      <c r="X434" s="151"/>
      <c r="Y434" s="151"/>
      <c r="Z434" s="151"/>
    </row>
    <row r="435" ht="12.75" customHeight="1">
      <c r="D435" s="150"/>
      <c r="N435" s="151"/>
      <c r="O435" s="151"/>
      <c r="P435" s="151"/>
      <c r="Q435" s="151"/>
      <c r="R435" s="151"/>
      <c r="S435" s="151"/>
      <c r="T435" s="151"/>
      <c r="U435" s="151"/>
      <c r="V435" s="151"/>
      <c r="W435" s="151"/>
      <c r="X435" s="151"/>
      <c r="Y435" s="151"/>
      <c r="Z435" s="151"/>
    </row>
    <row r="436" ht="12.75" customHeight="1">
      <c r="D436" s="150"/>
      <c r="N436" s="151"/>
      <c r="O436" s="151"/>
      <c r="P436" s="151"/>
      <c r="Q436" s="151"/>
      <c r="R436" s="151"/>
      <c r="S436" s="151"/>
      <c r="T436" s="151"/>
      <c r="U436" s="151"/>
      <c r="V436" s="151"/>
      <c r="W436" s="151"/>
      <c r="X436" s="151"/>
      <c r="Y436" s="151"/>
      <c r="Z436" s="151"/>
    </row>
    <row r="437" ht="12.75" customHeight="1">
      <c r="D437" s="150"/>
      <c r="N437" s="151"/>
      <c r="O437" s="151"/>
      <c r="P437" s="151"/>
      <c r="Q437" s="151"/>
      <c r="R437" s="151"/>
      <c r="S437" s="151"/>
      <c r="T437" s="151"/>
      <c r="U437" s="151"/>
      <c r="V437" s="151"/>
      <c r="W437" s="151"/>
      <c r="X437" s="151"/>
      <c r="Y437" s="151"/>
      <c r="Z437" s="151"/>
    </row>
    <row r="438" ht="12.75" customHeight="1">
      <c r="D438" s="150"/>
      <c r="N438" s="151"/>
      <c r="O438" s="151"/>
      <c r="P438" s="151"/>
      <c r="Q438" s="151"/>
      <c r="R438" s="151"/>
      <c r="S438" s="151"/>
      <c r="T438" s="151"/>
      <c r="U438" s="151"/>
      <c r="V438" s="151"/>
      <c r="W438" s="151"/>
      <c r="X438" s="151"/>
      <c r="Y438" s="151"/>
      <c r="Z438" s="151"/>
    </row>
    <row r="439" ht="12.75" customHeight="1">
      <c r="D439" s="150"/>
      <c r="N439" s="151"/>
      <c r="O439" s="151"/>
      <c r="P439" s="151"/>
      <c r="Q439" s="151"/>
      <c r="R439" s="151"/>
      <c r="S439" s="151"/>
      <c r="T439" s="151"/>
      <c r="U439" s="151"/>
      <c r="V439" s="151"/>
      <c r="W439" s="151"/>
      <c r="X439" s="151"/>
      <c r="Y439" s="151"/>
      <c r="Z439" s="151"/>
    </row>
    <row r="440" ht="12.75" customHeight="1">
      <c r="D440" s="150"/>
      <c r="N440" s="151"/>
      <c r="O440" s="151"/>
      <c r="P440" s="151"/>
      <c r="Q440" s="151"/>
      <c r="R440" s="151"/>
      <c r="S440" s="151"/>
      <c r="T440" s="151"/>
      <c r="U440" s="151"/>
      <c r="V440" s="151"/>
      <c r="W440" s="151"/>
      <c r="X440" s="151"/>
      <c r="Y440" s="151"/>
      <c r="Z440" s="151"/>
    </row>
    <row r="441" ht="12.75" customHeight="1">
      <c r="D441" s="150"/>
      <c r="N441" s="151"/>
      <c r="O441" s="151"/>
      <c r="P441" s="151"/>
      <c r="Q441" s="151"/>
      <c r="R441" s="151"/>
      <c r="S441" s="151"/>
      <c r="T441" s="151"/>
      <c r="U441" s="151"/>
      <c r="V441" s="151"/>
      <c r="W441" s="151"/>
      <c r="X441" s="151"/>
      <c r="Y441" s="151"/>
      <c r="Z441" s="151"/>
    </row>
    <row r="442" ht="12.75" customHeight="1">
      <c r="D442" s="150"/>
      <c r="N442" s="151"/>
      <c r="O442" s="151"/>
      <c r="P442" s="151"/>
      <c r="Q442" s="151"/>
      <c r="R442" s="151"/>
      <c r="S442" s="151"/>
      <c r="T442" s="151"/>
      <c r="U442" s="151"/>
      <c r="V442" s="151"/>
      <c r="W442" s="151"/>
      <c r="X442" s="151"/>
      <c r="Y442" s="151"/>
      <c r="Z442" s="151"/>
    </row>
    <row r="443" ht="12.75" customHeight="1">
      <c r="D443" s="150"/>
      <c r="N443" s="151"/>
      <c r="O443" s="151"/>
      <c r="P443" s="151"/>
      <c r="Q443" s="151"/>
      <c r="R443" s="151"/>
      <c r="S443" s="151"/>
      <c r="T443" s="151"/>
      <c r="U443" s="151"/>
      <c r="V443" s="151"/>
      <c r="W443" s="151"/>
      <c r="X443" s="151"/>
      <c r="Y443" s="151"/>
      <c r="Z443" s="151"/>
    </row>
    <row r="444" ht="12.75" customHeight="1">
      <c r="D444" s="150"/>
      <c r="N444" s="151"/>
      <c r="O444" s="151"/>
      <c r="P444" s="151"/>
      <c r="Q444" s="151"/>
      <c r="R444" s="151"/>
      <c r="S444" s="151"/>
      <c r="T444" s="151"/>
      <c r="U444" s="151"/>
      <c r="V444" s="151"/>
      <c r="W444" s="151"/>
      <c r="X444" s="151"/>
      <c r="Y444" s="151"/>
      <c r="Z444" s="151"/>
    </row>
    <row r="445" ht="12.75" customHeight="1">
      <c r="D445" s="150"/>
      <c r="N445" s="151"/>
      <c r="O445" s="151"/>
      <c r="P445" s="151"/>
      <c r="Q445" s="151"/>
      <c r="R445" s="151"/>
      <c r="S445" s="151"/>
      <c r="T445" s="151"/>
      <c r="U445" s="151"/>
      <c r="V445" s="151"/>
      <c r="W445" s="151"/>
      <c r="X445" s="151"/>
      <c r="Y445" s="151"/>
      <c r="Z445" s="151"/>
    </row>
    <row r="446" ht="12.75" customHeight="1">
      <c r="D446" s="150"/>
      <c r="N446" s="151"/>
      <c r="O446" s="151"/>
      <c r="P446" s="151"/>
      <c r="Q446" s="151"/>
      <c r="R446" s="151"/>
      <c r="S446" s="151"/>
      <c r="T446" s="151"/>
      <c r="U446" s="151"/>
      <c r="V446" s="151"/>
      <c r="W446" s="151"/>
      <c r="X446" s="151"/>
      <c r="Y446" s="151"/>
      <c r="Z446" s="151"/>
    </row>
    <row r="447" ht="12.75" customHeight="1">
      <c r="D447" s="150"/>
      <c r="N447" s="151"/>
      <c r="O447" s="151"/>
      <c r="P447" s="151"/>
      <c r="Q447" s="151"/>
      <c r="R447" s="151"/>
      <c r="S447" s="151"/>
      <c r="T447" s="151"/>
      <c r="U447" s="151"/>
      <c r="V447" s="151"/>
      <c r="W447" s="151"/>
      <c r="X447" s="151"/>
      <c r="Y447" s="151"/>
      <c r="Z447" s="151"/>
    </row>
    <row r="448" ht="12.75" customHeight="1">
      <c r="D448" s="150"/>
      <c r="N448" s="151"/>
      <c r="O448" s="151"/>
      <c r="P448" s="151"/>
      <c r="Q448" s="151"/>
      <c r="R448" s="151"/>
      <c r="S448" s="151"/>
      <c r="T448" s="151"/>
      <c r="U448" s="151"/>
      <c r="V448" s="151"/>
      <c r="W448" s="151"/>
      <c r="X448" s="151"/>
      <c r="Y448" s="151"/>
      <c r="Z448" s="151"/>
    </row>
    <row r="449" ht="12.75" customHeight="1">
      <c r="D449" s="150"/>
      <c r="N449" s="151"/>
      <c r="O449" s="151"/>
      <c r="P449" s="151"/>
      <c r="Q449" s="151"/>
      <c r="R449" s="151"/>
      <c r="S449" s="151"/>
      <c r="T449" s="151"/>
      <c r="U449" s="151"/>
      <c r="V449" s="151"/>
      <c r="W449" s="151"/>
      <c r="X449" s="151"/>
      <c r="Y449" s="151"/>
      <c r="Z449" s="151"/>
    </row>
    <row r="450" ht="12.75" customHeight="1">
      <c r="D450" s="150"/>
      <c r="N450" s="151"/>
      <c r="O450" s="151"/>
      <c r="P450" s="151"/>
      <c r="Q450" s="151"/>
      <c r="R450" s="151"/>
      <c r="S450" s="151"/>
      <c r="T450" s="151"/>
      <c r="U450" s="151"/>
      <c r="V450" s="151"/>
      <c r="W450" s="151"/>
      <c r="X450" s="151"/>
      <c r="Y450" s="151"/>
      <c r="Z450" s="151"/>
    </row>
    <row r="451" ht="12.75" customHeight="1">
      <c r="D451" s="150"/>
      <c r="N451" s="151"/>
      <c r="O451" s="151"/>
      <c r="P451" s="151"/>
      <c r="Q451" s="151"/>
      <c r="R451" s="151"/>
      <c r="S451" s="151"/>
      <c r="T451" s="151"/>
      <c r="U451" s="151"/>
      <c r="V451" s="151"/>
      <c r="W451" s="151"/>
      <c r="X451" s="151"/>
      <c r="Y451" s="151"/>
      <c r="Z451" s="151"/>
    </row>
    <row r="452" ht="12.75" customHeight="1">
      <c r="D452" s="150"/>
      <c r="N452" s="151"/>
      <c r="O452" s="151"/>
      <c r="P452" s="151"/>
      <c r="Q452" s="151"/>
      <c r="R452" s="151"/>
      <c r="S452" s="151"/>
      <c r="T452" s="151"/>
      <c r="U452" s="151"/>
      <c r="V452" s="151"/>
      <c r="W452" s="151"/>
      <c r="X452" s="151"/>
      <c r="Y452" s="151"/>
      <c r="Z452" s="151"/>
    </row>
    <row r="453" ht="12.75" customHeight="1">
      <c r="D453" s="150"/>
      <c r="N453" s="151"/>
      <c r="O453" s="151"/>
      <c r="P453" s="151"/>
      <c r="Q453" s="151"/>
      <c r="R453" s="151"/>
      <c r="S453" s="151"/>
      <c r="T453" s="151"/>
      <c r="U453" s="151"/>
      <c r="V453" s="151"/>
      <c r="W453" s="151"/>
      <c r="X453" s="151"/>
      <c r="Y453" s="151"/>
      <c r="Z453" s="151"/>
    </row>
    <row r="454" ht="12.75" customHeight="1">
      <c r="D454" s="150"/>
      <c r="N454" s="151"/>
      <c r="O454" s="151"/>
      <c r="P454" s="151"/>
      <c r="Q454" s="151"/>
      <c r="R454" s="151"/>
      <c r="S454" s="151"/>
      <c r="T454" s="151"/>
      <c r="U454" s="151"/>
      <c r="V454" s="151"/>
      <c r="W454" s="151"/>
      <c r="X454" s="151"/>
      <c r="Y454" s="151"/>
      <c r="Z454" s="151"/>
    </row>
    <row r="455" ht="12.75" customHeight="1">
      <c r="D455" s="150"/>
      <c r="N455" s="151"/>
      <c r="O455" s="151"/>
      <c r="P455" s="151"/>
      <c r="Q455" s="151"/>
      <c r="R455" s="151"/>
      <c r="S455" s="151"/>
      <c r="T455" s="151"/>
      <c r="U455" s="151"/>
      <c r="V455" s="151"/>
      <c r="W455" s="151"/>
      <c r="X455" s="151"/>
      <c r="Y455" s="151"/>
      <c r="Z455" s="151"/>
    </row>
    <row r="456" ht="12.75" customHeight="1">
      <c r="D456" s="150"/>
      <c r="N456" s="151"/>
      <c r="O456" s="151"/>
      <c r="P456" s="151"/>
      <c r="Q456" s="151"/>
      <c r="R456" s="151"/>
      <c r="S456" s="151"/>
      <c r="T456" s="151"/>
      <c r="U456" s="151"/>
      <c r="V456" s="151"/>
      <c r="W456" s="151"/>
      <c r="X456" s="151"/>
      <c r="Y456" s="151"/>
      <c r="Z456" s="151"/>
    </row>
    <row r="457" ht="12.75" customHeight="1">
      <c r="D457" s="150"/>
      <c r="N457" s="151"/>
      <c r="O457" s="151"/>
      <c r="P457" s="151"/>
      <c r="Q457" s="151"/>
      <c r="R457" s="151"/>
      <c r="S457" s="151"/>
      <c r="T457" s="151"/>
      <c r="U457" s="151"/>
      <c r="V457" s="151"/>
      <c r="W457" s="151"/>
      <c r="X457" s="151"/>
      <c r="Y457" s="151"/>
      <c r="Z457" s="151"/>
    </row>
    <row r="458" ht="12.75" customHeight="1">
      <c r="D458" s="150"/>
      <c r="N458" s="151"/>
      <c r="O458" s="151"/>
      <c r="P458" s="151"/>
      <c r="Q458" s="151"/>
      <c r="R458" s="151"/>
      <c r="S458" s="151"/>
      <c r="T458" s="151"/>
      <c r="U458" s="151"/>
      <c r="V458" s="151"/>
      <c r="W458" s="151"/>
      <c r="X458" s="151"/>
      <c r="Y458" s="151"/>
      <c r="Z458" s="151"/>
    </row>
    <row r="459" ht="12.75" customHeight="1">
      <c r="D459" s="150"/>
      <c r="N459" s="151"/>
      <c r="O459" s="151"/>
      <c r="P459" s="151"/>
      <c r="Q459" s="151"/>
      <c r="R459" s="151"/>
      <c r="S459" s="151"/>
      <c r="T459" s="151"/>
      <c r="U459" s="151"/>
      <c r="V459" s="151"/>
      <c r="W459" s="151"/>
      <c r="X459" s="151"/>
      <c r="Y459" s="151"/>
      <c r="Z459" s="151"/>
    </row>
    <row r="460" ht="12.75" customHeight="1">
      <c r="D460" s="150"/>
      <c r="N460" s="151"/>
      <c r="O460" s="151"/>
      <c r="P460" s="151"/>
      <c r="Q460" s="151"/>
      <c r="R460" s="151"/>
      <c r="S460" s="151"/>
      <c r="T460" s="151"/>
      <c r="U460" s="151"/>
      <c r="V460" s="151"/>
      <c r="W460" s="151"/>
      <c r="X460" s="151"/>
      <c r="Y460" s="151"/>
      <c r="Z460" s="151"/>
    </row>
    <row r="461" ht="12.75" customHeight="1">
      <c r="D461" s="150"/>
      <c r="N461" s="151"/>
      <c r="O461" s="151"/>
      <c r="P461" s="151"/>
      <c r="Q461" s="151"/>
      <c r="R461" s="151"/>
      <c r="S461" s="151"/>
      <c r="T461" s="151"/>
      <c r="U461" s="151"/>
      <c r="V461" s="151"/>
      <c r="W461" s="151"/>
      <c r="X461" s="151"/>
      <c r="Y461" s="151"/>
      <c r="Z461" s="151"/>
    </row>
    <row r="462" ht="12.75" customHeight="1">
      <c r="D462" s="150"/>
      <c r="N462" s="151"/>
      <c r="O462" s="151"/>
      <c r="P462" s="151"/>
      <c r="Q462" s="151"/>
      <c r="R462" s="151"/>
      <c r="S462" s="151"/>
      <c r="T462" s="151"/>
      <c r="U462" s="151"/>
      <c r="V462" s="151"/>
      <c r="W462" s="151"/>
      <c r="X462" s="151"/>
      <c r="Y462" s="151"/>
      <c r="Z462" s="151"/>
    </row>
    <row r="463" ht="12.75" customHeight="1">
      <c r="D463" s="150"/>
      <c r="N463" s="151"/>
      <c r="O463" s="151"/>
      <c r="P463" s="151"/>
      <c r="Q463" s="151"/>
      <c r="R463" s="151"/>
      <c r="S463" s="151"/>
      <c r="T463" s="151"/>
      <c r="U463" s="151"/>
      <c r="V463" s="151"/>
      <c r="W463" s="151"/>
      <c r="X463" s="151"/>
      <c r="Y463" s="151"/>
      <c r="Z463" s="151"/>
    </row>
    <row r="464" ht="12.75" customHeight="1">
      <c r="D464" s="150"/>
      <c r="N464" s="151"/>
      <c r="O464" s="151"/>
      <c r="P464" s="151"/>
      <c r="Q464" s="151"/>
      <c r="R464" s="151"/>
      <c r="S464" s="151"/>
      <c r="T464" s="151"/>
      <c r="U464" s="151"/>
      <c r="V464" s="151"/>
      <c r="W464" s="151"/>
      <c r="X464" s="151"/>
      <c r="Y464" s="151"/>
      <c r="Z464" s="151"/>
    </row>
    <row r="465" ht="12.75" customHeight="1">
      <c r="D465" s="150"/>
      <c r="N465" s="151"/>
      <c r="O465" s="151"/>
      <c r="P465" s="151"/>
      <c r="Q465" s="151"/>
      <c r="R465" s="151"/>
      <c r="S465" s="151"/>
      <c r="T465" s="151"/>
      <c r="U465" s="151"/>
      <c r="V465" s="151"/>
      <c r="W465" s="151"/>
      <c r="X465" s="151"/>
      <c r="Y465" s="151"/>
      <c r="Z465" s="151"/>
    </row>
    <row r="466" ht="12.75" customHeight="1">
      <c r="D466" s="150"/>
      <c r="N466" s="151"/>
      <c r="O466" s="151"/>
      <c r="P466" s="151"/>
      <c r="Q466" s="151"/>
      <c r="R466" s="151"/>
      <c r="S466" s="151"/>
      <c r="T466" s="151"/>
      <c r="U466" s="151"/>
      <c r="V466" s="151"/>
      <c r="W466" s="151"/>
      <c r="X466" s="151"/>
      <c r="Y466" s="151"/>
      <c r="Z466" s="151"/>
    </row>
    <row r="467" ht="12.75" customHeight="1">
      <c r="D467" s="150"/>
      <c r="N467" s="151"/>
      <c r="O467" s="151"/>
      <c r="P467" s="151"/>
      <c r="Q467" s="151"/>
      <c r="R467" s="151"/>
      <c r="S467" s="151"/>
      <c r="T467" s="151"/>
      <c r="U467" s="151"/>
      <c r="V467" s="151"/>
      <c r="W467" s="151"/>
      <c r="X467" s="151"/>
      <c r="Y467" s="151"/>
      <c r="Z467" s="151"/>
    </row>
    <row r="468" ht="12.75" customHeight="1">
      <c r="D468" s="150"/>
      <c r="N468" s="151"/>
      <c r="O468" s="151"/>
      <c r="P468" s="151"/>
      <c r="Q468" s="151"/>
      <c r="R468" s="151"/>
      <c r="S468" s="151"/>
      <c r="T468" s="151"/>
      <c r="U468" s="151"/>
      <c r="V468" s="151"/>
      <c r="W468" s="151"/>
      <c r="X468" s="151"/>
      <c r="Y468" s="151"/>
      <c r="Z468" s="151"/>
    </row>
    <row r="469" ht="12.75" customHeight="1">
      <c r="D469" s="150"/>
      <c r="N469" s="151"/>
      <c r="O469" s="151"/>
      <c r="P469" s="151"/>
      <c r="Q469" s="151"/>
      <c r="R469" s="151"/>
      <c r="S469" s="151"/>
      <c r="T469" s="151"/>
      <c r="U469" s="151"/>
      <c r="V469" s="151"/>
      <c r="W469" s="151"/>
      <c r="X469" s="151"/>
      <c r="Y469" s="151"/>
      <c r="Z469" s="151"/>
    </row>
    <row r="470" ht="12.75" customHeight="1">
      <c r="D470" s="150"/>
      <c r="N470" s="151"/>
      <c r="O470" s="151"/>
      <c r="P470" s="151"/>
      <c r="Q470" s="151"/>
      <c r="R470" s="151"/>
      <c r="S470" s="151"/>
      <c r="T470" s="151"/>
      <c r="U470" s="151"/>
      <c r="V470" s="151"/>
      <c r="W470" s="151"/>
      <c r="X470" s="151"/>
      <c r="Y470" s="151"/>
      <c r="Z470" s="151"/>
    </row>
    <row r="471" ht="12.75" customHeight="1">
      <c r="D471" s="150"/>
      <c r="N471" s="151"/>
      <c r="O471" s="151"/>
      <c r="P471" s="151"/>
      <c r="Q471" s="151"/>
      <c r="R471" s="151"/>
      <c r="S471" s="151"/>
      <c r="T471" s="151"/>
      <c r="U471" s="151"/>
      <c r="V471" s="151"/>
      <c r="W471" s="151"/>
      <c r="X471" s="151"/>
      <c r="Y471" s="151"/>
      <c r="Z471" s="151"/>
    </row>
    <row r="472" ht="12.75" customHeight="1">
      <c r="D472" s="150"/>
      <c r="N472" s="151"/>
      <c r="O472" s="151"/>
      <c r="P472" s="151"/>
      <c r="Q472" s="151"/>
      <c r="R472" s="151"/>
      <c r="S472" s="151"/>
      <c r="T472" s="151"/>
      <c r="U472" s="151"/>
      <c r="V472" s="151"/>
      <c r="W472" s="151"/>
      <c r="X472" s="151"/>
      <c r="Y472" s="151"/>
      <c r="Z472" s="151"/>
    </row>
    <row r="473" ht="12.75" customHeight="1">
      <c r="D473" s="150"/>
      <c r="N473" s="151"/>
      <c r="O473" s="151"/>
      <c r="P473" s="151"/>
      <c r="Q473" s="151"/>
      <c r="R473" s="151"/>
      <c r="S473" s="151"/>
      <c r="T473" s="151"/>
      <c r="U473" s="151"/>
      <c r="V473" s="151"/>
      <c r="W473" s="151"/>
      <c r="X473" s="151"/>
      <c r="Y473" s="151"/>
      <c r="Z473" s="151"/>
    </row>
    <row r="474" ht="12.75" customHeight="1">
      <c r="D474" s="150"/>
      <c r="N474" s="151"/>
      <c r="O474" s="151"/>
      <c r="P474" s="151"/>
      <c r="Q474" s="151"/>
      <c r="R474" s="151"/>
      <c r="S474" s="151"/>
      <c r="T474" s="151"/>
      <c r="U474" s="151"/>
      <c r="V474" s="151"/>
      <c r="W474" s="151"/>
      <c r="X474" s="151"/>
      <c r="Y474" s="151"/>
      <c r="Z474" s="151"/>
    </row>
    <row r="475" ht="12.75" customHeight="1">
      <c r="D475" s="150"/>
      <c r="N475" s="151"/>
      <c r="O475" s="151"/>
      <c r="P475" s="151"/>
      <c r="Q475" s="151"/>
      <c r="R475" s="151"/>
      <c r="S475" s="151"/>
      <c r="T475" s="151"/>
      <c r="U475" s="151"/>
      <c r="V475" s="151"/>
      <c r="W475" s="151"/>
      <c r="X475" s="151"/>
      <c r="Y475" s="151"/>
      <c r="Z475" s="151"/>
    </row>
    <row r="476" ht="12.75" customHeight="1">
      <c r="D476" s="150"/>
      <c r="N476" s="151"/>
      <c r="O476" s="151"/>
      <c r="P476" s="151"/>
      <c r="Q476" s="151"/>
      <c r="R476" s="151"/>
      <c r="S476" s="151"/>
      <c r="T476" s="151"/>
      <c r="U476" s="151"/>
      <c r="V476" s="151"/>
      <c r="W476" s="151"/>
      <c r="X476" s="151"/>
      <c r="Y476" s="151"/>
      <c r="Z476" s="151"/>
    </row>
    <row r="477" ht="12.75" customHeight="1">
      <c r="D477" s="150"/>
      <c r="N477" s="151"/>
      <c r="O477" s="151"/>
      <c r="P477" s="151"/>
      <c r="Q477" s="151"/>
      <c r="R477" s="151"/>
      <c r="S477" s="151"/>
      <c r="T477" s="151"/>
      <c r="U477" s="151"/>
      <c r="V477" s="151"/>
      <c r="W477" s="151"/>
      <c r="X477" s="151"/>
      <c r="Y477" s="151"/>
      <c r="Z477" s="151"/>
    </row>
    <row r="478" ht="12.75" customHeight="1">
      <c r="D478" s="150"/>
      <c r="N478" s="151"/>
      <c r="O478" s="151"/>
      <c r="P478" s="151"/>
      <c r="Q478" s="151"/>
      <c r="R478" s="151"/>
      <c r="S478" s="151"/>
      <c r="T478" s="151"/>
      <c r="U478" s="151"/>
      <c r="V478" s="151"/>
      <c r="W478" s="151"/>
      <c r="X478" s="151"/>
      <c r="Y478" s="151"/>
      <c r="Z478" s="151"/>
    </row>
    <row r="479" ht="12.75" customHeight="1">
      <c r="D479" s="150"/>
      <c r="N479" s="151"/>
      <c r="O479" s="151"/>
      <c r="P479" s="151"/>
      <c r="Q479" s="151"/>
      <c r="R479" s="151"/>
      <c r="S479" s="151"/>
      <c r="T479" s="151"/>
      <c r="U479" s="151"/>
      <c r="V479" s="151"/>
      <c r="W479" s="151"/>
      <c r="X479" s="151"/>
      <c r="Y479" s="151"/>
      <c r="Z479" s="151"/>
    </row>
    <row r="480" ht="12.75" customHeight="1">
      <c r="D480" s="150"/>
      <c r="N480" s="151"/>
      <c r="O480" s="151"/>
      <c r="P480" s="151"/>
      <c r="Q480" s="151"/>
      <c r="R480" s="151"/>
      <c r="S480" s="151"/>
      <c r="T480" s="151"/>
      <c r="U480" s="151"/>
      <c r="V480" s="151"/>
      <c r="W480" s="151"/>
      <c r="X480" s="151"/>
      <c r="Y480" s="151"/>
      <c r="Z480" s="151"/>
    </row>
    <row r="481" ht="12.75" customHeight="1">
      <c r="D481" s="150"/>
      <c r="N481" s="151"/>
      <c r="O481" s="151"/>
      <c r="P481" s="151"/>
      <c r="Q481" s="151"/>
      <c r="R481" s="151"/>
      <c r="S481" s="151"/>
      <c r="T481" s="151"/>
      <c r="U481" s="151"/>
      <c r="V481" s="151"/>
      <c r="W481" s="151"/>
      <c r="X481" s="151"/>
      <c r="Y481" s="151"/>
      <c r="Z481" s="151"/>
    </row>
    <row r="482" ht="12.75" customHeight="1">
      <c r="D482" s="150"/>
      <c r="N482" s="151"/>
      <c r="O482" s="151"/>
      <c r="P482" s="151"/>
      <c r="Q482" s="151"/>
      <c r="R482" s="151"/>
      <c r="S482" s="151"/>
      <c r="T482" s="151"/>
      <c r="U482" s="151"/>
      <c r="V482" s="151"/>
      <c r="W482" s="151"/>
      <c r="X482" s="151"/>
      <c r="Y482" s="151"/>
      <c r="Z482" s="151"/>
    </row>
    <row r="483" ht="12.75" customHeight="1">
      <c r="D483" s="150"/>
      <c r="N483" s="151"/>
      <c r="O483" s="151"/>
      <c r="P483" s="151"/>
      <c r="Q483" s="151"/>
      <c r="R483" s="151"/>
      <c r="S483" s="151"/>
      <c r="T483" s="151"/>
      <c r="U483" s="151"/>
      <c r="V483" s="151"/>
      <c r="W483" s="151"/>
      <c r="X483" s="151"/>
      <c r="Y483" s="151"/>
      <c r="Z483" s="151"/>
    </row>
    <row r="484" ht="12.75" customHeight="1">
      <c r="D484" s="150"/>
      <c r="N484" s="151"/>
      <c r="O484" s="151"/>
      <c r="P484" s="151"/>
      <c r="Q484" s="151"/>
      <c r="R484" s="151"/>
      <c r="S484" s="151"/>
      <c r="T484" s="151"/>
      <c r="U484" s="151"/>
      <c r="V484" s="151"/>
      <c r="W484" s="151"/>
      <c r="X484" s="151"/>
      <c r="Y484" s="151"/>
      <c r="Z484" s="151"/>
    </row>
    <row r="485" ht="12.75" customHeight="1">
      <c r="D485" s="150"/>
      <c r="N485" s="151"/>
      <c r="O485" s="151"/>
      <c r="P485" s="151"/>
      <c r="Q485" s="151"/>
      <c r="R485" s="151"/>
      <c r="S485" s="151"/>
      <c r="T485" s="151"/>
      <c r="U485" s="151"/>
      <c r="V485" s="151"/>
      <c r="W485" s="151"/>
      <c r="X485" s="151"/>
      <c r="Y485" s="151"/>
      <c r="Z485" s="151"/>
    </row>
    <row r="486" ht="12.75" customHeight="1">
      <c r="D486" s="150"/>
      <c r="N486" s="151"/>
      <c r="O486" s="151"/>
      <c r="P486" s="151"/>
      <c r="Q486" s="151"/>
      <c r="R486" s="151"/>
      <c r="S486" s="151"/>
      <c r="T486" s="151"/>
      <c r="U486" s="151"/>
      <c r="V486" s="151"/>
      <c r="W486" s="151"/>
      <c r="X486" s="151"/>
      <c r="Y486" s="151"/>
      <c r="Z486" s="151"/>
    </row>
    <row r="487" ht="12.75" customHeight="1">
      <c r="D487" s="150"/>
      <c r="N487" s="151"/>
      <c r="O487" s="151"/>
      <c r="P487" s="151"/>
      <c r="Q487" s="151"/>
      <c r="R487" s="151"/>
      <c r="S487" s="151"/>
      <c r="T487" s="151"/>
      <c r="U487" s="151"/>
      <c r="V487" s="151"/>
      <c r="W487" s="151"/>
      <c r="X487" s="151"/>
      <c r="Y487" s="151"/>
      <c r="Z487" s="151"/>
    </row>
    <row r="488" ht="12.75" customHeight="1">
      <c r="D488" s="150"/>
      <c r="N488" s="151"/>
      <c r="O488" s="151"/>
      <c r="P488" s="151"/>
      <c r="Q488" s="151"/>
      <c r="R488" s="151"/>
      <c r="S488" s="151"/>
      <c r="T488" s="151"/>
      <c r="U488" s="151"/>
      <c r="V488" s="151"/>
      <c r="W488" s="151"/>
      <c r="X488" s="151"/>
      <c r="Y488" s="151"/>
      <c r="Z488" s="151"/>
    </row>
    <row r="489" ht="12.75" customHeight="1">
      <c r="D489" s="150"/>
      <c r="N489" s="151"/>
      <c r="O489" s="151"/>
      <c r="P489" s="151"/>
      <c r="Q489" s="151"/>
      <c r="R489" s="151"/>
      <c r="S489" s="151"/>
      <c r="T489" s="151"/>
      <c r="U489" s="151"/>
      <c r="V489" s="151"/>
      <c r="W489" s="151"/>
      <c r="X489" s="151"/>
      <c r="Y489" s="151"/>
      <c r="Z489" s="151"/>
    </row>
    <row r="490" ht="12.75" customHeight="1">
      <c r="D490" s="150"/>
      <c r="N490" s="151"/>
      <c r="O490" s="151"/>
      <c r="P490" s="151"/>
      <c r="Q490" s="151"/>
      <c r="R490" s="151"/>
      <c r="S490" s="151"/>
      <c r="T490" s="151"/>
      <c r="U490" s="151"/>
      <c r="V490" s="151"/>
      <c r="W490" s="151"/>
      <c r="X490" s="151"/>
      <c r="Y490" s="151"/>
      <c r="Z490" s="151"/>
    </row>
    <row r="491" ht="12.75" customHeight="1">
      <c r="D491" s="150"/>
      <c r="N491" s="151"/>
      <c r="O491" s="151"/>
      <c r="P491" s="151"/>
      <c r="Q491" s="151"/>
      <c r="R491" s="151"/>
      <c r="S491" s="151"/>
      <c r="T491" s="151"/>
      <c r="U491" s="151"/>
      <c r="V491" s="151"/>
      <c r="W491" s="151"/>
      <c r="X491" s="151"/>
      <c r="Y491" s="151"/>
      <c r="Z491" s="151"/>
    </row>
    <row r="492" ht="12.75" customHeight="1">
      <c r="D492" s="150"/>
      <c r="N492" s="151"/>
      <c r="O492" s="151"/>
      <c r="P492" s="151"/>
      <c r="Q492" s="151"/>
      <c r="R492" s="151"/>
      <c r="S492" s="151"/>
      <c r="T492" s="151"/>
      <c r="U492" s="151"/>
      <c r="V492" s="151"/>
      <c r="W492" s="151"/>
      <c r="X492" s="151"/>
      <c r="Y492" s="151"/>
      <c r="Z492" s="151"/>
    </row>
    <row r="493" ht="12.75" customHeight="1">
      <c r="D493" s="150"/>
      <c r="N493" s="151"/>
      <c r="O493" s="151"/>
      <c r="P493" s="151"/>
      <c r="Q493" s="151"/>
      <c r="R493" s="151"/>
      <c r="S493" s="151"/>
      <c r="T493" s="151"/>
      <c r="U493" s="151"/>
      <c r="V493" s="151"/>
      <c r="W493" s="151"/>
      <c r="X493" s="151"/>
      <c r="Y493" s="151"/>
      <c r="Z493" s="151"/>
    </row>
    <row r="494" ht="12.75" customHeight="1">
      <c r="D494" s="150"/>
      <c r="N494" s="151"/>
      <c r="O494" s="151"/>
      <c r="P494" s="151"/>
      <c r="Q494" s="151"/>
      <c r="R494" s="151"/>
      <c r="S494" s="151"/>
      <c r="T494" s="151"/>
      <c r="U494" s="151"/>
      <c r="V494" s="151"/>
      <c r="W494" s="151"/>
      <c r="X494" s="151"/>
      <c r="Y494" s="151"/>
      <c r="Z494" s="151"/>
    </row>
    <row r="495" ht="12.75" customHeight="1">
      <c r="D495" s="150"/>
      <c r="N495" s="151"/>
      <c r="O495" s="151"/>
      <c r="P495" s="151"/>
      <c r="Q495" s="151"/>
      <c r="R495" s="151"/>
      <c r="S495" s="151"/>
      <c r="T495" s="151"/>
      <c r="U495" s="151"/>
      <c r="V495" s="151"/>
      <c r="W495" s="151"/>
      <c r="X495" s="151"/>
      <c r="Y495" s="151"/>
      <c r="Z495" s="151"/>
    </row>
    <row r="496" ht="12.75" customHeight="1">
      <c r="D496" s="150"/>
      <c r="N496" s="151"/>
      <c r="O496" s="151"/>
      <c r="P496" s="151"/>
      <c r="Q496" s="151"/>
      <c r="R496" s="151"/>
      <c r="S496" s="151"/>
      <c r="T496" s="151"/>
      <c r="U496" s="151"/>
      <c r="V496" s="151"/>
      <c r="W496" s="151"/>
      <c r="X496" s="151"/>
      <c r="Y496" s="151"/>
      <c r="Z496" s="151"/>
    </row>
    <row r="497" ht="12.75" customHeight="1">
      <c r="D497" s="150"/>
      <c r="N497" s="151"/>
      <c r="O497" s="151"/>
      <c r="P497" s="151"/>
      <c r="Q497" s="151"/>
      <c r="R497" s="151"/>
      <c r="S497" s="151"/>
      <c r="T497" s="151"/>
      <c r="U497" s="151"/>
      <c r="V497" s="151"/>
      <c r="W497" s="151"/>
      <c r="X497" s="151"/>
      <c r="Y497" s="151"/>
      <c r="Z497" s="151"/>
    </row>
    <row r="498" ht="12.75" customHeight="1">
      <c r="D498" s="150"/>
      <c r="N498" s="151"/>
      <c r="O498" s="151"/>
      <c r="P498" s="151"/>
      <c r="Q498" s="151"/>
      <c r="R498" s="151"/>
      <c r="S498" s="151"/>
      <c r="T498" s="151"/>
      <c r="U498" s="151"/>
      <c r="V498" s="151"/>
      <c r="W498" s="151"/>
      <c r="X498" s="151"/>
      <c r="Y498" s="151"/>
      <c r="Z498" s="151"/>
    </row>
    <row r="499" ht="12.75" customHeight="1">
      <c r="D499" s="150"/>
      <c r="N499" s="151"/>
      <c r="O499" s="151"/>
      <c r="P499" s="151"/>
      <c r="Q499" s="151"/>
      <c r="R499" s="151"/>
      <c r="S499" s="151"/>
      <c r="T499" s="151"/>
      <c r="U499" s="151"/>
      <c r="V499" s="151"/>
      <c r="W499" s="151"/>
      <c r="X499" s="151"/>
      <c r="Y499" s="151"/>
      <c r="Z499" s="151"/>
    </row>
    <row r="500" ht="12.75" customHeight="1">
      <c r="D500" s="150"/>
      <c r="N500" s="151"/>
      <c r="O500" s="151"/>
      <c r="P500" s="151"/>
      <c r="Q500" s="151"/>
      <c r="R500" s="151"/>
      <c r="S500" s="151"/>
      <c r="T500" s="151"/>
      <c r="U500" s="151"/>
      <c r="V500" s="151"/>
      <c r="W500" s="151"/>
      <c r="X500" s="151"/>
      <c r="Y500" s="151"/>
      <c r="Z500" s="151"/>
    </row>
    <row r="501" ht="12.75" customHeight="1">
      <c r="D501" s="150"/>
      <c r="N501" s="151"/>
      <c r="O501" s="151"/>
      <c r="P501" s="151"/>
      <c r="Q501" s="151"/>
      <c r="R501" s="151"/>
      <c r="S501" s="151"/>
      <c r="T501" s="151"/>
      <c r="U501" s="151"/>
      <c r="V501" s="151"/>
      <c r="W501" s="151"/>
      <c r="X501" s="151"/>
      <c r="Y501" s="151"/>
      <c r="Z501" s="151"/>
    </row>
    <row r="502" ht="12.75" customHeight="1">
      <c r="D502" s="150"/>
      <c r="N502" s="151"/>
      <c r="O502" s="151"/>
      <c r="P502" s="151"/>
      <c r="Q502" s="151"/>
      <c r="R502" s="151"/>
      <c r="S502" s="151"/>
      <c r="T502" s="151"/>
      <c r="U502" s="151"/>
      <c r="V502" s="151"/>
      <c r="W502" s="151"/>
      <c r="X502" s="151"/>
      <c r="Y502" s="151"/>
      <c r="Z502" s="151"/>
    </row>
    <row r="503" ht="12.75" customHeight="1">
      <c r="D503" s="150"/>
      <c r="N503" s="151"/>
      <c r="O503" s="151"/>
      <c r="P503" s="151"/>
      <c r="Q503" s="151"/>
      <c r="R503" s="151"/>
      <c r="S503" s="151"/>
      <c r="T503" s="151"/>
      <c r="U503" s="151"/>
      <c r="V503" s="151"/>
      <c r="W503" s="151"/>
      <c r="X503" s="151"/>
      <c r="Y503" s="151"/>
      <c r="Z503" s="151"/>
    </row>
    <row r="504" ht="12.75" customHeight="1">
      <c r="D504" s="150"/>
      <c r="N504" s="151"/>
      <c r="O504" s="151"/>
      <c r="P504" s="151"/>
      <c r="Q504" s="151"/>
      <c r="R504" s="151"/>
      <c r="S504" s="151"/>
      <c r="T504" s="151"/>
      <c r="U504" s="151"/>
      <c r="V504" s="151"/>
      <c r="W504" s="151"/>
      <c r="X504" s="151"/>
      <c r="Y504" s="151"/>
      <c r="Z504" s="151"/>
    </row>
    <row r="505" ht="12.75" customHeight="1">
      <c r="D505" s="150"/>
      <c r="N505" s="151"/>
      <c r="O505" s="151"/>
      <c r="P505" s="151"/>
      <c r="Q505" s="151"/>
      <c r="R505" s="151"/>
      <c r="S505" s="151"/>
      <c r="T505" s="151"/>
      <c r="U505" s="151"/>
      <c r="V505" s="151"/>
      <c r="W505" s="151"/>
      <c r="X505" s="151"/>
      <c r="Y505" s="151"/>
      <c r="Z505" s="151"/>
    </row>
    <row r="506" ht="12.75" customHeight="1">
      <c r="D506" s="150"/>
      <c r="N506" s="151"/>
      <c r="O506" s="151"/>
      <c r="P506" s="151"/>
      <c r="Q506" s="151"/>
      <c r="R506" s="151"/>
      <c r="S506" s="151"/>
      <c r="T506" s="151"/>
      <c r="U506" s="151"/>
      <c r="V506" s="151"/>
      <c r="W506" s="151"/>
      <c r="X506" s="151"/>
      <c r="Y506" s="151"/>
      <c r="Z506" s="151"/>
    </row>
    <row r="507" ht="12.75" customHeight="1">
      <c r="D507" s="150"/>
      <c r="N507" s="151"/>
      <c r="O507" s="151"/>
      <c r="P507" s="151"/>
      <c r="Q507" s="151"/>
      <c r="R507" s="151"/>
      <c r="S507" s="151"/>
      <c r="T507" s="151"/>
      <c r="U507" s="151"/>
      <c r="V507" s="151"/>
      <c r="W507" s="151"/>
      <c r="X507" s="151"/>
      <c r="Y507" s="151"/>
      <c r="Z507" s="151"/>
    </row>
    <row r="508" ht="12.75" customHeight="1">
      <c r="D508" s="150"/>
      <c r="N508" s="151"/>
      <c r="O508" s="151"/>
      <c r="P508" s="151"/>
      <c r="Q508" s="151"/>
      <c r="R508" s="151"/>
      <c r="S508" s="151"/>
      <c r="T508" s="151"/>
      <c r="U508" s="151"/>
      <c r="V508" s="151"/>
      <c r="W508" s="151"/>
      <c r="X508" s="151"/>
      <c r="Y508" s="151"/>
      <c r="Z508" s="151"/>
    </row>
    <row r="509" ht="12.75" customHeight="1">
      <c r="D509" s="150"/>
      <c r="N509" s="151"/>
      <c r="O509" s="151"/>
      <c r="P509" s="151"/>
      <c r="Q509" s="151"/>
      <c r="R509" s="151"/>
      <c r="S509" s="151"/>
      <c r="T509" s="151"/>
      <c r="U509" s="151"/>
      <c r="V509" s="151"/>
      <c r="W509" s="151"/>
      <c r="X509" s="151"/>
      <c r="Y509" s="151"/>
      <c r="Z509" s="151"/>
    </row>
    <row r="510" ht="12.75" customHeight="1">
      <c r="D510" s="150"/>
      <c r="N510" s="151"/>
      <c r="O510" s="151"/>
      <c r="P510" s="151"/>
      <c r="Q510" s="151"/>
      <c r="R510" s="151"/>
      <c r="S510" s="151"/>
      <c r="T510" s="151"/>
      <c r="U510" s="151"/>
      <c r="V510" s="151"/>
      <c r="W510" s="151"/>
      <c r="X510" s="151"/>
      <c r="Y510" s="151"/>
      <c r="Z510" s="151"/>
    </row>
    <row r="511" ht="12.75" customHeight="1">
      <c r="D511" s="150"/>
      <c r="N511" s="151"/>
      <c r="O511" s="151"/>
      <c r="P511" s="151"/>
      <c r="Q511" s="151"/>
      <c r="R511" s="151"/>
      <c r="S511" s="151"/>
      <c r="T511" s="151"/>
      <c r="U511" s="151"/>
      <c r="V511" s="151"/>
      <c r="W511" s="151"/>
      <c r="X511" s="151"/>
      <c r="Y511" s="151"/>
      <c r="Z511" s="151"/>
    </row>
    <row r="512" ht="12.75" customHeight="1">
      <c r="D512" s="150"/>
      <c r="N512" s="151"/>
      <c r="O512" s="151"/>
      <c r="P512" s="151"/>
      <c r="Q512" s="151"/>
      <c r="R512" s="151"/>
      <c r="S512" s="151"/>
      <c r="T512" s="151"/>
      <c r="U512" s="151"/>
      <c r="V512" s="151"/>
      <c r="W512" s="151"/>
      <c r="X512" s="151"/>
      <c r="Y512" s="151"/>
      <c r="Z512" s="151"/>
    </row>
    <row r="513" ht="12.75" customHeight="1">
      <c r="D513" s="150"/>
      <c r="N513" s="151"/>
      <c r="O513" s="151"/>
      <c r="P513" s="151"/>
      <c r="Q513" s="151"/>
      <c r="R513" s="151"/>
      <c r="S513" s="151"/>
      <c r="T513" s="151"/>
      <c r="U513" s="151"/>
      <c r="V513" s="151"/>
      <c r="W513" s="151"/>
      <c r="X513" s="151"/>
      <c r="Y513" s="151"/>
      <c r="Z513" s="151"/>
    </row>
    <row r="514" ht="12.75" customHeight="1">
      <c r="D514" s="150"/>
      <c r="N514" s="151"/>
      <c r="O514" s="151"/>
      <c r="P514" s="151"/>
      <c r="Q514" s="151"/>
      <c r="R514" s="151"/>
      <c r="S514" s="151"/>
      <c r="T514" s="151"/>
      <c r="U514" s="151"/>
      <c r="V514" s="151"/>
      <c r="W514" s="151"/>
      <c r="X514" s="151"/>
      <c r="Y514" s="151"/>
      <c r="Z514" s="151"/>
    </row>
    <row r="515" ht="12.75" customHeight="1">
      <c r="D515" s="150"/>
      <c r="N515" s="151"/>
      <c r="O515" s="151"/>
      <c r="P515" s="151"/>
      <c r="Q515" s="151"/>
      <c r="R515" s="151"/>
      <c r="S515" s="151"/>
      <c r="T515" s="151"/>
      <c r="U515" s="151"/>
      <c r="V515" s="151"/>
      <c r="W515" s="151"/>
      <c r="X515" s="151"/>
      <c r="Y515" s="151"/>
      <c r="Z515" s="151"/>
    </row>
    <row r="516" ht="12.75" customHeight="1">
      <c r="D516" s="150"/>
      <c r="N516" s="151"/>
      <c r="O516" s="151"/>
      <c r="P516" s="151"/>
      <c r="Q516" s="151"/>
      <c r="R516" s="151"/>
      <c r="S516" s="151"/>
      <c r="T516" s="151"/>
      <c r="U516" s="151"/>
      <c r="V516" s="151"/>
      <c r="W516" s="151"/>
      <c r="X516" s="151"/>
      <c r="Y516" s="151"/>
      <c r="Z516" s="151"/>
    </row>
    <row r="517" ht="12.75" customHeight="1">
      <c r="D517" s="150"/>
      <c r="N517" s="151"/>
      <c r="O517" s="151"/>
      <c r="P517" s="151"/>
      <c r="Q517" s="151"/>
      <c r="R517" s="151"/>
      <c r="S517" s="151"/>
      <c r="T517" s="151"/>
      <c r="U517" s="151"/>
      <c r="V517" s="151"/>
      <c r="W517" s="151"/>
      <c r="X517" s="151"/>
      <c r="Y517" s="151"/>
      <c r="Z517" s="151"/>
    </row>
    <row r="518" ht="12.75" customHeight="1">
      <c r="D518" s="150"/>
      <c r="N518" s="151"/>
      <c r="O518" s="151"/>
      <c r="P518" s="151"/>
      <c r="Q518" s="151"/>
      <c r="R518" s="151"/>
      <c r="S518" s="151"/>
      <c r="T518" s="151"/>
      <c r="U518" s="151"/>
      <c r="V518" s="151"/>
      <c r="W518" s="151"/>
      <c r="X518" s="151"/>
      <c r="Y518" s="151"/>
      <c r="Z518" s="151"/>
    </row>
    <row r="519" ht="12.75" customHeight="1">
      <c r="D519" s="150"/>
      <c r="N519" s="151"/>
      <c r="O519" s="151"/>
      <c r="P519" s="151"/>
      <c r="Q519" s="151"/>
      <c r="R519" s="151"/>
      <c r="S519" s="151"/>
      <c r="T519" s="151"/>
      <c r="U519" s="151"/>
      <c r="V519" s="151"/>
      <c r="W519" s="151"/>
      <c r="X519" s="151"/>
      <c r="Y519" s="151"/>
      <c r="Z519" s="151"/>
    </row>
    <row r="520" ht="12.75" customHeight="1">
      <c r="D520" s="150"/>
      <c r="N520" s="151"/>
      <c r="O520" s="151"/>
      <c r="P520" s="151"/>
      <c r="Q520" s="151"/>
      <c r="R520" s="151"/>
      <c r="S520" s="151"/>
      <c r="T520" s="151"/>
      <c r="U520" s="151"/>
      <c r="V520" s="151"/>
      <c r="W520" s="151"/>
      <c r="X520" s="151"/>
      <c r="Y520" s="151"/>
      <c r="Z520" s="151"/>
    </row>
    <row r="521" ht="12.75" customHeight="1">
      <c r="D521" s="150"/>
      <c r="N521" s="151"/>
      <c r="O521" s="151"/>
      <c r="P521" s="151"/>
      <c r="Q521" s="151"/>
      <c r="R521" s="151"/>
      <c r="S521" s="151"/>
      <c r="T521" s="151"/>
      <c r="U521" s="151"/>
      <c r="V521" s="151"/>
      <c r="W521" s="151"/>
      <c r="X521" s="151"/>
      <c r="Y521" s="151"/>
      <c r="Z521" s="151"/>
    </row>
    <row r="522" ht="12.75" customHeight="1">
      <c r="D522" s="150"/>
      <c r="N522" s="151"/>
      <c r="O522" s="151"/>
      <c r="P522" s="151"/>
      <c r="Q522" s="151"/>
      <c r="R522" s="151"/>
      <c r="S522" s="151"/>
      <c r="T522" s="151"/>
      <c r="U522" s="151"/>
      <c r="V522" s="151"/>
      <c r="W522" s="151"/>
      <c r="X522" s="151"/>
      <c r="Y522" s="151"/>
      <c r="Z522" s="151"/>
    </row>
    <row r="523" ht="12.75" customHeight="1">
      <c r="D523" s="150"/>
      <c r="N523" s="151"/>
      <c r="O523" s="151"/>
      <c r="P523" s="151"/>
      <c r="Q523" s="151"/>
      <c r="R523" s="151"/>
      <c r="S523" s="151"/>
      <c r="T523" s="151"/>
      <c r="U523" s="151"/>
      <c r="V523" s="151"/>
      <c r="W523" s="151"/>
      <c r="X523" s="151"/>
      <c r="Y523" s="151"/>
      <c r="Z523" s="151"/>
    </row>
    <row r="524" ht="12.75" customHeight="1">
      <c r="D524" s="150"/>
      <c r="N524" s="151"/>
      <c r="O524" s="151"/>
      <c r="P524" s="151"/>
      <c r="Q524" s="151"/>
      <c r="R524" s="151"/>
      <c r="S524" s="151"/>
      <c r="T524" s="151"/>
      <c r="U524" s="151"/>
      <c r="V524" s="151"/>
      <c r="W524" s="151"/>
      <c r="X524" s="151"/>
      <c r="Y524" s="151"/>
      <c r="Z524" s="151"/>
    </row>
    <row r="525" ht="12.75" customHeight="1">
      <c r="D525" s="150"/>
      <c r="N525" s="151"/>
      <c r="O525" s="151"/>
      <c r="P525" s="151"/>
      <c r="Q525" s="151"/>
      <c r="R525" s="151"/>
      <c r="S525" s="151"/>
      <c r="T525" s="151"/>
      <c r="U525" s="151"/>
      <c r="V525" s="151"/>
      <c r="W525" s="151"/>
      <c r="X525" s="151"/>
      <c r="Y525" s="151"/>
      <c r="Z525" s="151"/>
    </row>
    <row r="526" ht="12.75" customHeight="1">
      <c r="D526" s="150"/>
      <c r="N526" s="151"/>
      <c r="O526" s="151"/>
      <c r="P526" s="151"/>
      <c r="Q526" s="151"/>
      <c r="R526" s="151"/>
      <c r="S526" s="151"/>
      <c r="T526" s="151"/>
      <c r="U526" s="151"/>
      <c r="V526" s="151"/>
      <c r="W526" s="151"/>
      <c r="X526" s="151"/>
      <c r="Y526" s="151"/>
      <c r="Z526" s="151"/>
    </row>
    <row r="527" ht="12.75" customHeight="1">
      <c r="D527" s="150"/>
      <c r="N527" s="151"/>
      <c r="O527" s="151"/>
      <c r="P527" s="151"/>
      <c r="Q527" s="151"/>
      <c r="R527" s="151"/>
      <c r="S527" s="151"/>
      <c r="T527" s="151"/>
      <c r="U527" s="151"/>
      <c r="V527" s="151"/>
      <c r="W527" s="151"/>
      <c r="X527" s="151"/>
      <c r="Y527" s="151"/>
      <c r="Z527" s="151"/>
    </row>
    <row r="528" ht="12.75" customHeight="1">
      <c r="D528" s="150"/>
      <c r="N528" s="151"/>
      <c r="O528" s="151"/>
      <c r="P528" s="151"/>
      <c r="Q528" s="151"/>
      <c r="R528" s="151"/>
      <c r="S528" s="151"/>
      <c r="T528" s="151"/>
      <c r="U528" s="151"/>
      <c r="V528" s="151"/>
      <c r="W528" s="151"/>
      <c r="X528" s="151"/>
      <c r="Y528" s="151"/>
      <c r="Z528" s="151"/>
    </row>
    <row r="529" ht="12.75" customHeight="1">
      <c r="D529" s="150"/>
      <c r="N529" s="151"/>
      <c r="O529" s="151"/>
      <c r="P529" s="151"/>
      <c r="Q529" s="151"/>
      <c r="R529" s="151"/>
      <c r="S529" s="151"/>
      <c r="T529" s="151"/>
      <c r="U529" s="151"/>
      <c r="V529" s="151"/>
      <c r="W529" s="151"/>
      <c r="X529" s="151"/>
      <c r="Y529" s="151"/>
      <c r="Z529" s="151"/>
    </row>
    <row r="530" ht="12.75" customHeight="1">
      <c r="D530" s="150"/>
      <c r="N530" s="151"/>
      <c r="O530" s="151"/>
      <c r="P530" s="151"/>
      <c r="Q530" s="151"/>
      <c r="R530" s="151"/>
      <c r="S530" s="151"/>
      <c r="T530" s="151"/>
      <c r="U530" s="151"/>
      <c r="V530" s="151"/>
      <c r="W530" s="151"/>
      <c r="X530" s="151"/>
      <c r="Y530" s="151"/>
      <c r="Z530" s="151"/>
    </row>
    <row r="531" ht="12.75" customHeight="1">
      <c r="D531" s="150"/>
      <c r="N531" s="151"/>
      <c r="O531" s="151"/>
      <c r="P531" s="151"/>
      <c r="Q531" s="151"/>
      <c r="R531" s="151"/>
      <c r="S531" s="151"/>
      <c r="T531" s="151"/>
      <c r="U531" s="151"/>
      <c r="V531" s="151"/>
      <c r="W531" s="151"/>
      <c r="X531" s="151"/>
      <c r="Y531" s="151"/>
      <c r="Z531" s="151"/>
    </row>
    <row r="532" ht="12.75" customHeight="1">
      <c r="D532" s="150"/>
      <c r="N532" s="151"/>
      <c r="O532" s="151"/>
      <c r="P532" s="151"/>
      <c r="Q532" s="151"/>
      <c r="R532" s="151"/>
      <c r="S532" s="151"/>
      <c r="T532" s="151"/>
      <c r="U532" s="151"/>
      <c r="V532" s="151"/>
      <c r="W532" s="151"/>
      <c r="X532" s="151"/>
      <c r="Y532" s="151"/>
      <c r="Z532" s="151"/>
    </row>
    <row r="533" ht="12.75" customHeight="1">
      <c r="D533" s="150"/>
      <c r="N533" s="151"/>
      <c r="O533" s="151"/>
      <c r="P533" s="151"/>
      <c r="Q533" s="151"/>
      <c r="R533" s="151"/>
      <c r="S533" s="151"/>
      <c r="T533" s="151"/>
      <c r="U533" s="151"/>
      <c r="V533" s="151"/>
      <c r="W533" s="151"/>
      <c r="X533" s="151"/>
      <c r="Y533" s="151"/>
      <c r="Z533" s="151"/>
    </row>
    <row r="534" ht="12.75" customHeight="1">
      <c r="D534" s="150"/>
      <c r="N534" s="151"/>
      <c r="O534" s="151"/>
      <c r="P534" s="151"/>
      <c r="Q534" s="151"/>
      <c r="R534" s="151"/>
      <c r="S534" s="151"/>
      <c r="T534" s="151"/>
      <c r="U534" s="151"/>
      <c r="V534" s="151"/>
      <c r="W534" s="151"/>
      <c r="X534" s="151"/>
      <c r="Y534" s="151"/>
      <c r="Z534" s="151"/>
    </row>
    <row r="535" ht="12.75" customHeight="1">
      <c r="D535" s="150"/>
      <c r="N535" s="151"/>
      <c r="O535" s="151"/>
      <c r="P535" s="151"/>
      <c r="Q535" s="151"/>
      <c r="R535" s="151"/>
      <c r="S535" s="151"/>
      <c r="T535" s="151"/>
      <c r="U535" s="151"/>
      <c r="V535" s="151"/>
      <c r="W535" s="151"/>
      <c r="X535" s="151"/>
      <c r="Y535" s="151"/>
      <c r="Z535" s="151"/>
    </row>
    <row r="536" ht="12.75" customHeight="1">
      <c r="D536" s="150"/>
      <c r="N536" s="151"/>
      <c r="O536" s="151"/>
      <c r="P536" s="151"/>
      <c r="Q536" s="151"/>
      <c r="R536" s="151"/>
      <c r="S536" s="151"/>
      <c r="T536" s="151"/>
      <c r="U536" s="151"/>
      <c r="V536" s="151"/>
      <c r="W536" s="151"/>
      <c r="X536" s="151"/>
      <c r="Y536" s="151"/>
      <c r="Z536" s="151"/>
    </row>
    <row r="537" ht="12.75" customHeight="1">
      <c r="D537" s="150"/>
      <c r="N537" s="151"/>
      <c r="O537" s="151"/>
      <c r="P537" s="151"/>
      <c r="Q537" s="151"/>
      <c r="R537" s="151"/>
      <c r="S537" s="151"/>
      <c r="T537" s="151"/>
      <c r="U537" s="151"/>
      <c r="V537" s="151"/>
      <c r="W537" s="151"/>
      <c r="X537" s="151"/>
      <c r="Y537" s="151"/>
      <c r="Z537" s="151"/>
    </row>
    <row r="538" ht="12.75" customHeight="1">
      <c r="D538" s="150"/>
      <c r="N538" s="151"/>
      <c r="O538" s="151"/>
      <c r="P538" s="151"/>
      <c r="Q538" s="151"/>
      <c r="R538" s="151"/>
      <c r="S538" s="151"/>
      <c r="T538" s="151"/>
      <c r="U538" s="151"/>
      <c r="V538" s="151"/>
      <c r="W538" s="151"/>
      <c r="X538" s="151"/>
      <c r="Y538" s="151"/>
      <c r="Z538" s="151"/>
    </row>
    <row r="539" ht="12.75" customHeight="1">
      <c r="D539" s="150"/>
      <c r="N539" s="151"/>
      <c r="O539" s="151"/>
      <c r="P539" s="151"/>
      <c r="Q539" s="151"/>
      <c r="R539" s="151"/>
      <c r="S539" s="151"/>
      <c r="T539" s="151"/>
      <c r="U539" s="151"/>
      <c r="V539" s="151"/>
      <c r="W539" s="151"/>
      <c r="X539" s="151"/>
      <c r="Y539" s="151"/>
      <c r="Z539" s="151"/>
    </row>
    <row r="540" ht="12.75" customHeight="1">
      <c r="D540" s="150"/>
      <c r="N540" s="151"/>
      <c r="O540" s="151"/>
      <c r="P540" s="151"/>
      <c r="Q540" s="151"/>
      <c r="R540" s="151"/>
      <c r="S540" s="151"/>
      <c r="T540" s="151"/>
      <c r="U540" s="151"/>
      <c r="V540" s="151"/>
      <c r="W540" s="151"/>
      <c r="X540" s="151"/>
      <c r="Y540" s="151"/>
      <c r="Z540" s="151"/>
    </row>
    <row r="541" ht="12.75" customHeight="1">
      <c r="D541" s="150"/>
      <c r="N541" s="151"/>
      <c r="O541" s="151"/>
      <c r="P541" s="151"/>
      <c r="Q541" s="151"/>
      <c r="R541" s="151"/>
      <c r="S541" s="151"/>
      <c r="T541" s="151"/>
      <c r="U541" s="151"/>
      <c r="V541" s="151"/>
      <c r="W541" s="151"/>
      <c r="X541" s="151"/>
      <c r="Y541" s="151"/>
      <c r="Z541" s="151"/>
    </row>
    <row r="542" ht="12.75" customHeight="1">
      <c r="D542" s="150"/>
      <c r="N542" s="151"/>
      <c r="O542" s="151"/>
      <c r="P542" s="151"/>
      <c r="Q542" s="151"/>
      <c r="R542" s="151"/>
      <c r="S542" s="151"/>
      <c r="T542" s="151"/>
      <c r="U542" s="151"/>
      <c r="V542" s="151"/>
      <c r="W542" s="151"/>
      <c r="X542" s="151"/>
      <c r="Y542" s="151"/>
      <c r="Z542" s="151"/>
    </row>
    <row r="543" ht="12.75" customHeight="1">
      <c r="D543" s="150"/>
      <c r="N543" s="151"/>
      <c r="O543" s="151"/>
      <c r="P543" s="151"/>
      <c r="Q543" s="151"/>
      <c r="R543" s="151"/>
      <c r="S543" s="151"/>
      <c r="T543" s="151"/>
      <c r="U543" s="151"/>
      <c r="V543" s="151"/>
      <c r="W543" s="151"/>
      <c r="X543" s="151"/>
      <c r="Y543" s="151"/>
      <c r="Z543" s="151"/>
    </row>
    <row r="544" ht="12.75" customHeight="1">
      <c r="D544" s="150"/>
      <c r="N544" s="151"/>
      <c r="O544" s="151"/>
      <c r="P544" s="151"/>
      <c r="Q544" s="151"/>
      <c r="R544" s="151"/>
      <c r="S544" s="151"/>
      <c r="T544" s="151"/>
      <c r="U544" s="151"/>
      <c r="V544" s="151"/>
      <c r="W544" s="151"/>
      <c r="X544" s="151"/>
      <c r="Y544" s="151"/>
      <c r="Z544" s="151"/>
    </row>
    <row r="545" ht="12.75" customHeight="1">
      <c r="D545" s="150"/>
      <c r="N545" s="151"/>
      <c r="O545" s="151"/>
      <c r="P545" s="151"/>
      <c r="Q545" s="151"/>
      <c r="R545" s="151"/>
      <c r="S545" s="151"/>
      <c r="T545" s="151"/>
      <c r="U545" s="151"/>
      <c r="V545" s="151"/>
      <c r="W545" s="151"/>
      <c r="X545" s="151"/>
      <c r="Y545" s="151"/>
      <c r="Z545" s="151"/>
    </row>
    <row r="546" ht="12.75" customHeight="1">
      <c r="D546" s="150"/>
      <c r="N546" s="151"/>
      <c r="O546" s="151"/>
      <c r="P546" s="151"/>
      <c r="Q546" s="151"/>
      <c r="R546" s="151"/>
      <c r="S546" s="151"/>
      <c r="T546" s="151"/>
      <c r="U546" s="151"/>
      <c r="V546" s="151"/>
      <c r="W546" s="151"/>
      <c r="X546" s="151"/>
      <c r="Y546" s="151"/>
      <c r="Z546" s="151"/>
    </row>
    <row r="547" ht="12.75" customHeight="1">
      <c r="D547" s="150"/>
      <c r="N547" s="151"/>
      <c r="O547" s="151"/>
      <c r="P547" s="151"/>
      <c r="Q547" s="151"/>
      <c r="R547" s="151"/>
      <c r="S547" s="151"/>
      <c r="T547" s="151"/>
      <c r="U547" s="151"/>
      <c r="V547" s="151"/>
      <c r="W547" s="151"/>
      <c r="X547" s="151"/>
      <c r="Y547" s="151"/>
      <c r="Z547" s="151"/>
    </row>
    <row r="548" ht="12.75" customHeight="1">
      <c r="D548" s="150"/>
      <c r="N548" s="151"/>
      <c r="O548" s="151"/>
      <c r="P548" s="151"/>
      <c r="Q548" s="151"/>
      <c r="R548" s="151"/>
      <c r="S548" s="151"/>
      <c r="T548" s="151"/>
      <c r="U548" s="151"/>
      <c r="V548" s="151"/>
      <c r="W548" s="151"/>
      <c r="X548" s="151"/>
      <c r="Y548" s="151"/>
      <c r="Z548" s="151"/>
    </row>
    <row r="549" ht="12.75" customHeight="1">
      <c r="D549" s="150"/>
      <c r="N549" s="151"/>
      <c r="O549" s="151"/>
      <c r="P549" s="151"/>
      <c r="Q549" s="151"/>
      <c r="R549" s="151"/>
      <c r="S549" s="151"/>
      <c r="T549" s="151"/>
      <c r="U549" s="151"/>
      <c r="V549" s="151"/>
      <c r="W549" s="151"/>
      <c r="X549" s="151"/>
      <c r="Y549" s="151"/>
      <c r="Z549" s="151"/>
    </row>
    <row r="550" ht="12.75" customHeight="1">
      <c r="D550" s="150"/>
      <c r="N550" s="151"/>
      <c r="O550" s="151"/>
      <c r="P550" s="151"/>
      <c r="Q550" s="151"/>
      <c r="R550" s="151"/>
      <c r="S550" s="151"/>
      <c r="T550" s="151"/>
      <c r="U550" s="151"/>
      <c r="V550" s="151"/>
      <c r="W550" s="151"/>
      <c r="X550" s="151"/>
      <c r="Y550" s="151"/>
      <c r="Z550" s="151"/>
    </row>
    <row r="551" ht="12.75" customHeight="1">
      <c r="D551" s="150"/>
      <c r="N551" s="151"/>
      <c r="O551" s="151"/>
      <c r="P551" s="151"/>
      <c r="Q551" s="151"/>
      <c r="R551" s="151"/>
      <c r="S551" s="151"/>
      <c r="T551" s="151"/>
      <c r="U551" s="151"/>
      <c r="V551" s="151"/>
      <c r="W551" s="151"/>
      <c r="X551" s="151"/>
      <c r="Y551" s="151"/>
      <c r="Z551" s="151"/>
    </row>
    <row r="552" ht="12.75" customHeight="1">
      <c r="D552" s="150"/>
      <c r="N552" s="151"/>
      <c r="O552" s="151"/>
      <c r="P552" s="151"/>
      <c r="Q552" s="151"/>
      <c r="R552" s="151"/>
      <c r="S552" s="151"/>
      <c r="T552" s="151"/>
      <c r="U552" s="151"/>
      <c r="V552" s="151"/>
      <c r="W552" s="151"/>
      <c r="X552" s="151"/>
      <c r="Y552" s="151"/>
      <c r="Z552" s="151"/>
    </row>
    <row r="553" ht="12.75" customHeight="1">
      <c r="D553" s="150"/>
      <c r="N553" s="151"/>
      <c r="O553" s="151"/>
      <c r="P553" s="151"/>
      <c r="Q553" s="151"/>
      <c r="R553" s="151"/>
      <c r="S553" s="151"/>
      <c r="T553" s="151"/>
      <c r="U553" s="151"/>
      <c r="V553" s="151"/>
      <c r="W553" s="151"/>
      <c r="X553" s="151"/>
      <c r="Y553" s="151"/>
      <c r="Z553" s="151"/>
    </row>
    <row r="554" ht="12.75" customHeight="1">
      <c r="D554" s="150"/>
      <c r="N554" s="151"/>
      <c r="O554" s="151"/>
      <c r="P554" s="151"/>
      <c r="Q554" s="151"/>
      <c r="R554" s="151"/>
      <c r="S554" s="151"/>
      <c r="T554" s="151"/>
      <c r="U554" s="151"/>
      <c r="V554" s="151"/>
      <c r="W554" s="151"/>
      <c r="X554" s="151"/>
      <c r="Y554" s="151"/>
      <c r="Z554" s="151"/>
    </row>
    <row r="555" ht="12.75" customHeight="1">
      <c r="D555" s="150"/>
      <c r="N555" s="151"/>
      <c r="O555" s="151"/>
      <c r="P555" s="151"/>
      <c r="Q555" s="151"/>
      <c r="R555" s="151"/>
      <c r="S555" s="151"/>
      <c r="T555" s="151"/>
      <c r="U555" s="151"/>
      <c r="V555" s="151"/>
      <c r="W555" s="151"/>
      <c r="X555" s="151"/>
      <c r="Y555" s="151"/>
      <c r="Z555" s="151"/>
    </row>
    <row r="556" ht="12.75" customHeight="1">
      <c r="D556" s="150"/>
      <c r="N556" s="151"/>
      <c r="O556" s="151"/>
      <c r="P556" s="151"/>
      <c r="Q556" s="151"/>
      <c r="R556" s="151"/>
      <c r="S556" s="151"/>
      <c r="T556" s="151"/>
      <c r="U556" s="151"/>
      <c r="V556" s="151"/>
      <c r="W556" s="151"/>
      <c r="X556" s="151"/>
      <c r="Y556" s="151"/>
      <c r="Z556" s="151"/>
    </row>
    <row r="557" ht="12.75" customHeight="1">
      <c r="D557" s="150"/>
      <c r="N557" s="151"/>
      <c r="O557" s="151"/>
      <c r="P557" s="151"/>
      <c r="Q557" s="151"/>
      <c r="R557" s="151"/>
      <c r="S557" s="151"/>
      <c r="T557" s="151"/>
      <c r="U557" s="151"/>
      <c r="V557" s="151"/>
      <c r="W557" s="151"/>
      <c r="X557" s="151"/>
      <c r="Y557" s="151"/>
      <c r="Z557" s="151"/>
    </row>
    <row r="558" ht="12.75" customHeight="1">
      <c r="D558" s="150"/>
      <c r="N558" s="151"/>
      <c r="O558" s="151"/>
      <c r="P558" s="151"/>
      <c r="Q558" s="151"/>
      <c r="R558" s="151"/>
      <c r="S558" s="151"/>
      <c r="T558" s="151"/>
      <c r="U558" s="151"/>
      <c r="V558" s="151"/>
      <c r="W558" s="151"/>
      <c r="X558" s="151"/>
      <c r="Y558" s="151"/>
      <c r="Z558" s="151"/>
    </row>
    <row r="559" ht="12.75" customHeight="1">
      <c r="D559" s="150"/>
      <c r="N559" s="151"/>
      <c r="O559" s="151"/>
      <c r="P559" s="151"/>
      <c r="Q559" s="151"/>
      <c r="R559" s="151"/>
      <c r="S559" s="151"/>
      <c r="T559" s="151"/>
      <c r="U559" s="151"/>
      <c r="V559" s="151"/>
      <c r="W559" s="151"/>
      <c r="X559" s="151"/>
      <c r="Y559" s="151"/>
      <c r="Z559" s="151"/>
    </row>
    <row r="560" ht="12.75" customHeight="1">
      <c r="D560" s="150"/>
      <c r="N560" s="151"/>
      <c r="O560" s="151"/>
      <c r="P560" s="151"/>
      <c r="Q560" s="151"/>
      <c r="R560" s="151"/>
      <c r="S560" s="151"/>
      <c r="T560" s="151"/>
      <c r="U560" s="151"/>
      <c r="V560" s="151"/>
      <c r="W560" s="151"/>
      <c r="X560" s="151"/>
      <c r="Y560" s="151"/>
      <c r="Z560" s="151"/>
    </row>
    <row r="561" ht="12.75" customHeight="1">
      <c r="D561" s="150"/>
      <c r="N561" s="151"/>
      <c r="O561" s="151"/>
      <c r="P561" s="151"/>
      <c r="Q561" s="151"/>
      <c r="R561" s="151"/>
      <c r="S561" s="151"/>
      <c r="T561" s="151"/>
      <c r="U561" s="151"/>
      <c r="V561" s="151"/>
      <c r="W561" s="151"/>
      <c r="X561" s="151"/>
      <c r="Y561" s="151"/>
      <c r="Z561" s="151"/>
    </row>
    <row r="562" ht="12.75" customHeight="1">
      <c r="D562" s="150"/>
      <c r="N562" s="151"/>
      <c r="O562" s="151"/>
      <c r="P562" s="151"/>
      <c r="Q562" s="151"/>
      <c r="R562" s="151"/>
      <c r="S562" s="151"/>
      <c r="T562" s="151"/>
      <c r="U562" s="151"/>
      <c r="V562" s="151"/>
      <c r="W562" s="151"/>
      <c r="X562" s="151"/>
      <c r="Y562" s="151"/>
      <c r="Z562" s="151"/>
    </row>
    <row r="563" ht="12.75" customHeight="1">
      <c r="D563" s="150"/>
      <c r="N563" s="151"/>
      <c r="O563" s="151"/>
      <c r="P563" s="151"/>
      <c r="Q563" s="151"/>
      <c r="R563" s="151"/>
      <c r="S563" s="151"/>
      <c r="T563" s="151"/>
      <c r="U563" s="151"/>
      <c r="V563" s="151"/>
      <c r="W563" s="151"/>
      <c r="X563" s="151"/>
      <c r="Y563" s="151"/>
      <c r="Z563" s="151"/>
    </row>
    <row r="564" ht="12.75" customHeight="1">
      <c r="D564" s="150"/>
      <c r="N564" s="151"/>
      <c r="O564" s="151"/>
      <c r="P564" s="151"/>
      <c r="Q564" s="151"/>
      <c r="R564" s="151"/>
      <c r="S564" s="151"/>
      <c r="T564" s="151"/>
      <c r="U564" s="151"/>
      <c r="V564" s="151"/>
      <c r="W564" s="151"/>
      <c r="X564" s="151"/>
      <c r="Y564" s="151"/>
      <c r="Z564" s="151"/>
    </row>
    <row r="565" ht="12.75" customHeight="1">
      <c r="D565" s="150"/>
      <c r="N565" s="151"/>
      <c r="O565" s="151"/>
      <c r="P565" s="151"/>
      <c r="Q565" s="151"/>
      <c r="R565" s="151"/>
      <c r="S565" s="151"/>
      <c r="T565" s="151"/>
      <c r="U565" s="151"/>
      <c r="V565" s="151"/>
      <c r="W565" s="151"/>
      <c r="X565" s="151"/>
      <c r="Y565" s="151"/>
      <c r="Z565" s="151"/>
    </row>
    <row r="566" ht="12.75" customHeight="1">
      <c r="D566" s="150"/>
      <c r="N566" s="151"/>
      <c r="O566" s="151"/>
      <c r="P566" s="151"/>
      <c r="Q566" s="151"/>
      <c r="R566" s="151"/>
      <c r="S566" s="151"/>
      <c r="T566" s="151"/>
      <c r="U566" s="151"/>
      <c r="V566" s="151"/>
      <c r="W566" s="151"/>
      <c r="X566" s="151"/>
      <c r="Y566" s="151"/>
      <c r="Z566" s="151"/>
    </row>
    <row r="567" ht="12.75" customHeight="1">
      <c r="D567" s="150"/>
      <c r="N567" s="151"/>
      <c r="O567" s="151"/>
      <c r="P567" s="151"/>
      <c r="Q567" s="151"/>
      <c r="R567" s="151"/>
      <c r="S567" s="151"/>
      <c r="T567" s="151"/>
      <c r="U567" s="151"/>
      <c r="V567" s="151"/>
      <c r="W567" s="151"/>
      <c r="X567" s="151"/>
      <c r="Y567" s="151"/>
      <c r="Z567" s="151"/>
    </row>
    <row r="568" ht="12.75" customHeight="1">
      <c r="D568" s="150"/>
      <c r="N568" s="151"/>
      <c r="O568" s="151"/>
      <c r="P568" s="151"/>
      <c r="Q568" s="151"/>
      <c r="R568" s="151"/>
      <c r="S568" s="151"/>
      <c r="T568" s="151"/>
      <c r="U568" s="151"/>
      <c r="V568" s="151"/>
      <c r="W568" s="151"/>
      <c r="X568" s="151"/>
      <c r="Y568" s="151"/>
      <c r="Z568" s="151"/>
    </row>
    <row r="569" ht="12.75" customHeight="1">
      <c r="D569" s="150"/>
      <c r="N569" s="151"/>
      <c r="O569" s="151"/>
      <c r="P569" s="151"/>
      <c r="Q569" s="151"/>
      <c r="R569" s="151"/>
      <c r="S569" s="151"/>
      <c r="T569" s="151"/>
      <c r="U569" s="151"/>
      <c r="V569" s="151"/>
      <c r="W569" s="151"/>
      <c r="X569" s="151"/>
      <c r="Y569" s="151"/>
      <c r="Z569" s="151"/>
    </row>
    <row r="570" ht="12.75" customHeight="1">
      <c r="D570" s="150"/>
      <c r="N570" s="151"/>
      <c r="O570" s="151"/>
      <c r="P570" s="151"/>
      <c r="Q570" s="151"/>
      <c r="R570" s="151"/>
      <c r="S570" s="151"/>
      <c r="T570" s="151"/>
      <c r="U570" s="151"/>
      <c r="V570" s="151"/>
      <c r="W570" s="151"/>
      <c r="X570" s="151"/>
      <c r="Y570" s="151"/>
      <c r="Z570" s="151"/>
    </row>
    <row r="571" ht="12.75" customHeight="1">
      <c r="D571" s="150"/>
      <c r="N571" s="151"/>
      <c r="O571" s="151"/>
      <c r="P571" s="151"/>
      <c r="Q571" s="151"/>
      <c r="R571" s="151"/>
      <c r="S571" s="151"/>
      <c r="T571" s="151"/>
      <c r="U571" s="151"/>
      <c r="V571" s="151"/>
      <c r="W571" s="151"/>
      <c r="X571" s="151"/>
      <c r="Y571" s="151"/>
      <c r="Z571" s="151"/>
    </row>
    <row r="572" ht="12.75" customHeight="1">
      <c r="D572" s="150"/>
      <c r="N572" s="151"/>
      <c r="O572" s="151"/>
      <c r="P572" s="151"/>
      <c r="Q572" s="151"/>
      <c r="R572" s="151"/>
      <c r="S572" s="151"/>
      <c r="T572" s="151"/>
      <c r="U572" s="151"/>
      <c r="V572" s="151"/>
      <c r="W572" s="151"/>
      <c r="X572" s="151"/>
      <c r="Y572" s="151"/>
      <c r="Z572" s="151"/>
    </row>
    <row r="573" ht="12.75" customHeight="1">
      <c r="D573" s="150"/>
      <c r="N573" s="151"/>
      <c r="O573" s="151"/>
      <c r="P573" s="151"/>
      <c r="Q573" s="151"/>
      <c r="R573" s="151"/>
      <c r="S573" s="151"/>
      <c r="T573" s="151"/>
      <c r="U573" s="151"/>
      <c r="V573" s="151"/>
      <c r="W573" s="151"/>
      <c r="X573" s="151"/>
      <c r="Y573" s="151"/>
      <c r="Z573" s="151"/>
    </row>
    <row r="574" ht="12.75" customHeight="1">
      <c r="D574" s="150"/>
      <c r="N574" s="151"/>
      <c r="O574" s="151"/>
      <c r="P574" s="151"/>
      <c r="Q574" s="151"/>
      <c r="R574" s="151"/>
      <c r="S574" s="151"/>
      <c r="T574" s="151"/>
      <c r="U574" s="151"/>
      <c r="V574" s="151"/>
      <c r="W574" s="151"/>
      <c r="X574" s="151"/>
      <c r="Y574" s="151"/>
      <c r="Z574" s="151"/>
    </row>
    <row r="575" ht="12.75" customHeight="1">
      <c r="D575" s="150"/>
      <c r="N575" s="151"/>
      <c r="O575" s="151"/>
      <c r="P575" s="151"/>
      <c r="Q575" s="151"/>
      <c r="R575" s="151"/>
      <c r="S575" s="151"/>
      <c r="T575" s="151"/>
      <c r="U575" s="151"/>
      <c r="V575" s="151"/>
      <c r="W575" s="151"/>
      <c r="X575" s="151"/>
      <c r="Y575" s="151"/>
      <c r="Z575" s="151"/>
    </row>
    <row r="576" ht="12.75" customHeight="1">
      <c r="D576" s="150"/>
      <c r="N576" s="151"/>
      <c r="O576" s="151"/>
      <c r="P576" s="151"/>
      <c r="Q576" s="151"/>
      <c r="R576" s="151"/>
      <c r="S576" s="151"/>
      <c r="T576" s="151"/>
      <c r="U576" s="151"/>
      <c r="V576" s="151"/>
      <c r="W576" s="151"/>
      <c r="X576" s="151"/>
      <c r="Y576" s="151"/>
      <c r="Z576" s="151"/>
    </row>
    <row r="577" ht="12.75" customHeight="1">
      <c r="D577" s="150"/>
      <c r="N577" s="151"/>
      <c r="O577" s="151"/>
      <c r="P577" s="151"/>
      <c r="Q577" s="151"/>
      <c r="R577" s="151"/>
      <c r="S577" s="151"/>
      <c r="T577" s="151"/>
      <c r="U577" s="151"/>
      <c r="V577" s="151"/>
      <c r="W577" s="151"/>
      <c r="X577" s="151"/>
      <c r="Y577" s="151"/>
      <c r="Z577" s="151"/>
    </row>
    <row r="578" ht="12.75" customHeight="1">
      <c r="D578" s="150"/>
      <c r="N578" s="151"/>
      <c r="O578" s="151"/>
      <c r="P578" s="151"/>
      <c r="Q578" s="151"/>
      <c r="R578" s="151"/>
      <c r="S578" s="151"/>
      <c r="T578" s="151"/>
      <c r="U578" s="151"/>
      <c r="V578" s="151"/>
      <c r="W578" s="151"/>
      <c r="X578" s="151"/>
      <c r="Y578" s="151"/>
      <c r="Z578" s="151"/>
    </row>
    <row r="579" ht="12.75" customHeight="1">
      <c r="D579" s="150"/>
      <c r="N579" s="151"/>
      <c r="O579" s="151"/>
      <c r="P579" s="151"/>
      <c r="Q579" s="151"/>
      <c r="R579" s="151"/>
      <c r="S579" s="151"/>
      <c r="T579" s="151"/>
      <c r="U579" s="151"/>
      <c r="V579" s="151"/>
      <c r="W579" s="151"/>
      <c r="X579" s="151"/>
      <c r="Y579" s="151"/>
      <c r="Z579" s="151"/>
    </row>
    <row r="580" ht="12.75" customHeight="1">
      <c r="D580" s="150"/>
      <c r="N580" s="151"/>
      <c r="O580" s="151"/>
      <c r="P580" s="151"/>
      <c r="Q580" s="151"/>
      <c r="R580" s="151"/>
      <c r="S580" s="151"/>
      <c r="T580" s="151"/>
      <c r="U580" s="151"/>
      <c r="V580" s="151"/>
      <c r="W580" s="151"/>
      <c r="X580" s="151"/>
      <c r="Y580" s="151"/>
      <c r="Z580" s="151"/>
    </row>
    <row r="581" ht="12.75" customHeight="1">
      <c r="D581" s="150"/>
      <c r="N581" s="151"/>
      <c r="O581" s="151"/>
      <c r="P581" s="151"/>
      <c r="Q581" s="151"/>
      <c r="R581" s="151"/>
      <c r="S581" s="151"/>
      <c r="T581" s="151"/>
      <c r="U581" s="151"/>
      <c r="V581" s="151"/>
      <c r="W581" s="151"/>
      <c r="X581" s="151"/>
      <c r="Y581" s="151"/>
      <c r="Z581" s="151"/>
    </row>
    <row r="582" ht="12.75" customHeight="1">
      <c r="D582" s="150"/>
      <c r="N582" s="151"/>
      <c r="O582" s="151"/>
      <c r="P582" s="151"/>
      <c r="Q582" s="151"/>
      <c r="R582" s="151"/>
      <c r="S582" s="151"/>
      <c r="T582" s="151"/>
      <c r="U582" s="151"/>
      <c r="V582" s="151"/>
      <c r="W582" s="151"/>
      <c r="X582" s="151"/>
      <c r="Y582" s="151"/>
      <c r="Z582" s="151"/>
    </row>
    <row r="583" ht="12.75" customHeight="1">
      <c r="D583" s="150"/>
      <c r="N583" s="151"/>
      <c r="O583" s="151"/>
      <c r="P583" s="151"/>
      <c r="Q583" s="151"/>
      <c r="R583" s="151"/>
      <c r="S583" s="151"/>
      <c r="T583" s="151"/>
      <c r="U583" s="151"/>
      <c r="V583" s="151"/>
      <c r="W583" s="151"/>
      <c r="X583" s="151"/>
      <c r="Y583" s="151"/>
      <c r="Z583" s="151"/>
    </row>
    <row r="584" ht="12.75" customHeight="1">
      <c r="D584" s="150"/>
      <c r="N584" s="151"/>
      <c r="O584" s="151"/>
      <c r="P584" s="151"/>
      <c r="Q584" s="151"/>
      <c r="R584" s="151"/>
      <c r="S584" s="151"/>
      <c r="T584" s="151"/>
      <c r="U584" s="151"/>
      <c r="V584" s="151"/>
      <c r="W584" s="151"/>
      <c r="X584" s="151"/>
      <c r="Y584" s="151"/>
      <c r="Z584" s="151"/>
    </row>
    <row r="585" ht="12.75" customHeight="1">
      <c r="D585" s="150"/>
      <c r="N585" s="151"/>
      <c r="O585" s="151"/>
      <c r="P585" s="151"/>
      <c r="Q585" s="151"/>
      <c r="R585" s="151"/>
      <c r="S585" s="151"/>
      <c r="T585" s="151"/>
      <c r="U585" s="151"/>
      <c r="V585" s="151"/>
      <c r="W585" s="151"/>
      <c r="X585" s="151"/>
      <c r="Y585" s="151"/>
      <c r="Z585" s="151"/>
    </row>
    <row r="586" ht="12.75" customHeight="1">
      <c r="D586" s="150"/>
      <c r="N586" s="151"/>
      <c r="O586" s="151"/>
      <c r="P586" s="151"/>
      <c r="Q586" s="151"/>
      <c r="R586" s="151"/>
      <c r="S586" s="151"/>
      <c r="T586" s="151"/>
      <c r="U586" s="151"/>
      <c r="V586" s="151"/>
      <c r="W586" s="151"/>
      <c r="X586" s="151"/>
      <c r="Y586" s="151"/>
      <c r="Z586" s="151"/>
    </row>
    <row r="587" ht="12.75" customHeight="1">
      <c r="D587" s="150"/>
      <c r="N587" s="151"/>
      <c r="O587" s="151"/>
      <c r="P587" s="151"/>
      <c r="Q587" s="151"/>
      <c r="R587" s="151"/>
      <c r="S587" s="151"/>
      <c r="T587" s="151"/>
      <c r="U587" s="151"/>
      <c r="V587" s="151"/>
      <c r="W587" s="151"/>
      <c r="X587" s="151"/>
      <c r="Y587" s="151"/>
      <c r="Z587" s="151"/>
    </row>
    <row r="588" ht="12.75" customHeight="1">
      <c r="D588" s="150"/>
      <c r="N588" s="151"/>
      <c r="O588" s="151"/>
      <c r="P588" s="151"/>
      <c r="Q588" s="151"/>
      <c r="R588" s="151"/>
      <c r="S588" s="151"/>
      <c r="T588" s="151"/>
      <c r="U588" s="151"/>
      <c r="V588" s="151"/>
      <c r="W588" s="151"/>
      <c r="X588" s="151"/>
      <c r="Y588" s="151"/>
      <c r="Z588" s="151"/>
    </row>
    <row r="589" ht="12.75" customHeight="1">
      <c r="D589" s="150"/>
      <c r="N589" s="151"/>
      <c r="O589" s="151"/>
      <c r="P589" s="151"/>
      <c r="Q589" s="151"/>
      <c r="R589" s="151"/>
      <c r="S589" s="151"/>
      <c r="T589" s="151"/>
      <c r="U589" s="151"/>
      <c r="V589" s="151"/>
      <c r="W589" s="151"/>
      <c r="X589" s="151"/>
      <c r="Y589" s="151"/>
      <c r="Z589" s="151"/>
    </row>
    <row r="590" ht="12.75" customHeight="1">
      <c r="D590" s="150"/>
      <c r="N590" s="151"/>
      <c r="O590" s="151"/>
      <c r="P590" s="151"/>
      <c r="Q590" s="151"/>
      <c r="R590" s="151"/>
      <c r="S590" s="151"/>
      <c r="T590" s="151"/>
      <c r="U590" s="151"/>
      <c r="V590" s="151"/>
      <c r="W590" s="151"/>
      <c r="X590" s="151"/>
      <c r="Y590" s="151"/>
      <c r="Z590" s="151"/>
    </row>
    <row r="591" ht="12.75" customHeight="1">
      <c r="D591" s="150"/>
      <c r="N591" s="151"/>
      <c r="O591" s="151"/>
      <c r="P591" s="151"/>
      <c r="Q591" s="151"/>
      <c r="R591" s="151"/>
      <c r="S591" s="151"/>
      <c r="T591" s="151"/>
      <c r="U591" s="151"/>
      <c r="V591" s="151"/>
      <c r="W591" s="151"/>
      <c r="X591" s="151"/>
      <c r="Y591" s="151"/>
      <c r="Z591" s="151"/>
    </row>
    <row r="592" ht="12.75" customHeight="1">
      <c r="D592" s="150"/>
      <c r="N592" s="151"/>
      <c r="O592" s="151"/>
      <c r="P592" s="151"/>
      <c r="Q592" s="151"/>
      <c r="R592" s="151"/>
      <c r="S592" s="151"/>
      <c r="T592" s="151"/>
      <c r="U592" s="151"/>
      <c r="V592" s="151"/>
      <c r="W592" s="151"/>
      <c r="X592" s="151"/>
      <c r="Y592" s="151"/>
      <c r="Z592" s="151"/>
    </row>
    <row r="593" ht="12.75" customHeight="1">
      <c r="D593" s="150"/>
      <c r="N593" s="151"/>
      <c r="O593" s="151"/>
      <c r="P593" s="151"/>
      <c r="Q593" s="151"/>
      <c r="R593" s="151"/>
      <c r="S593" s="151"/>
      <c r="T593" s="151"/>
      <c r="U593" s="151"/>
      <c r="V593" s="151"/>
      <c r="W593" s="151"/>
      <c r="X593" s="151"/>
      <c r="Y593" s="151"/>
      <c r="Z593" s="151"/>
    </row>
    <row r="594" ht="12.75" customHeight="1">
      <c r="D594" s="150"/>
      <c r="N594" s="151"/>
      <c r="O594" s="151"/>
      <c r="P594" s="151"/>
      <c r="Q594" s="151"/>
      <c r="R594" s="151"/>
      <c r="S594" s="151"/>
      <c r="T594" s="151"/>
      <c r="U594" s="151"/>
      <c r="V594" s="151"/>
      <c r="W594" s="151"/>
      <c r="X594" s="151"/>
      <c r="Y594" s="151"/>
      <c r="Z594" s="151"/>
    </row>
    <row r="595" ht="12.75" customHeight="1">
      <c r="D595" s="150"/>
      <c r="N595" s="151"/>
      <c r="O595" s="151"/>
      <c r="P595" s="151"/>
      <c r="Q595" s="151"/>
      <c r="R595" s="151"/>
      <c r="S595" s="151"/>
      <c r="T595" s="151"/>
      <c r="U595" s="151"/>
      <c r="V595" s="151"/>
      <c r="W595" s="151"/>
      <c r="X595" s="151"/>
      <c r="Y595" s="151"/>
      <c r="Z595" s="151"/>
    </row>
    <row r="596" ht="12.75" customHeight="1">
      <c r="D596" s="150"/>
      <c r="N596" s="151"/>
      <c r="O596" s="151"/>
      <c r="P596" s="151"/>
      <c r="Q596" s="151"/>
      <c r="R596" s="151"/>
      <c r="S596" s="151"/>
      <c r="T596" s="151"/>
      <c r="U596" s="151"/>
      <c r="V596" s="151"/>
      <c r="W596" s="151"/>
      <c r="X596" s="151"/>
      <c r="Y596" s="151"/>
      <c r="Z596" s="151"/>
    </row>
    <row r="597" ht="12.75" customHeight="1">
      <c r="D597" s="150"/>
      <c r="N597" s="151"/>
      <c r="O597" s="151"/>
      <c r="P597" s="151"/>
      <c r="Q597" s="151"/>
      <c r="R597" s="151"/>
      <c r="S597" s="151"/>
      <c r="T597" s="151"/>
      <c r="U597" s="151"/>
      <c r="V597" s="151"/>
      <c r="W597" s="151"/>
      <c r="X597" s="151"/>
      <c r="Y597" s="151"/>
      <c r="Z597" s="151"/>
    </row>
    <row r="598" ht="12.75" customHeight="1">
      <c r="D598" s="150"/>
      <c r="N598" s="151"/>
      <c r="O598" s="151"/>
      <c r="P598" s="151"/>
      <c r="Q598" s="151"/>
      <c r="R598" s="151"/>
      <c r="S598" s="151"/>
      <c r="T598" s="151"/>
      <c r="U598" s="151"/>
      <c r="V598" s="151"/>
      <c r="W598" s="151"/>
      <c r="X598" s="151"/>
      <c r="Y598" s="151"/>
      <c r="Z598" s="151"/>
    </row>
    <row r="599" ht="12.75" customHeight="1">
      <c r="D599" s="150"/>
      <c r="N599" s="151"/>
      <c r="O599" s="151"/>
      <c r="P599" s="151"/>
      <c r="Q599" s="151"/>
      <c r="R599" s="151"/>
      <c r="S599" s="151"/>
      <c r="T599" s="151"/>
      <c r="U599" s="151"/>
      <c r="V599" s="151"/>
      <c r="W599" s="151"/>
      <c r="X599" s="151"/>
      <c r="Y599" s="151"/>
      <c r="Z599" s="151"/>
    </row>
    <row r="600" ht="12.75" customHeight="1">
      <c r="D600" s="150"/>
      <c r="N600" s="151"/>
      <c r="O600" s="151"/>
      <c r="P600" s="151"/>
      <c r="Q600" s="151"/>
      <c r="R600" s="151"/>
      <c r="S600" s="151"/>
      <c r="T600" s="151"/>
      <c r="U600" s="151"/>
      <c r="V600" s="151"/>
      <c r="W600" s="151"/>
      <c r="X600" s="151"/>
      <c r="Y600" s="151"/>
      <c r="Z600" s="151"/>
    </row>
    <row r="601" ht="12.75" customHeight="1">
      <c r="D601" s="150"/>
      <c r="N601" s="151"/>
      <c r="O601" s="151"/>
      <c r="P601" s="151"/>
      <c r="Q601" s="151"/>
      <c r="R601" s="151"/>
      <c r="S601" s="151"/>
      <c r="T601" s="151"/>
      <c r="U601" s="151"/>
      <c r="V601" s="151"/>
      <c r="W601" s="151"/>
      <c r="X601" s="151"/>
      <c r="Y601" s="151"/>
      <c r="Z601" s="151"/>
    </row>
    <row r="602" ht="12.75" customHeight="1">
      <c r="D602" s="150"/>
      <c r="N602" s="151"/>
      <c r="O602" s="151"/>
      <c r="P602" s="151"/>
      <c r="Q602" s="151"/>
      <c r="R602" s="151"/>
      <c r="S602" s="151"/>
      <c r="T602" s="151"/>
      <c r="U602" s="151"/>
      <c r="V602" s="151"/>
      <c r="W602" s="151"/>
      <c r="X602" s="151"/>
      <c r="Y602" s="151"/>
      <c r="Z602" s="151"/>
    </row>
    <row r="603" ht="12.75" customHeight="1">
      <c r="D603" s="150"/>
      <c r="N603" s="151"/>
      <c r="O603" s="151"/>
      <c r="P603" s="151"/>
      <c r="Q603" s="151"/>
      <c r="R603" s="151"/>
      <c r="S603" s="151"/>
      <c r="T603" s="151"/>
      <c r="U603" s="151"/>
      <c r="V603" s="151"/>
      <c r="W603" s="151"/>
      <c r="X603" s="151"/>
      <c r="Y603" s="151"/>
      <c r="Z603" s="151"/>
    </row>
    <row r="604" ht="12.75" customHeight="1">
      <c r="D604" s="150"/>
      <c r="N604" s="151"/>
      <c r="O604" s="151"/>
      <c r="P604" s="151"/>
      <c r="Q604" s="151"/>
      <c r="R604" s="151"/>
      <c r="S604" s="151"/>
      <c r="T604" s="151"/>
      <c r="U604" s="151"/>
      <c r="V604" s="151"/>
      <c r="W604" s="151"/>
      <c r="X604" s="151"/>
      <c r="Y604" s="151"/>
      <c r="Z604" s="151"/>
    </row>
    <row r="605" ht="12.75" customHeight="1">
      <c r="D605" s="150"/>
      <c r="N605" s="151"/>
      <c r="O605" s="151"/>
      <c r="P605" s="151"/>
      <c r="Q605" s="151"/>
      <c r="R605" s="151"/>
      <c r="S605" s="151"/>
      <c r="T605" s="151"/>
      <c r="U605" s="151"/>
      <c r="V605" s="151"/>
      <c r="W605" s="151"/>
      <c r="X605" s="151"/>
      <c r="Y605" s="151"/>
      <c r="Z605" s="151"/>
    </row>
    <row r="606" ht="12.75" customHeight="1">
      <c r="D606" s="150"/>
      <c r="N606" s="151"/>
      <c r="O606" s="151"/>
      <c r="P606" s="151"/>
      <c r="Q606" s="151"/>
      <c r="R606" s="151"/>
      <c r="S606" s="151"/>
      <c r="T606" s="151"/>
      <c r="U606" s="151"/>
      <c r="V606" s="151"/>
      <c r="W606" s="151"/>
      <c r="X606" s="151"/>
      <c r="Y606" s="151"/>
      <c r="Z606" s="151"/>
    </row>
    <row r="607" ht="12.75" customHeight="1">
      <c r="D607" s="150"/>
      <c r="N607" s="151"/>
      <c r="O607" s="151"/>
      <c r="P607" s="151"/>
      <c r="Q607" s="151"/>
      <c r="R607" s="151"/>
      <c r="S607" s="151"/>
      <c r="T607" s="151"/>
      <c r="U607" s="151"/>
      <c r="V607" s="151"/>
      <c r="W607" s="151"/>
      <c r="X607" s="151"/>
      <c r="Y607" s="151"/>
      <c r="Z607" s="151"/>
    </row>
    <row r="608" ht="12.75" customHeight="1">
      <c r="D608" s="150"/>
      <c r="N608" s="151"/>
      <c r="O608" s="151"/>
      <c r="P608" s="151"/>
      <c r="Q608" s="151"/>
      <c r="R608" s="151"/>
      <c r="S608" s="151"/>
      <c r="T608" s="151"/>
      <c r="U608" s="151"/>
      <c r="V608" s="151"/>
      <c r="W608" s="151"/>
      <c r="X608" s="151"/>
      <c r="Y608" s="151"/>
      <c r="Z608" s="151"/>
    </row>
    <row r="609" ht="12.75" customHeight="1">
      <c r="D609" s="150"/>
      <c r="N609" s="151"/>
      <c r="O609" s="151"/>
      <c r="P609" s="151"/>
      <c r="Q609" s="151"/>
      <c r="R609" s="151"/>
      <c r="S609" s="151"/>
      <c r="T609" s="151"/>
      <c r="U609" s="151"/>
      <c r="V609" s="151"/>
      <c r="W609" s="151"/>
      <c r="X609" s="151"/>
      <c r="Y609" s="151"/>
      <c r="Z609" s="151"/>
    </row>
    <row r="610" ht="12.75" customHeight="1">
      <c r="D610" s="150"/>
      <c r="N610" s="151"/>
      <c r="O610" s="151"/>
      <c r="P610" s="151"/>
      <c r="Q610" s="151"/>
      <c r="R610" s="151"/>
      <c r="S610" s="151"/>
      <c r="T610" s="151"/>
      <c r="U610" s="151"/>
      <c r="V610" s="151"/>
      <c r="W610" s="151"/>
      <c r="X610" s="151"/>
      <c r="Y610" s="151"/>
      <c r="Z610" s="151"/>
    </row>
    <row r="611" ht="12.75" customHeight="1">
      <c r="D611" s="150"/>
      <c r="N611" s="151"/>
      <c r="O611" s="151"/>
      <c r="P611" s="151"/>
      <c r="Q611" s="151"/>
      <c r="R611" s="151"/>
      <c r="S611" s="151"/>
      <c r="T611" s="151"/>
      <c r="U611" s="151"/>
      <c r="V611" s="151"/>
      <c r="W611" s="151"/>
      <c r="X611" s="151"/>
      <c r="Y611" s="151"/>
      <c r="Z611" s="151"/>
    </row>
    <row r="612" ht="12.75" customHeight="1">
      <c r="D612" s="150"/>
      <c r="N612" s="151"/>
      <c r="O612" s="151"/>
      <c r="P612" s="151"/>
      <c r="Q612" s="151"/>
      <c r="R612" s="151"/>
      <c r="S612" s="151"/>
      <c r="T612" s="151"/>
      <c r="U612" s="151"/>
      <c r="V612" s="151"/>
      <c r="W612" s="151"/>
      <c r="X612" s="151"/>
      <c r="Y612" s="151"/>
      <c r="Z612" s="151"/>
    </row>
    <row r="613" ht="12.75" customHeight="1">
      <c r="D613" s="150"/>
      <c r="N613" s="151"/>
      <c r="O613" s="151"/>
      <c r="P613" s="151"/>
      <c r="Q613" s="151"/>
      <c r="R613" s="151"/>
      <c r="S613" s="151"/>
      <c r="T613" s="151"/>
      <c r="U613" s="151"/>
      <c r="V613" s="151"/>
      <c r="W613" s="151"/>
      <c r="X613" s="151"/>
      <c r="Y613" s="151"/>
      <c r="Z613" s="151"/>
    </row>
    <row r="614" ht="12.75" customHeight="1">
      <c r="D614" s="150"/>
      <c r="N614" s="151"/>
      <c r="O614" s="151"/>
      <c r="P614" s="151"/>
      <c r="Q614" s="151"/>
      <c r="R614" s="151"/>
      <c r="S614" s="151"/>
      <c r="T614" s="151"/>
      <c r="U614" s="151"/>
      <c r="V614" s="151"/>
      <c r="W614" s="151"/>
      <c r="X614" s="151"/>
      <c r="Y614" s="151"/>
      <c r="Z614" s="151"/>
    </row>
    <row r="615" ht="12.75" customHeight="1">
      <c r="D615" s="150"/>
      <c r="N615" s="151"/>
      <c r="O615" s="151"/>
      <c r="P615" s="151"/>
      <c r="Q615" s="151"/>
      <c r="R615" s="151"/>
      <c r="S615" s="151"/>
      <c r="T615" s="151"/>
      <c r="U615" s="151"/>
      <c r="V615" s="151"/>
      <c r="W615" s="151"/>
      <c r="X615" s="151"/>
      <c r="Y615" s="151"/>
      <c r="Z615" s="151"/>
    </row>
    <row r="616" ht="12.75" customHeight="1">
      <c r="D616" s="150"/>
      <c r="N616" s="151"/>
      <c r="O616" s="151"/>
      <c r="P616" s="151"/>
      <c r="Q616" s="151"/>
      <c r="R616" s="151"/>
      <c r="S616" s="151"/>
      <c r="T616" s="151"/>
      <c r="U616" s="151"/>
      <c r="V616" s="151"/>
      <c r="W616" s="151"/>
      <c r="X616" s="151"/>
      <c r="Y616" s="151"/>
      <c r="Z616" s="151"/>
    </row>
    <row r="617" ht="12.75" customHeight="1">
      <c r="D617" s="150"/>
      <c r="N617" s="151"/>
      <c r="O617" s="151"/>
      <c r="P617" s="151"/>
      <c r="Q617" s="151"/>
      <c r="R617" s="151"/>
      <c r="S617" s="151"/>
      <c r="T617" s="151"/>
      <c r="U617" s="151"/>
      <c r="V617" s="151"/>
      <c r="W617" s="151"/>
      <c r="X617" s="151"/>
      <c r="Y617" s="151"/>
      <c r="Z617" s="151"/>
    </row>
    <row r="618" ht="12.75" customHeight="1">
      <c r="D618" s="150"/>
      <c r="N618" s="151"/>
      <c r="O618" s="151"/>
      <c r="P618" s="151"/>
      <c r="Q618" s="151"/>
      <c r="R618" s="151"/>
      <c r="S618" s="151"/>
      <c r="T618" s="151"/>
      <c r="U618" s="151"/>
      <c r="V618" s="151"/>
      <c r="W618" s="151"/>
      <c r="X618" s="151"/>
      <c r="Y618" s="151"/>
      <c r="Z618" s="151"/>
    </row>
    <row r="619" ht="12.75" customHeight="1">
      <c r="D619" s="150"/>
      <c r="N619" s="151"/>
      <c r="O619" s="151"/>
      <c r="P619" s="151"/>
      <c r="Q619" s="151"/>
      <c r="R619" s="151"/>
      <c r="S619" s="151"/>
      <c r="T619" s="151"/>
      <c r="U619" s="151"/>
      <c r="V619" s="151"/>
      <c r="W619" s="151"/>
      <c r="X619" s="151"/>
      <c r="Y619" s="151"/>
      <c r="Z619" s="151"/>
    </row>
    <row r="620" ht="12.75" customHeight="1">
      <c r="D620" s="150"/>
      <c r="N620" s="151"/>
      <c r="O620" s="151"/>
      <c r="P620" s="151"/>
      <c r="Q620" s="151"/>
      <c r="R620" s="151"/>
      <c r="S620" s="151"/>
      <c r="T620" s="151"/>
      <c r="U620" s="151"/>
      <c r="V620" s="151"/>
      <c r="W620" s="151"/>
      <c r="X620" s="151"/>
      <c r="Y620" s="151"/>
      <c r="Z620" s="151"/>
    </row>
    <row r="621" ht="12.75" customHeight="1">
      <c r="D621" s="150"/>
      <c r="N621" s="151"/>
      <c r="O621" s="151"/>
      <c r="P621" s="151"/>
      <c r="Q621" s="151"/>
      <c r="R621" s="151"/>
      <c r="S621" s="151"/>
      <c r="T621" s="151"/>
      <c r="U621" s="151"/>
      <c r="V621" s="151"/>
      <c r="W621" s="151"/>
      <c r="X621" s="151"/>
      <c r="Y621" s="151"/>
      <c r="Z621" s="151"/>
    </row>
    <row r="622" ht="12.75" customHeight="1">
      <c r="D622" s="150"/>
      <c r="N622" s="151"/>
      <c r="O622" s="151"/>
      <c r="P622" s="151"/>
      <c r="Q622" s="151"/>
      <c r="R622" s="151"/>
      <c r="S622" s="151"/>
      <c r="T622" s="151"/>
      <c r="U622" s="151"/>
      <c r="V622" s="151"/>
      <c r="W622" s="151"/>
      <c r="X622" s="151"/>
      <c r="Y622" s="151"/>
      <c r="Z622" s="151"/>
    </row>
    <row r="623" ht="12.75" customHeight="1">
      <c r="D623" s="150"/>
      <c r="N623" s="151"/>
      <c r="O623" s="151"/>
      <c r="P623" s="151"/>
      <c r="Q623" s="151"/>
      <c r="R623" s="151"/>
      <c r="S623" s="151"/>
      <c r="T623" s="151"/>
      <c r="U623" s="151"/>
      <c r="V623" s="151"/>
      <c r="W623" s="151"/>
      <c r="X623" s="151"/>
      <c r="Y623" s="151"/>
      <c r="Z623" s="151"/>
    </row>
    <row r="624" ht="12.75" customHeight="1">
      <c r="D624" s="150"/>
      <c r="N624" s="151"/>
      <c r="O624" s="151"/>
      <c r="P624" s="151"/>
      <c r="Q624" s="151"/>
      <c r="R624" s="151"/>
      <c r="S624" s="151"/>
      <c r="T624" s="151"/>
      <c r="U624" s="151"/>
      <c r="V624" s="151"/>
      <c r="W624" s="151"/>
      <c r="X624" s="151"/>
      <c r="Y624" s="151"/>
      <c r="Z624" s="151"/>
    </row>
    <row r="625" ht="12.75" customHeight="1">
      <c r="D625" s="150"/>
      <c r="N625" s="151"/>
      <c r="O625" s="151"/>
      <c r="P625" s="151"/>
      <c r="Q625" s="151"/>
      <c r="R625" s="151"/>
      <c r="S625" s="151"/>
      <c r="T625" s="151"/>
      <c r="U625" s="151"/>
      <c r="V625" s="151"/>
      <c r="W625" s="151"/>
      <c r="X625" s="151"/>
      <c r="Y625" s="151"/>
      <c r="Z625" s="151"/>
    </row>
    <row r="626" ht="12.75" customHeight="1">
      <c r="D626" s="150"/>
      <c r="N626" s="151"/>
      <c r="O626" s="151"/>
      <c r="P626" s="151"/>
      <c r="Q626" s="151"/>
      <c r="R626" s="151"/>
      <c r="S626" s="151"/>
      <c r="T626" s="151"/>
      <c r="U626" s="151"/>
      <c r="V626" s="151"/>
      <c r="W626" s="151"/>
      <c r="X626" s="151"/>
      <c r="Y626" s="151"/>
      <c r="Z626" s="151"/>
    </row>
    <row r="627" ht="12.75" customHeight="1">
      <c r="D627" s="150"/>
      <c r="N627" s="151"/>
      <c r="O627" s="151"/>
      <c r="P627" s="151"/>
      <c r="Q627" s="151"/>
      <c r="R627" s="151"/>
      <c r="S627" s="151"/>
      <c r="T627" s="151"/>
      <c r="U627" s="151"/>
      <c r="V627" s="151"/>
      <c r="W627" s="151"/>
      <c r="X627" s="151"/>
      <c r="Y627" s="151"/>
      <c r="Z627" s="151"/>
    </row>
    <row r="628" ht="12.75" customHeight="1">
      <c r="D628" s="150"/>
      <c r="N628" s="151"/>
      <c r="O628" s="151"/>
      <c r="P628" s="151"/>
      <c r="Q628" s="151"/>
      <c r="R628" s="151"/>
      <c r="S628" s="151"/>
      <c r="T628" s="151"/>
      <c r="U628" s="151"/>
      <c r="V628" s="151"/>
      <c r="W628" s="151"/>
      <c r="X628" s="151"/>
      <c r="Y628" s="151"/>
      <c r="Z628" s="151"/>
    </row>
    <row r="629" ht="12.75" customHeight="1">
      <c r="D629" s="150"/>
      <c r="N629" s="151"/>
      <c r="O629" s="151"/>
      <c r="P629" s="151"/>
      <c r="Q629" s="151"/>
      <c r="R629" s="151"/>
      <c r="S629" s="151"/>
      <c r="T629" s="151"/>
      <c r="U629" s="151"/>
      <c r="V629" s="151"/>
      <c r="W629" s="151"/>
      <c r="X629" s="151"/>
      <c r="Y629" s="151"/>
      <c r="Z629" s="151"/>
    </row>
    <row r="630" ht="12.75" customHeight="1">
      <c r="D630" s="150"/>
      <c r="N630" s="151"/>
      <c r="O630" s="151"/>
      <c r="P630" s="151"/>
      <c r="Q630" s="151"/>
      <c r="R630" s="151"/>
      <c r="S630" s="151"/>
      <c r="T630" s="151"/>
      <c r="U630" s="151"/>
      <c r="V630" s="151"/>
      <c r="W630" s="151"/>
      <c r="X630" s="151"/>
      <c r="Y630" s="151"/>
      <c r="Z630" s="151"/>
    </row>
    <row r="631" ht="12.75" customHeight="1">
      <c r="D631" s="150"/>
      <c r="N631" s="151"/>
      <c r="O631" s="151"/>
      <c r="P631" s="151"/>
      <c r="Q631" s="151"/>
      <c r="R631" s="151"/>
      <c r="S631" s="151"/>
      <c r="T631" s="151"/>
      <c r="U631" s="151"/>
      <c r="V631" s="151"/>
      <c r="W631" s="151"/>
      <c r="X631" s="151"/>
      <c r="Y631" s="151"/>
      <c r="Z631" s="151"/>
    </row>
    <row r="632" ht="12.75" customHeight="1">
      <c r="D632" s="150"/>
      <c r="N632" s="151"/>
      <c r="O632" s="151"/>
      <c r="P632" s="151"/>
      <c r="Q632" s="151"/>
      <c r="R632" s="151"/>
      <c r="S632" s="151"/>
      <c r="T632" s="151"/>
      <c r="U632" s="151"/>
      <c r="V632" s="151"/>
      <c r="W632" s="151"/>
      <c r="X632" s="151"/>
      <c r="Y632" s="151"/>
      <c r="Z632" s="151"/>
    </row>
    <row r="633" ht="12.75" customHeight="1">
      <c r="D633" s="150"/>
      <c r="N633" s="151"/>
      <c r="O633" s="151"/>
      <c r="P633" s="151"/>
      <c r="Q633" s="151"/>
      <c r="R633" s="151"/>
      <c r="S633" s="151"/>
      <c r="T633" s="151"/>
      <c r="U633" s="151"/>
      <c r="V633" s="151"/>
      <c r="W633" s="151"/>
      <c r="X633" s="151"/>
      <c r="Y633" s="151"/>
      <c r="Z633" s="151"/>
    </row>
    <row r="634" ht="12.75" customHeight="1">
      <c r="D634" s="150"/>
      <c r="N634" s="151"/>
      <c r="O634" s="151"/>
      <c r="P634" s="151"/>
      <c r="Q634" s="151"/>
      <c r="R634" s="151"/>
      <c r="S634" s="151"/>
      <c r="T634" s="151"/>
      <c r="U634" s="151"/>
      <c r="V634" s="151"/>
      <c r="W634" s="151"/>
      <c r="X634" s="151"/>
      <c r="Y634" s="151"/>
      <c r="Z634" s="151"/>
    </row>
    <row r="635" ht="12.75" customHeight="1">
      <c r="D635" s="150"/>
      <c r="N635" s="151"/>
      <c r="O635" s="151"/>
      <c r="P635" s="151"/>
      <c r="Q635" s="151"/>
      <c r="R635" s="151"/>
      <c r="S635" s="151"/>
      <c r="T635" s="151"/>
      <c r="U635" s="151"/>
      <c r="V635" s="151"/>
      <c r="W635" s="151"/>
      <c r="X635" s="151"/>
      <c r="Y635" s="151"/>
      <c r="Z635" s="151"/>
    </row>
    <row r="636" ht="12.75" customHeight="1">
      <c r="D636" s="150"/>
      <c r="N636" s="151"/>
      <c r="O636" s="151"/>
      <c r="P636" s="151"/>
      <c r="Q636" s="151"/>
      <c r="R636" s="151"/>
      <c r="S636" s="151"/>
      <c r="T636" s="151"/>
      <c r="U636" s="151"/>
      <c r="V636" s="151"/>
      <c r="W636" s="151"/>
      <c r="X636" s="151"/>
      <c r="Y636" s="151"/>
      <c r="Z636" s="151"/>
    </row>
    <row r="637" ht="12.75" customHeight="1">
      <c r="D637" s="150"/>
      <c r="N637" s="151"/>
      <c r="O637" s="151"/>
      <c r="P637" s="151"/>
      <c r="Q637" s="151"/>
      <c r="R637" s="151"/>
      <c r="S637" s="151"/>
      <c r="T637" s="151"/>
      <c r="U637" s="151"/>
      <c r="V637" s="151"/>
      <c r="W637" s="151"/>
      <c r="X637" s="151"/>
      <c r="Y637" s="151"/>
      <c r="Z637" s="151"/>
    </row>
    <row r="638" ht="12.75" customHeight="1">
      <c r="D638" s="150"/>
      <c r="N638" s="151"/>
      <c r="O638" s="151"/>
      <c r="P638" s="151"/>
      <c r="Q638" s="151"/>
      <c r="R638" s="151"/>
      <c r="S638" s="151"/>
      <c r="T638" s="151"/>
      <c r="U638" s="151"/>
      <c r="V638" s="151"/>
      <c r="W638" s="151"/>
      <c r="X638" s="151"/>
      <c r="Y638" s="151"/>
      <c r="Z638" s="151"/>
    </row>
    <row r="639" ht="12.75" customHeight="1">
      <c r="D639" s="150"/>
      <c r="N639" s="151"/>
      <c r="O639" s="151"/>
      <c r="P639" s="151"/>
      <c r="Q639" s="151"/>
      <c r="R639" s="151"/>
      <c r="S639" s="151"/>
      <c r="T639" s="151"/>
      <c r="U639" s="151"/>
      <c r="V639" s="151"/>
      <c r="W639" s="151"/>
      <c r="X639" s="151"/>
      <c r="Y639" s="151"/>
      <c r="Z639" s="151"/>
    </row>
    <row r="640" ht="12.75" customHeight="1">
      <c r="D640" s="150"/>
      <c r="N640" s="151"/>
      <c r="O640" s="151"/>
      <c r="P640" s="151"/>
      <c r="Q640" s="151"/>
      <c r="R640" s="151"/>
      <c r="S640" s="151"/>
      <c r="T640" s="151"/>
      <c r="U640" s="151"/>
      <c r="V640" s="151"/>
      <c r="W640" s="151"/>
      <c r="X640" s="151"/>
      <c r="Y640" s="151"/>
      <c r="Z640" s="151"/>
    </row>
    <row r="641" ht="12.75" customHeight="1">
      <c r="D641" s="150"/>
      <c r="N641" s="151"/>
      <c r="O641" s="151"/>
      <c r="P641" s="151"/>
      <c r="Q641" s="151"/>
      <c r="R641" s="151"/>
      <c r="S641" s="151"/>
      <c r="T641" s="151"/>
      <c r="U641" s="151"/>
      <c r="V641" s="151"/>
      <c r="W641" s="151"/>
      <c r="X641" s="151"/>
      <c r="Y641" s="151"/>
      <c r="Z641" s="151"/>
    </row>
    <row r="642" ht="12.75" customHeight="1">
      <c r="D642" s="150"/>
      <c r="N642" s="151"/>
      <c r="O642" s="151"/>
      <c r="P642" s="151"/>
      <c r="Q642" s="151"/>
      <c r="R642" s="151"/>
      <c r="S642" s="151"/>
      <c r="T642" s="151"/>
      <c r="U642" s="151"/>
      <c r="V642" s="151"/>
      <c r="W642" s="151"/>
      <c r="X642" s="151"/>
      <c r="Y642" s="151"/>
      <c r="Z642" s="151"/>
    </row>
    <row r="643" ht="12.75" customHeight="1">
      <c r="D643" s="150"/>
      <c r="N643" s="151"/>
      <c r="O643" s="151"/>
      <c r="P643" s="151"/>
      <c r="Q643" s="151"/>
      <c r="R643" s="151"/>
      <c r="S643" s="151"/>
      <c r="T643" s="151"/>
      <c r="U643" s="151"/>
      <c r="V643" s="151"/>
      <c r="W643" s="151"/>
      <c r="X643" s="151"/>
      <c r="Y643" s="151"/>
      <c r="Z643" s="151"/>
    </row>
    <row r="644" ht="12.75" customHeight="1">
      <c r="D644" s="150"/>
      <c r="N644" s="151"/>
      <c r="O644" s="151"/>
      <c r="P644" s="151"/>
      <c r="Q644" s="151"/>
      <c r="R644" s="151"/>
      <c r="S644" s="151"/>
      <c r="T644" s="151"/>
      <c r="U644" s="151"/>
      <c r="V644" s="151"/>
      <c r="W644" s="151"/>
      <c r="X644" s="151"/>
      <c r="Y644" s="151"/>
      <c r="Z644" s="151"/>
    </row>
    <row r="645" ht="12.75" customHeight="1">
      <c r="D645" s="150"/>
      <c r="N645" s="151"/>
      <c r="O645" s="151"/>
      <c r="P645" s="151"/>
      <c r="Q645" s="151"/>
      <c r="R645" s="151"/>
      <c r="S645" s="151"/>
      <c r="T645" s="151"/>
      <c r="U645" s="151"/>
      <c r="V645" s="151"/>
      <c r="W645" s="151"/>
      <c r="X645" s="151"/>
      <c r="Y645" s="151"/>
      <c r="Z645" s="151"/>
    </row>
    <row r="646" ht="12.75" customHeight="1">
      <c r="D646" s="150"/>
      <c r="N646" s="151"/>
      <c r="O646" s="151"/>
      <c r="P646" s="151"/>
      <c r="Q646" s="151"/>
      <c r="R646" s="151"/>
      <c r="S646" s="151"/>
      <c r="T646" s="151"/>
      <c r="U646" s="151"/>
      <c r="V646" s="151"/>
      <c r="W646" s="151"/>
      <c r="X646" s="151"/>
      <c r="Y646" s="151"/>
      <c r="Z646" s="151"/>
    </row>
    <row r="647" ht="12.75" customHeight="1">
      <c r="D647" s="150"/>
      <c r="N647" s="151"/>
      <c r="O647" s="151"/>
      <c r="P647" s="151"/>
      <c r="Q647" s="151"/>
      <c r="R647" s="151"/>
      <c r="S647" s="151"/>
      <c r="T647" s="151"/>
      <c r="U647" s="151"/>
      <c r="V647" s="151"/>
      <c r="W647" s="151"/>
      <c r="X647" s="151"/>
      <c r="Y647" s="151"/>
      <c r="Z647" s="151"/>
    </row>
    <row r="648" ht="12.75" customHeight="1">
      <c r="D648" s="150"/>
      <c r="N648" s="151"/>
      <c r="O648" s="151"/>
      <c r="P648" s="151"/>
      <c r="Q648" s="151"/>
      <c r="R648" s="151"/>
      <c r="S648" s="151"/>
      <c r="T648" s="151"/>
      <c r="U648" s="151"/>
      <c r="V648" s="151"/>
      <c r="W648" s="151"/>
      <c r="X648" s="151"/>
      <c r="Y648" s="151"/>
      <c r="Z648" s="151"/>
    </row>
    <row r="649" ht="12.75" customHeight="1">
      <c r="D649" s="150"/>
      <c r="N649" s="151"/>
      <c r="O649" s="151"/>
      <c r="P649" s="151"/>
      <c r="Q649" s="151"/>
      <c r="R649" s="151"/>
      <c r="S649" s="151"/>
      <c r="T649" s="151"/>
      <c r="U649" s="151"/>
      <c r="V649" s="151"/>
      <c r="W649" s="151"/>
      <c r="X649" s="151"/>
      <c r="Y649" s="151"/>
      <c r="Z649" s="151"/>
    </row>
    <row r="650" ht="12.75" customHeight="1">
      <c r="D650" s="150"/>
      <c r="N650" s="151"/>
      <c r="O650" s="151"/>
      <c r="P650" s="151"/>
      <c r="Q650" s="151"/>
      <c r="R650" s="151"/>
      <c r="S650" s="151"/>
      <c r="T650" s="151"/>
      <c r="U650" s="151"/>
      <c r="V650" s="151"/>
      <c r="W650" s="151"/>
      <c r="X650" s="151"/>
      <c r="Y650" s="151"/>
      <c r="Z650" s="151"/>
    </row>
    <row r="651" ht="12.75" customHeight="1">
      <c r="D651" s="150"/>
      <c r="N651" s="151"/>
      <c r="O651" s="151"/>
      <c r="P651" s="151"/>
      <c r="Q651" s="151"/>
      <c r="R651" s="151"/>
      <c r="S651" s="151"/>
      <c r="T651" s="151"/>
      <c r="U651" s="151"/>
      <c r="V651" s="151"/>
      <c r="W651" s="151"/>
      <c r="X651" s="151"/>
      <c r="Y651" s="151"/>
      <c r="Z651" s="151"/>
    </row>
    <row r="652" ht="12.75" customHeight="1">
      <c r="D652" s="150"/>
      <c r="N652" s="151"/>
      <c r="O652" s="151"/>
      <c r="P652" s="151"/>
      <c r="Q652" s="151"/>
      <c r="R652" s="151"/>
      <c r="S652" s="151"/>
      <c r="T652" s="151"/>
      <c r="U652" s="151"/>
      <c r="V652" s="151"/>
      <c r="W652" s="151"/>
      <c r="X652" s="151"/>
      <c r="Y652" s="151"/>
      <c r="Z652" s="151"/>
    </row>
    <row r="653" ht="12.75" customHeight="1">
      <c r="D653" s="150"/>
      <c r="N653" s="151"/>
      <c r="O653" s="151"/>
      <c r="P653" s="151"/>
      <c r="Q653" s="151"/>
      <c r="R653" s="151"/>
      <c r="S653" s="151"/>
      <c r="T653" s="151"/>
      <c r="U653" s="151"/>
      <c r="V653" s="151"/>
      <c r="W653" s="151"/>
      <c r="X653" s="151"/>
      <c r="Y653" s="151"/>
      <c r="Z653" s="151"/>
    </row>
    <row r="654" ht="12.75" customHeight="1">
      <c r="D654" s="150"/>
      <c r="N654" s="151"/>
      <c r="O654" s="151"/>
      <c r="P654" s="151"/>
      <c r="Q654" s="151"/>
      <c r="R654" s="151"/>
      <c r="S654" s="151"/>
      <c r="T654" s="151"/>
      <c r="U654" s="151"/>
      <c r="V654" s="151"/>
      <c r="W654" s="151"/>
      <c r="X654" s="151"/>
      <c r="Y654" s="151"/>
      <c r="Z654" s="151"/>
    </row>
    <row r="655" ht="12.75" customHeight="1">
      <c r="D655" s="150"/>
      <c r="N655" s="151"/>
      <c r="O655" s="151"/>
      <c r="P655" s="151"/>
      <c r="Q655" s="151"/>
      <c r="R655" s="151"/>
      <c r="S655" s="151"/>
      <c r="T655" s="151"/>
      <c r="U655" s="151"/>
      <c r="V655" s="151"/>
      <c r="W655" s="151"/>
      <c r="X655" s="151"/>
      <c r="Y655" s="151"/>
      <c r="Z655" s="151"/>
    </row>
    <row r="656" ht="12.75" customHeight="1">
      <c r="D656" s="150"/>
      <c r="N656" s="151"/>
      <c r="O656" s="151"/>
      <c r="P656" s="151"/>
      <c r="Q656" s="151"/>
      <c r="R656" s="151"/>
      <c r="S656" s="151"/>
      <c r="T656" s="151"/>
      <c r="U656" s="151"/>
      <c r="V656" s="151"/>
      <c r="W656" s="151"/>
      <c r="X656" s="151"/>
      <c r="Y656" s="151"/>
      <c r="Z656" s="151"/>
    </row>
    <row r="657" ht="12.75" customHeight="1">
      <c r="D657" s="150"/>
      <c r="N657" s="151"/>
      <c r="O657" s="151"/>
      <c r="P657" s="151"/>
      <c r="Q657" s="151"/>
      <c r="R657" s="151"/>
      <c r="S657" s="151"/>
      <c r="T657" s="151"/>
      <c r="U657" s="151"/>
      <c r="V657" s="151"/>
      <c r="W657" s="151"/>
      <c r="X657" s="151"/>
      <c r="Y657" s="151"/>
      <c r="Z657" s="151"/>
    </row>
    <row r="658" ht="12.75" customHeight="1">
      <c r="D658" s="150"/>
      <c r="N658" s="151"/>
      <c r="O658" s="151"/>
      <c r="P658" s="151"/>
      <c r="Q658" s="151"/>
      <c r="R658" s="151"/>
      <c r="S658" s="151"/>
      <c r="T658" s="151"/>
      <c r="U658" s="151"/>
      <c r="V658" s="151"/>
      <c r="W658" s="151"/>
      <c r="X658" s="151"/>
      <c r="Y658" s="151"/>
      <c r="Z658" s="151"/>
    </row>
    <row r="659" ht="12.75" customHeight="1">
      <c r="D659" s="150"/>
      <c r="N659" s="151"/>
      <c r="O659" s="151"/>
      <c r="P659" s="151"/>
      <c r="Q659" s="151"/>
      <c r="R659" s="151"/>
      <c r="S659" s="151"/>
      <c r="T659" s="151"/>
      <c r="U659" s="151"/>
      <c r="V659" s="151"/>
      <c r="W659" s="151"/>
      <c r="X659" s="151"/>
      <c r="Y659" s="151"/>
      <c r="Z659" s="151"/>
    </row>
    <row r="660" ht="12.75" customHeight="1">
      <c r="D660" s="150"/>
      <c r="N660" s="151"/>
      <c r="O660" s="151"/>
      <c r="P660" s="151"/>
      <c r="Q660" s="151"/>
      <c r="R660" s="151"/>
      <c r="S660" s="151"/>
      <c r="T660" s="151"/>
      <c r="U660" s="151"/>
      <c r="V660" s="151"/>
      <c r="W660" s="151"/>
      <c r="X660" s="151"/>
      <c r="Y660" s="151"/>
      <c r="Z660" s="151"/>
    </row>
    <row r="661" ht="12.75" customHeight="1">
      <c r="D661" s="150"/>
      <c r="N661" s="151"/>
      <c r="O661" s="151"/>
      <c r="P661" s="151"/>
      <c r="Q661" s="151"/>
      <c r="R661" s="151"/>
      <c r="S661" s="151"/>
      <c r="T661" s="151"/>
      <c r="U661" s="151"/>
      <c r="V661" s="151"/>
      <c r="W661" s="151"/>
      <c r="X661" s="151"/>
      <c r="Y661" s="151"/>
      <c r="Z661" s="151"/>
    </row>
    <row r="662" ht="12.75" customHeight="1">
      <c r="D662" s="150"/>
      <c r="N662" s="151"/>
      <c r="O662" s="151"/>
      <c r="P662" s="151"/>
      <c r="Q662" s="151"/>
      <c r="R662" s="151"/>
      <c r="S662" s="151"/>
      <c r="T662" s="151"/>
      <c r="U662" s="151"/>
      <c r="V662" s="151"/>
      <c r="W662" s="151"/>
      <c r="X662" s="151"/>
      <c r="Y662" s="151"/>
      <c r="Z662" s="151"/>
    </row>
    <row r="663" ht="12.75" customHeight="1">
      <c r="D663" s="150"/>
      <c r="N663" s="151"/>
      <c r="O663" s="151"/>
      <c r="P663" s="151"/>
      <c r="Q663" s="151"/>
      <c r="R663" s="151"/>
      <c r="S663" s="151"/>
      <c r="T663" s="151"/>
      <c r="U663" s="151"/>
      <c r="V663" s="151"/>
      <c r="W663" s="151"/>
      <c r="X663" s="151"/>
      <c r="Y663" s="151"/>
      <c r="Z663" s="151"/>
    </row>
    <row r="664" ht="12.75" customHeight="1">
      <c r="D664" s="150"/>
      <c r="N664" s="151"/>
      <c r="O664" s="151"/>
      <c r="P664" s="151"/>
      <c r="Q664" s="151"/>
      <c r="R664" s="151"/>
      <c r="S664" s="151"/>
      <c r="T664" s="151"/>
      <c r="U664" s="151"/>
      <c r="V664" s="151"/>
      <c r="W664" s="151"/>
      <c r="X664" s="151"/>
      <c r="Y664" s="151"/>
      <c r="Z664" s="151"/>
    </row>
    <row r="665" ht="12.75" customHeight="1">
      <c r="D665" s="150"/>
      <c r="N665" s="151"/>
      <c r="O665" s="151"/>
      <c r="P665" s="151"/>
      <c r="Q665" s="151"/>
      <c r="R665" s="151"/>
      <c r="S665" s="151"/>
      <c r="T665" s="151"/>
      <c r="U665" s="151"/>
      <c r="V665" s="151"/>
      <c r="W665" s="151"/>
      <c r="X665" s="151"/>
      <c r="Y665" s="151"/>
      <c r="Z665" s="151"/>
    </row>
    <row r="666" ht="12.75" customHeight="1">
      <c r="D666" s="150"/>
      <c r="N666" s="151"/>
      <c r="O666" s="151"/>
      <c r="P666" s="151"/>
      <c r="Q666" s="151"/>
      <c r="R666" s="151"/>
      <c r="S666" s="151"/>
      <c r="T666" s="151"/>
      <c r="U666" s="151"/>
      <c r="V666" s="151"/>
      <c r="W666" s="151"/>
      <c r="X666" s="151"/>
      <c r="Y666" s="151"/>
      <c r="Z666" s="151"/>
    </row>
    <row r="667" ht="12.75" customHeight="1">
      <c r="D667" s="150"/>
      <c r="N667" s="151"/>
      <c r="O667" s="151"/>
      <c r="P667" s="151"/>
      <c r="Q667" s="151"/>
      <c r="R667" s="151"/>
      <c r="S667" s="151"/>
      <c r="T667" s="151"/>
      <c r="U667" s="151"/>
      <c r="V667" s="151"/>
      <c r="W667" s="151"/>
      <c r="X667" s="151"/>
      <c r="Y667" s="151"/>
      <c r="Z667" s="151"/>
    </row>
    <row r="668" ht="12.75" customHeight="1">
      <c r="D668" s="150"/>
      <c r="N668" s="151"/>
      <c r="O668" s="151"/>
      <c r="P668" s="151"/>
      <c r="Q668" s="151"/>
      <c r="R668" s="151"/>
      <c r="S668" s="151"/>
      <c r="T668" s="151"/>
      <c r="U668" s="151"/>
      <c r="V668" s="151"/>
      <c r="W668" s="151"/>
      <c r="X668" s="151"/>
      <c r="Y668" s="151"/>
      <c r="Z668" s="151"/>
    </row>
    <row r="669" ht="12.75" customHeight="1">
      <c r="D669" s="150"/>
      <c r="N669" s="151"/>
      <c r="O669" s="151"/>
      <c r="P669" s="151"/>
      <c r="Q669" s="151"/>
      <c r="R669" s="151"/>
      <c r="S669" s="151"/>
      <c r="T669" s="151"/>
      <c r="U669" s="151"/>
      <c r="V669" s="151"/>
      <c r="W669" s="151"/>
      <c r="X669" s="151"/>
      <c r="Y669" s="151"/>
      <c r="Z669" s="151"/>
    </row>
    <row r="670" ht="12.75" customHeight="1">
      <c r="D670" s="150"/>
      <c r="N670" s="151"/>
      <c r="O670" s="151"/>
      <c r="P670" s="151"/>
      <c r="Q670" s="151"/>
      <c r="R670" s="151"/>
      <c r="S670" s="151"/>
      <c r="T670" s="151"/>
      <c r="U670" s="151"/>
      <c r="V670" s="151"/>
      <c r="W670" s="151"/>
      <c r="X670" s="151"/>
      <c r="Y670" s="151"/>
      <c r="Z670" s="151"/>
    </row>
    <row r="671" ht="12.75" customHeight="1">
      <c r="D671" s="150"/>
      <c r="N671" s="151"/>
      <c r="O671" s="151"/>
      <c r="P671" s="151"/>
      <c r="Q671" s="151"/>
      <c r="R671" s="151"/>
      <c r="S671" s="151"/>
      <c r="T671" s="151"/>
      <c r="U671" s="151"/>
      <c r="V671" s="151"/>
      <c r="W671" s="151"/>
      <c r="X671" s="151"/>
      <c r="Y671" s="151"/>
      <c r="Z671" s="151"/>
    </row>
    <row r="672" ht="12.75" customHeight="1">
      <c r="D672" s="150"/>
      <c r="N672" s="151"/>
      <c r="O672" s="151"/>
      <c r="P672" s="151"/>
      <c r="Q672" s="151"/>
      <c r="R672" s="151"/>
      <c r="S672" s="151"/>
      <c r="T672" s="151"/>
      <c r="U672" s="151"/>
      <c r="V672" s="151"/>
      <c r="W672" s="151"/>
      <c r="X672" s="151"/>
      <c r="Y672" s="151"/>
      <c r="Z672" s="151"/>
    </row>
    <row r="673" ht="12.75" customHeight="1">
      <c r="D673" s="150"/>
      <c r="N673" s="151"/>
      <c r="O673" s="151"/>
      <c r="P673" s="151"/>
      <c r="Q673" s="151"/>
      <c r="R673" s="151"/>
      <c r="S673" s="151"/>
      <c r="T673" s="151"/>
      <c r="U673" s="151"/>
      <c r="V673" s="151"/>
      <c r="W673" s="151"/>
      <c r="X673" s="151"/>
      <c r="Y673" s="151"/>
      <c r="Z673" s="151"/>
    </row>
    <row r="674" ht="12.75" customHeight="1">
      <c r="D674" s="150"/>
      <c r="N674" s="151"/>
      <c r="O674" s="151"/>
      <c r="P674" s="151"/>
      <c r="Q674" s="151"/>
      <c r="R674" s="151"/>
      <c r="S674" s="151"/>
      <c r="T674" s="151"/>
      <c r="U674" s="151"/>
      <c r="V674" s="151"/>
      <c r="W674" s="151"/>
      <c r="X674" s="151"/>
      <c r="Y674" s="151"/>
      <c r="Z674" s="151"/>
    </row>
    <row r="675" ht="12.75" customHeight="1">
      <c r="D675" s="150"/>
      <c r="N675" s="151"/>
      <c r="O675" s="151"/>
      <c r="P675" s="151"/>
      <c r="Q675" s="151"/>
      <c r="R675" s="151"/>
      <c r="S675" s="151"/>
      <c r="T675" s="151"/>
      <c r="U675" s="151"/>
      <c r="V675" s="151"/>
      <c r="W675" s="151"/>
      <c r="X675" s="151"/>
      <c r="Y675" s="151"/>
      <c r="Z675" s="151"/>
    </row>
    <row r="676" ht="12.75" customHeight="1">
      <c r="D676" s="150"/>
      <c r="N676" s="151"/>
      <c r="O676" s="151"/>
      <c r="P676" s="151"/>
      <c r="Q676" s="151"/>
      <c r="R676" s="151"/>
      <c r="S676" s="151"/>
      <c r="T676" s="151"/>
      <c r="U676" s="151"/>
      <c r="V676" s="151"/>
      <c r="W676" s="151"/>
      <c r="X676" s="151"/>
      <c r="Y676" s="151"/>
      <c r="Z676" s="151"/>
    </row>
    <row r="677" ht="12.75" customHeight="1">
      <c r="D677" s="150"/>
      <c r="N677" s="151"/>
      <c r="O677" s="151"/>
      <c r="P677" s="151"/>
      <c r="Q677" s="151"/>
      <c r="R677" s="151"/>
      <c r="S677" s="151"/>
      <c r="T677" s="151"/>
      <c r="U677" s="151"/>
      <c r="V677" s="151"/>
      <c r="W677" s="151"/>
      <c r="X677" s="151"/>
      <c r="Y677" s="151"/>
      <c r="Z677" s="151"/>
    </row>
    <row r="678" ht="12.75" customHeight="1">
      <c r="D678" s="150"/>
      <c r="N678" s="151"/>
      <c r="O678" s="151"/>
      <c r="P678" s="151"/>
      <c r="Q678" s="151"/>
      <c r="R678" s="151"/>
      <c r="S678" s="151"/>
      <c r="T678" s="151"/>
      <c r="U678" s="151"/>
      <c r="V678" s="151"/>
      <c r="W678" s="151"/>
      <c r="X678" s="151"/>
      <c r="Y678" s="151"/>
      <c r="Z678" s="151"/>
    </row>
    <row r="679" ht="12.75" customHeight="1">
      <c r="D679" s="150"/>
      <c r="N679" s="151"/>
      <c r="O679" s="151"/>
      <c r="P679" s="151"/>
      <c r="Q679" s="151"/>
      <c r="R679" s="151"/>
      <c r="S679" s="151"/>
      <c r="T679" s="151"/>
      <c r="U679" s="151"/>
      <c r="V679" s="151"/>
      <c r="W679" s="151"/>
      <c r="X679" s="151"/>
      <c r="Y679" s="151"/>
      <c r="Z679" s="151"/>
    </row>
    <row r="680" ht="12.75" customHeight="1">
      <c r="D680" s="150"/>
      <c r="N680" s="151"/>
      <c r="O680" s="151"/>
      <c r="P680" s="151"/>
      <c r="Q680" s="151"/>
      <c r="R680" s="151"/>
      <c r="S680" s="151"/>
      <c r="T680" s="151"/>
      <c r="U680" s="151"/>
      <c r="V680" s="151"/>
      <c r="W680" s="151"/>
      <c r="X680" s="151"/>
      <c r="Y680" s="151"/>
      <c r="Z680" s="151"/>
    </row>
    <row r="681" ht="12.75" customHeight="1">
      <c r="D681" s="150"/>
      <c r="N681" s="151"/>
      <c r="O681" s="151"/>
      <c r="P681" s="151"/>
      <c r="Q681" s="151"/>
      <c r="R681" s="151"/>
      <c r="S681" s="151"/>
      <c r="T681" s="151"/>
      <c r="U681" s="151"/>
      <c r="V681" s="151"/>
      <c r="W681" s="151"/>
      <c r="X681" s="151"/>
      <c r="Y681" s="151"/>
      <c r="Z681" s="151"/>
    </row>
    <row r="682" ht="12.75" customHeight="1">
      <c r="D682" s="150"/>
      <c r="N682" s="151"/>
      <c r="O682" s="151"/>
      <c r="P682" s="151"/>
      <c r="Q682" s="151"/>
      <c r="R682" s="151"/>
      <c r="S682" s="151"/>
      <c r="T682" s="151"/>
      <c r="U682" s="151"/>
      <c r="V682" s="151"/>
      <c r="W682" s="151"/>
      <c r="X682" s="151"/>
      <c r="Y682" s="151"/>
      <c r="Z682" s="151"/>
    </row>
    <row r="683" ht="12.75" customHeight="1">
      <c r="D683" s="150"/>
      <c r="N683" s="151"/>
      <c r="O683" s="151"/>
      <c r="P683" s="151"/>
      <c r="Q683" s="151"/>
      <c r="R683" s="151"/>
      <c r="S683" s="151"/>
      <c r="T683" s="151"/>
      <c r="U683" s="151"/>
      <c r="V683" s="151"/>
      <c r="W683" s="151"/>
      <c r="X683" s="151"/>
      <c r="Y683" s="151"/>
      <c r="Z683" s="151"/>
    </row>
    <row r="684" ht="12.75" customHeight="1">
      <c r="D684" s="150"/>
      <c r="N684" s="151"/>
      <c r="O684" s="151"/>
      <c r="P684" s="151"/>
      <c r="Q684" s="151"/>
      <c r="R684" s="151"/>
      <c r="S684" s="151"/>
      <c r="T684" s="151"/>
      <c r="U684" s="151"/>
      <c r="V684" s="151"/>
      <c r="W684" s="151"/>
      <c r="X684" s="151"/>
      <c r="Y684" s="151"/>
      <c r="Z684" s="151"/>
    </row>
    <row r="685" ht="12.75" customHeight="1">
      <c r="D685" s="150"/>
      <c r="N685" s="151"/>
      <c r="O685" s="151"/>
      <c r="P685" s="151"/>
      <c r="Q685" s="151"/>
      <c r="R685" s="151"/>
      <c r="S685" s="151"/>
      <c r="T685" s="151"/>
      <c r="U685" s="151"/>
      <c r="V685" s="151"/>
      <c r="W685" s="151"/>
      <c r="X685" s="151"/>
      <c r="Y685" s="151"/>
      <c r="Z685" s="151"/>
    </row>
    <row r="686" ht="12.75" customHeight="1">
      <c r="D686" s="150"/>
      <c r="N686" s="151"/>
      <c r="O686" s="151"/>
      <c r="P686" s="151"/>
      <c r="Q686" s="151"/>
      <c r="R686" s="151"/>
      <c r="S686" s="151"/>
      <c r="T686" s="151"/>
      <c r="U686" s="151"/>
      <c r="V686" s="151"/>
      <c r="W686" s="151"/>
      <c r="X686" s="151"/>
      <c r="Y686" s="151"/>
      <c r="Z686" s="151"/>
    </row>
    <row r="687" ht="12.75" customHeight="1">
      <c r="D687" s="150"/>
      <c r="N687" s="151"/>
      <c r="O687" s="151"/>
      <c r="P687" s="151"/>
      <c r="Q687" s="151"/>
      <c r="R687" s="151"/>
      <c r="S687" s="151"/>
      <c r="T687" s="151"/>
      <c r="U687" s="151"/>
      <c r="V687" s="151"/>
      <c r="W687" s="151"/>
      <c r="X687" s="151"/>
      <c r="Y687" s="151"/>
      <c r="Z687" s="151"/>
    </row>
    <row r="688" ht="12.75" customHeight="1">
      <c r="D688" s="150"/>
      <c r="N688" s="151"/>
      <c r="O688" s="151"/>
      <c r="P688" s="151"/>
      <c r="Q688" s="151"/>
      <c r="R688" s="151"/>
      <c r="S688" s="151"/>
      <c r="T688" s="151"/>
      <c r="U688" s="151"/>
      <c r="V688" s="151"/>
      <c r="W688" s="151"/>
      <c r="X688" s="151"/>
      <c r="Y688" s="151"/>
      <c r="Z688" s="151"/>
    </row>
    <row r="689" ht="12.75" customHeight="1">
      <c r="D689" s="150"/>
      <c r="N689" s="151"/>
      <c r="O689" s="151"/>
      <c r="P689" s="151"/>
      <c r="Q689" s="151"/>
      <c r="R689" s="151"/>
      <c r="S689" s="151"/>
      <c r="T689" s="151"/>
      <c r="U689" s="151"/>
      <c r="V689" s="151"/>
      <c r="W689" s="151"/>
      <c r="X689" s="151"/>
      <c r="Y689" s="151"/>
      <c r="Z689" s="151"/>
    </row>
    <row r="690" ht="12.75" customHeight="1">
      <c r="D690" s="150"/>
      <c r="N690" s="151"/>
      <c r="O690" s="151"/>
      <c r="P690" s="151"/>
      <c r="Q690" s="151"/>
      <c r="R690" s="151"/>
      <c r="S690" s="151"/>
      <c r="T690" s="151"/>
      <c r="U690" s="151"/>
      <c r="V690" s="151"/>
      <c r="W690" s="151"/>
      <c r="X690" s="151"/>
      <c r="Y690" s="151"/>
      <c r="Z690" s="151"/>
    </row>
    <row r="691" ht="12.75" customHeight="1">
      <c r="D691" s="150"/>
      <c r="N691" s="151"/>
      <c r="O691" s="151"/>
      <c r="P691" s="151"/>
      <c r="Q691" s="151"/>
      <c r="R691" s="151"/>
      <c r="S691" s="151"/>
      <c r="T691" s="151"/>
      <c r="U691" s="151"/>
      <c r="V691" s="151"/>
      <c r="W691" s="151"/>
      <c r="X691" s="151"/>
      <c r="Y691" s="151"/>
      <c r="Z691" s="151"/>
    </row>
    <row r="692" ht="12.75" customHeight="1">
      <c r="D692" s="150"/>
      <c r="N692" s="151"/>
      <c r="O692" s="151"/>
      <c r="P692" s="151"/>
      <c r="Q692" s="151"/>
      <c r="R692" s="151"/>
      <c r="S692" s="151"/>
      <c r="T692" s="151"/>
      <c r="U692" s="151"/>
      <c r="V692" s="151"/>
      <c r="W692" s="151"/>
      <c r="X692" s="151"/>
      <c r="Y692" s="151"/>
      <c r="Z692" s="151"/>
    </row>
    <row r="693" ht="12.75" customHeight="1">
      <c r="D693" s="150"/>
      <c r="N693" s="151"/>
      <c r="O693" s="151"/>
      <c r="P693" s="151"/>
      <c r="Q693" s="151"/>
      <c r="R693" s="151"/>
      <c r="S693" s="151"/>
      <c r="T693" s="151"/>
      <c r="U693" s="151"/>
      <c r="V693" s="151"/>
      <c r="W693" s="151"/>
      <c r="X693" s="151"/>
      <c r="Y693" s="151"/>
      <c r="Z693" s="151"/>
    </row>
    <row r="694" ht="12.75" customHeight="1">
      <c r="D694" s="150"/>
      <c r="N694" s="151"/>
      <c r="O694" s="151"/>
      <c r="P694" s="151"/>
      <c r="Q694" s="151"/>
      <c r="R694" s="151"/>
      <c r="S694" s="151"/>
      <c r="T694" s="151"/>
      <c r="U694" s="151"/>
      <c r="V694" s="151"/>
      <c r="W694" s="151"/>
      <c r="X694" s="151"/>
      <c r="Y694" s="151"/>
      <c r="Z694" s="151"/>
    </row>
    <row r="695" ht="12.75" customHeight="1">
      <c r="D695" s="150"/>
      <c r="N695" s="151"/>
      <c r="O695" s="151"/>
      <c r="P695" s="151"/>
      <c r="Q695" s="151"/>
      <c r="R695" s="151"/>
      <c r="S695" s="151"/>
      <c r="T695" s="151"/>
      <c r="U695" s="151"/>
      <c r="V695" s="151"/>
      <c r="W695" s="151"/>
      <c r="X695" s="151"/>
      <c r="Y695" s="151"/>
      <c r="Z695" s="151"/>
    </row>
    <row r="696" ht="12.75" customHeight="1">
      <c r="D696" s="150"/>
      <c r="N696" s="151"/>
      <c r="O696" s="151"/>
      <c r="P696" s="151"/>
      <c r="Q696" s="151"/>
      <c r="R696" s="151"/>
      <c r="S696" s="151"/>
      <c r="T696" s="151"/>
      <c r="U696" s="151"/>
      <c r="V696" s="151"/>
      <c r="W696" s="151"/>
      <c r="X696" s="151"/>
      <c r="Y696" s="151"/>
      <c r="Z696" s="151"/>
    </row>
    <row r="697" ht="12.75" customHeight="1">
      <c r="D697" s="150"/>
      <c r="N697" s="151"/>
      <c r="O697" s="151"/>
      <c r="P697" s="151"/>
      <c r="Q697" s="151"/>
      <c r="R697" s="151"/>
      <c r="S697" s="151"/>
      <c r="T697" s="151"/>
      <c r="U697" s="151"/>
      <c r="V697" s="151"/>
      <c r="W697" s="151"/>
      <c r="X697" s="151"/>
      <c r="Y697" s="151"/>
      <c r="Z697" s="151"/>
    </row>
    <row r="698" ht="12.75" customHeight="1">
      <c r="D698" s="150"/>
      <c r="N698" s="151"/>
      <c r="O698" s="151"/>
      <c r="P698" s="151"/>
      <c r="Q698" s="151"/>
      <c r="R698" s="151"/>
      <c r="S698" s="151"/>
      <c r="T698" s="151"/>
      <c r="U698" s="151"/>
      <c r="V698" s="151"/>
      <c r="W698" s="151"/>
      <c r="X698" s="151"/>
      <c r="Y698" s="151"/>
      <c r="Z698" s="151"/>
    </row>
    <row r="699" ht="12.75" customHeight="1">
      <c r="D699" s="150"/>
      <c r="N699" s="151"/>
      <c r="O699" s="151"/>
      <c r="P699" s="151"/>
      <c r="Q699" s="151"/>
      <c r="R699" s="151"/>
      <c r="S699" s="151"/>
      <c r="T699" s="151"/>
      <c r="U699" s="151"/>
      <c r="V699" s="151"/>
      <c r="W699" s="151"/>
      <c r="X699" s="151"/>
      <c r="Y699" s="151"/>
      <c r="Z699" s="151"/>
    </row>
    <row r="700" ht="12.75" customHeight="1">
      <c r="D700" s="150"/>
      <c r="N700" s="151"/>
      <c r="O700" s="151"/>
      <c r="P700" s="151"/>
      <c r="Q700" s="151"/>
      <c r="R700" s="151"/>
      <c r="S700" s="151"/>
      <c r="T700" s="151"/>
      <c r="U700" s="151"/>
      <c r="V700" s="151"/>
      <c r="W700" s="151"/>
      <c r="X700" s="151"/>
      <c r="Y700" s="151"/>
      <c r="Z700" s="151"/>
    </row>
    <row r="701" ht="12.75" customHeight="1">
      <c r="D701" s="150"/>
      <c r="N701" s="151"/>
      <c r="O701" s="151"/>
      <c r="P701" s="151"/>
      <c r="Q701" s="151"/>
      <c r="R701" s="151"/>
      <c r="S701" s="151"/>
      <c r="T701" s="151"/>
      <c r="U701" s="151"/>
      <c r="V701" s="151"/>
      <c r="W701" s="151"/>
      <c r="X701" s="151"/>
      <c r="Y701" s="151"/>
      <c r="Z701" s="151"/>
    </row>
    <row r="702" ht="12.75" customHeight="1">
      <c r="D702" s="150"/>
      <c r="N702" s="151"/>
      <c r="O702" s="151"/>
      <c r="P702" s="151"/>
      <c r="Q702" s="151"/>
      <c r="R702" s="151"/>
      <c r="S702" s="151"/>
      <c r="T702" s="151"/>
      <c r="U702" s="151"/>
      <c r="V702" s="151"/>
      <c r="W702" s="151"/>
      <c r="X702" s="151"/>
      <c r="Y702" s="151"/>
      <c r="Z702" s="151"/>
    </row>
    <row r="703" ht="12.75" customHeight="1">
      <c r="D703" s="150"/>
      <c r="N703" s="151"/>
      <c r="O703" s="151"/>
      <c r="P703" s="151"/>
      <c r="Q703" s="151"/>
      <c r="R703" s="151"/>
      <c r="S703" s="151"/>
      <c r="T703" s="151"/>
      <c r="U703" s="151"/>
      <c r="V703" s="151"/>
      <c r="W703" s="151"/>
      <c r="X703" s="151"/>
      <c r="Y703" s="151"/>
      <c r="Z703" s="151"/>
    </row>
    <row r="704" ht="12.75" customHeight="1">
      <c r="D704" s="150"/>
      <c r="N704" s="151"/>
      <c r="O704" s="151"/>
      <c r="P704" s="151"/>
      <c r="Q704" s="151"/>
      <c r="R704" s="151"/>
      <c r="S704" s="151"/>
      <c r="T704" s="151"/>
      <c r="U704" s="151"/>
      <c r="V704" s="151"/>
      <c r="W704" s="151"/>
      <c r="X704" s="151"/>
      <c r="Y704" s="151"/>
      <c r="Z704" s="151"/>
    </row>
    <row r="705" ht="12.75" customHeight="1">
      <c r="D705" s="150"/>
      <c r="N705" s="151"/>
      <c r="O705" s="151"/>
      <c r="P705" s="151"/>
      <c r="Q705" s="151"/>
      <c r="R705" s="151"/>
      <c r="S705" s="151"/>
      <c r="T705" s="151"/>
      <c r="U705" s="151"/>
      <c r="V705" s="151"/>
      <c r="W705" s="151"/>
      <c r="X705" s="151"/>
      <c r="Y705" s="151"/>
      <c r="Z705" s="151"/>
    </row>
    <row r="706" ht="12.75" customHeight="1">
      <c r="D706" s="150"/>
      <c r="N706" s="151"/>
      <c r="O706" s="151"/>
      <c r="P706" s="151"/>
      <c r="Q706" s="151"/>
      <c r="R706" s="151"/>
      <c r="S706" s="151"/>
      <c r="T706" s="151"/>
      <c r="U706" s="151"/>
      <c r="V706" s="151"/>
      <c r="W706" s="151"/>
      <c r="X706" s="151"/>
      <c r="Y706" s="151"/>
      <c r="Z706" s="151"/>
    </row>
    <row r="707" ht="12.75" customHeight="1">
      <c r="D707" s="150"/>
      <c r="N707" s="151"/>
      <c r="O707" s="151"/>
      <c r="P707" s="151"/>
      <c r="Q707" s="151"/>
      <c r="R707" s="151"/>
      <c r="S707" s="151"/>
      <c r="T707" s="151"/>
      <c r="U707" s="151"/>
      <c r="V707" s="151"/>
      <c r="W707" s="151"/>
      <c r="X707" s="151"/>
      <c r="Y707" s="151"/>
      <c r="Z707" s="151"/>
    </row>
    <row r="708" ht="12.75" customHeight="1">
      <c r="D708" s="150"/>
      <c r="N708" s="151"/>
      <c r="O708" s="151"/>
      <c r="P708" s="151"/>
      <c r="Q708" s="151"/>
      <c r="R708" s="151"/>
      <c r="S708" s="151"/>
      <c r="T708" s="151"/>
      <c r="U708" s="151"/>
      <c r="V708" s="151"/>
      <c r="W708" s="151"/>
      <c r="X708" s="151"/>
      <c r="Y708" s="151"/>
      <c r="Z708" s="151"/>
    </row>
    <row r="709" ht="12.75" customHeight="1">
      <c r="D709" s="150"/>
      <c r="N709" s="151"/>
      <c r="O709" s="151"/>
      <c r="P709" s="151"/>
      <c r="Q709" s="151"/>
      <c r="R709" s="151"/>
      <c r="S709" s="151"/>
      <c r="T709" s="151"/>
      <c r="U709" s="151"/>
      <c r="V709" s="151"/>
      <c r="W709" s="151"/>
      <c r="X709" s="151"/>
      <c r="Y709" s="151"/>
      <c r="Z709" s="151"/>
    </row>
    <row r="710" ht="12.75" customHeight="1">
      <c r="D710" s="150"/>
      <c r="N710" s="151"/>
      <c r="O710" s="151"/>
      <c r="P710" s="151"/>
      <c r="Q710" s="151"/>
      <c r="R710" s="151"/>
      <c r="S710" s="151"/>
      <c r="T710" s="151"/>
      <c r="U710" s="151"/>
      <c r="V710" s="151"/>
      <c r="W710" s="151"/>
      <c r="X710" s="151"/>
      <c r="Y710" s="151"/>
      <c r="Z710" s="151"/>
    </row>
    <row r="711" ht="12.75" customHeight="1">
      <c r="D711" s="150"/>
      <c r="N711" s="151"/>
      <c r="O711" s="151"/>
      <c r="P711" s="151"/>
      <c r="Q711" s="151"/>
      <c r="R711" s="151"/>
      <c r="S711" s="151"/>
      <c r="T711" s="151"/>
      <c r="U711" s="151"/>
      <c r="V711" s="151"/>
      <c r="W711" s="151"/>
      <c r="X711" s="151"/>
      <c r="Y711" s="151"/>
      <c r="Z711" s="151"/>
    </row>
    <row r="712" ht="12.75" customHeight="1">
      <c r="D712" s="150"/>
      <c r="N712" s="151"/>
      <c r="O712" s="151"/>
      <c r="P712" s="151"/>
      <c r="Q712" s="151"/>
      <c r="R712" s="151"/>
      <c r="S712" s="151"/>
      <c r="T712" s="151"/>
      <c r="U712" s="151"/>
      <c r="V712" s="151"/>
      <c r="W712" s="151"/>
      <c r="X712" s="151"/>
      <c r="Y712" s="151"/>
      <c r="Z712" s="151"/>
    </row>
    <row r="713" ht="12.75" customHeight="1">
      <c r="D713" s="150"/>
      <c r="N713" s="151"/>
      <c r="O713" s="151"/>
      <c r="P713" s="151"/>
      <c r="Q713" s="151"/>
      <c r="R713" s="151"/>
      <c r="S713" s="151"/>
      <c r="T713" s="151"/>
      <c r="U713" s="151"/>
      <c r="V713" s="151"/>
      <c r="W713" s="151"/>
      <c r="X713" s="151"/>
      <c r="Y713" s="151"/>
      <c r="Z713" s="151"/>
    </row>
    <row r="714" ht="12.75" customHeight="1">
      <c r="D714" s="150"/>
      <c r="N714" s="151"/>
      <c r="O714" s="151"/>
      <c r="P714" s="151"/>
      <c r="Q714" s="151"/>
      <c r="R714" s="151"/>
      <c r="S714" s="151"/>
      <c r="T714" s="151"/>
      <c r="U714" s="151"/>
      <c r="V714" s="151"/>
      <c r="W714" s="151"/>
      <c r="X714" s="151"/>
      <c r="Y714" s="151"/>
      <c r="Z714" s="151"/>
    </row>
    <row r="715" ht="12.75" customHeight="1">
      <c r="D715" s="150"/>
      <c r="N715" s="151"/>
      <c r="O715" s="151"/>
      <c r="P715" s="151"/>
      <c r="Q715" s="151"/>
      <c r="R715" s="151"/>
      <c r="S715" s="151"/>
      <c r="T715" s="151"/>
      <c r="U715" s="151"/>
      <c r="V715" s="151"/>
      <c r="W715" s="151"/>
      <c r="X715" s="151"/>
      <c r="Y715" s="151"/>
      <c r="Z715" s="151"/>
    </row>
    <row r="716" ht="12.75" customHeight="1">
      <c r="D716" s="150"/>
      <c r="N716" s="151"/>
      <c r="O716" s="151"/>
      <c r="P716" s="151"/>
      <c r="Q716" s="151"/>
      <c r="R716" s="151"/>
      <c r="S716" s="151"/>
      <c r="T716" s="151"/>
      <c r="U716" s="151"/>
      <c r="V716" s="151"/>
      <c r="W716" s="151"/>
      <c r="X716" s="151"/>
      <c r="Y716" s="151"/>
      <c r="Z716" s="151"/>
    </row>
    <row r="717" ht="12.75" customHeight="1">
      <c r="D717" s="150"/>
      <c r="N717" s="151"/>
      <c r="O717" s="151"/>
      <c r="P717" s="151"/>
      <c r="Q717" s="151"/>
      <c r="R717" s="151"/>
      <c r="S717" s="151"/>
      <c r="T717" s="151"/>
      <c r="U717" s="151"/>
      <c r="V717" s="151"/>
      <c r="W717" s="151"/>
      <c r="X717" s="151"/>
      <c r="Y717" s="151"/>
      <c r="Z717" s="151"/>
    </row>
    <row r="718" ht="12.75" customHeight="1">
      <c r="D718" s="150"/>
      <c r="N718" s="151"/>
      <c r="O718" s="151"/>
      <c r="P718" s="151"/>
      <c r="Q718" s="151"/>
      <c r="R718" s="151"/>
      <c r="S718" s="151"/>
      <c r="T718" s="151"/>
      <c r="U718" s="151"/>
      <c r="V718" s="151"/>
      <c r="W718" s="151"/>
      <c r="X718" s="151"/>
      <c r="Y718" s="151"/>
      <c r="Z718" s="151"/>
    </row>
    <row r="719" ht="12.75" customHeight="1">
      <c r="D719" s="150"/>
      <c r="N719" s="151"/>
      <c r="O719" s="151"/>
      <c r="P719" s="151"/>
      <c r="Q719" s="151"/>
      <c r="R719" s="151"/>
      <c r="S719" s="151"/>
      <c r="T719" s="151"/>
      <c r="U719" s="151"/>
      <c r="V719" s="151"/>
      <c r="W719" s="151"/>
      <c r="X719" s="151"/>
      <c r="Y719" s="151"/>
      <c r="Z719" s="151"/>
    </row>
    <row r="720" ht="12.75" customHeight="1">
      <c r="D720" s="150"/>
      <c r="N720" s="151"/>
      <c r="O720" s="151"/>
      <c r="P720" s="151"/>
      <c r="Q720" s="151"/>
      <c r="R720" s="151"/>
      <c r="S720" s="151"/>
      <c r="T720" s="151"/>
      <c r="U720" s="151"/>
      <c r="V720" s="151"/>
      <c r="W720" s="151"/>
      <c r="X720" s="151"/>
      <c r="Y720" s="151"/>
      <c r="Z720" s="151"/>
    </row>
    <row r="721" ht="12.75" customHeight="1">
      <c r="D721" s="150"/>
      <c r="N721" s="151"/>
      <c r="O721" s="151"/>
      <c r="P721" s="151"/>
      <c r="Q721" s="151"/>
      <c r="R721" s="151"/>
      <c r="S721" s="151"/>
      <c r="T721" s="151"/>
      <c r="U721" s="151"/>
      <c r="V721" s="151"/>
      <c r="W721" s="151"/>
      <c r="X721" s="151"/>
      <c r="Y721" s="151"/>
      <c r="Z721" s="151"/>
    </row>
    <row r="722" ht="12.75" customHeight="1">
      <c r="D722" s="150"/>
      <c r="N722" s="151"/>
      <c r="O722" s="151"/>
      <c r="P722" s="151"/>
      <c r="Q722" s="151"/>
      <c r="R722" s="151"/>
      <c r="S722" s="151"/>
      <c r="T722" s="151"/>
      <c r="U722" s="151"/>
      <c r="V722" s="151"/>
      <c r="W722" s="151"/>
      <c r="X722" s="151"/>
      <c r="Y722" s="151"/>
      <c r="Z722" s="151"/>
    </row>
    <row r="723" ht="12.75" customHeight="1">
      <c r="D723" s="150"/>
      <c r="N723" s="151"/>
      <c r="O723" s="151"/>
      <c r="P723" s="151"/>
      <c r="Q723" s="151"/>
      <c r="R723" s="151"/>
      <c r="S723" s="151"/>
      <c r="T723" s="151"/>
      <c r="U723" s="151"/>
      <c r="V723" s="151"/>
      <c r="W723" s="151"/>
      <c r="X723" s="151"/>
      <c r="Y723" s="151"/>
      <c r="Z723" s="151"/>
    </row>
    <row r="724" ht="12.75" customHeight="1">
      <c r="D724" s="150"/>
      <c r="N724" s="151"/>
      <c r="O724" s="151"/>
      <c r="P724" s="151"/>
      <c r="Q724" s="151"/>
      <c r="R724" s="151"/>
      <c r="S724" s="151"/>
      <c r="T724" s="151"/>
      <c r="U724" s="151"/>
      <c r="V724" s="151"/>
      <c r="W724" s="151"/>
      <c r="X724" s="151"/>
      <c r="Y724" s="151"/>
      <c r="Z724" s="151"/>
    </row>
    <row r="725" ht="12.75" customHeight="1">
      <c r="D725" s="150"/>
      <c r="N725" s="151"/>
      <c r="O725" s="151"/>
      <c r="P725" s="151"/>
      <c r="Q725" s="151"/>
      <c r="R725" s="151"/>
      <c r="S725" s="151"/>
      <c r="T725" s="151"/>
      <c r="U725" s="151"/>
      <c r="V725" s="151"/>
      <c r="W725" s="151"/>
      <c r="X725" s="151"/>
      <c r="Y725" s="151"/>
      <c r="Z725" s="151"/>
    </row>
    <row r="726" ht="12.75" customHeight="1">
      <c r="D726" s="150"/>
      <c r="N726" s="151"/>
      <c r="O726" s="151"/>
      <c r="P726" s="151"/>
      <c r="Q726" s="151"/>
      <c r="R726" s="151"/>
      <c r="S726" s="151"/>
      <c r="T726" s="151"/>
      <c r="U726" s="151"/>
      <c r="V726" s="151"/>
      <c r="W726" s="151"/>
      <c r="X726" s="151"/>
      <c r="Y726" s="151"/>
      <c r="Z726" s="151"/>
    </row>
    <row r="727" ht="12.75" customHeight="1">
      <c r="D727" s="150"/>
      <c r="N727" s="151"/>
      <c r="O727" s="151"/>
      <c r="P727" s="151"/>
      <c r="Q727" s="151"/>
      <c r="R727" s="151"/>
      <c r="S727" s="151"/>
      <c r="T727" s="151"/>
      <c r="U727" s="151"/>
      <c r="V727" s="151"/>
      <c r="W727" s="151"/>
      <c r="X727" s="151"/>
      <c r="Y727" s="151"/>
      <c r="Z727" s="151"/>
    </row>
    <row r="728" ht="12.75" customHeight="1">
      <c r="D728" s="150"/>
      <c r="N728" s="151"/>
      <c r="O728" s="151"/>
      <c r="P728" s="151"/>
      <c r="Q728" s="151"/>
      <c r="R728" s="151"/>
      <c r="S728" s="151"/>
      <c r="T728" s="151"/>
      <c r="U728" s="151"/>
      <c r="V728" s="151"/>
      <c r="W728" s="151"/>
      <c r="X728" s="151"/>
      <c r="Y728" s="151"/>
      <c r="Z728" s="151"/>
    </row>
    <row r="729" ht="12.75" customHeight="1">
      <c r="D729" s="150"/>
      <c r="N729" s="151"/>
      <c r="O729" s="151"/>
      <c r="P729" s="151"/>
      <c r="Q729" s="151"/>
      <c r="R729" s="151"/>
      <c r="S729" s="151"/>
      <c r="T729" s="151"/>
      <c r="U729" s="151"/>
      <c r="V729" s="151"/>
      <c r="W729" s="151"/>
      <c r="X729" s="151"/>
      <c r="Y729" s="151"/>
      <c r="Z729" s="151"/>
    </row>
    <row r="730" ht="12.75" customHeight="1">
      <c r="D730" s="150"/>
      <c r="N730" s="151"/>
      <c r="O730" s="151"/>
      <c r="P730" s="151"/>
      <c r="Q730" s="151"/>
      <c r="R730" s="151"/>
      <c r="S730" s="151"/>
      <c r="T730" s="151"/>
      <c r="U730" s="151"/>
      <c r="V730" s="151"/>
      <c r="W730" s="151"/>
      <c r="X730" s="151"/>
      <c r="Y730" s="151"/>
      <c r="Z730" s="151"/>
    </row>
    <row r="731" ht="12.75" customHeight="1">
      <c r="D731" s="150"/>
      <c r="N731" s="151"/>
      <c r="O731" s="151"/>
      <c r="P731" s="151"/>
      <c r="Q731" s="151"/>
      <c r="R731" s="151"/>
      <c r="S731" s="151"/>
      <c r="T731" s="151"/>
      <c r="U731" s="151"/>
      <c r="V731" s="151"/>
      <c r="W731" s="151"/>
      <c r="X731" s="151"/>
      <c r="Y731" s="151"/>
      <c r="Z731" s="151"/>
    </row>
    <row r="732" ht="12.75" customHeight="1">
      <c r="D732" s="150"/>
      <c r="N732" s="151"/>
      <c r="O732" s="151"/>
      <c r="P732" s="151"/>
      <c r="Q732" s="151"/>
      <c r="R732" s="151"/>
      <c r="S732" s="151"/>
      <c r="T732" s="151"/>
      <c r="U732" s="151"/>
      <c r="V732" s="151"/>
      <c r="W732" s="151"/>
      <c r="X732" s="151"/>
      <c r="Y732" s="151"/>
      <c r="Z732" s="151"/>
    </row>
    <row r="733" ht="12.75" customHeight="1">
      <c r="D733" s="150"/>
      <c r="N733" s="151"/>
      <c r="O733" s="151"/>
      <c r="P733" s="151"/>
      <c r="Q733" s="151"/>
      <c r="R733" s="151"/>
      <c r="S733" s="151"/>
      <c r="T733" s="151"/>
      <c r="U733" s="151"/>
      <c r="V733" s="151"/>
      <c r="W733" s="151"/>
      <c r="X733" s="151"/>
      <c r="Y733" s="151"/>
      <c r="Z733" s="151"/>
    </row>
    <row r="734" ht="12.75" customHeight="1">
      <c r="D734" s="150"/>
      <c r="N734" s="151"/>
      <c r="O734" s="151"/>
      <c r="P734" s="151"/>
      <c r="Q734" s="151"/>
      <c r="R734" s="151"/>
      <c r="S734" s="151"/>
      <c r="T734" s="151"/>
      <c r="U734" s="151"/>
      <c r="V734" s="151"/>
      <c r="W734" s="151"/>
      <c r="X734" s="151"/>
      <c r="Y734" s="151"/>
      <c r="Z734" s="151"/>
    </row>
    <row r="735" ht="12.75" customHeight="1">
      <c r="D735" s="150"/>
      <c r="N735" s="151"/>
      <c r="O735" s="151"/>
      <c r="P735" s="151"/>
      <c r="Q735" s="151"/>
      <c r="R735" s="151"/>
      <c r="S735" s="151"/>
      <c r="T735" s="151"/>
      <c r="U735" s="151"/>
      <c r="V735" s="151"/>
      <c r="W735" s="151"/>
      <c r="X735" s="151"/>
      <c r="Y735" s="151"/>
      <c r="Z735" s="151"/>
    </row>
    <row r="736" ht="12.75" customHeight="1">
      <c r="D736" s="150"/>
      <c r="N736" s="151"/>
      <c r="O736" s="151"/>
      <c r="P736" s="151"/>
      <c r="Q736" s="151"/>
      <c r="R736" s="151"/>
      <c r="S736" s="151"/>
      <c r="T736" s="151"/>
      <c r="U736" s="151"/>
      <c r="V736" s="151"/>
      <c r="W736" s="151"/>
      <c r="X736" s="151"/>
      <c r="Y736" s="151"/>
      <c r="Z736" s="151"/>
    </row>
    <row r="737" ht="12.75" customHeight="1">
      <c r="D737" s="150"/>
      <c r="N737" s="151"/>
      <c r="O737" s="151"/>
      <c r="P737" s="151"/>
      <c r="Q737" s="151"/>
      <c r="R737" s="151"/>
      <c r="S737" s="151"/>
      <c r="T737" s="151"/>
      <c r="U737" s="151"/>
      <c r="V737" s="151"/>
      <c r="W737" s="151"/>
      <c r="X737" s="151"/>
      <c r="Y737" s="151"/>
      <c r="Z737" s="151"/>
    </row>
    <row r="738" ht="12.75" customHeight="1">
      <c r="D738" s="150"/>
      <c r="N738" s="151"/>
      <c r="O738" s="151"/>
      <c r="P738" s="151"/>
      <c r="Q738" s="151"/>
      <c r="R738" s="151"/>
      <c r="S738" s="151"/>
      <c r="T738" s="151"/>
      <c r="U738" s="151"/>
      <c r="V738" s="151"/>
      <c r="W738" s="151"/>
      <c r="X738" s="151"/>
      <c r="Y738" s="151"/>
      <c r="Z738" s="151"/>
    </row>
    <row r="739" ht="12.75" customHeight="1">
      <c r="D739" s="150"/>
      <c r="N739" s="151"/>
      <c r="O739" s="151"/>
      <c r="P739" s="151"/>
      <c r="Q739" s="151"/>
      <c r="R739" s="151"/>
      <c r="S739" s="151"/>
      <c r="T739" s="151"/>
      <c r="U739" s="151"/>
      <c r="V739" s="151"/>
      <c r="W739" s="151"/>
      <c r="X739" s="151"/>
      <c r="Y739" s="151"/>
      <c r="Z739" s="151"/>
    </row>
    <row r="740" ht="12.75" customHeight="1">
      <c r="D740" s="150"/>
      <c r="N740" s="151"/>
      <c r="O740" s="151"/>
      <c r="P740" s="151"/>
      <c r="Q740" s="151"/>
      <c r="R740" s="151"/>
      <c r="S740" s="151"/>
      <c r="T740" s="151"/>
      <c r="U740" s="151"/>
      <c r="V740" s="151"/>
      <c r="W740" s="151"/>
      <c r="X740" s="151"/>
      <c r="Y740" s="151"/>
      <c r="Z740" s="151"/>
    </row>
    <row r="741" ht="12.75" customHeight="1">
      <c r="D741" s="150"/>
      <c r="N741" s="151"/>
      <c r="O741" s="151"/>
      <c r="P741" s="151"/>
      <c r="Q741" s="151"/>
      <c r="R741" s="151"/>
      <c r="S741" s="151"/>
      <c r="T741" s="151"/>
      <c r="U741" s="151"/>
      <c r="V741" s="151"/>
      <c r="W741" s="151"/>
      <c r="X741" s="151"/>
      <c r="Y741" s="151"/>
      <c r="Z741" s="151"/>
    </row>
    <row r="742" ht="12.75" customHeight="1">
      <c r="D742" s="150"/>
      <c r="N742" s="151"/>
      <c r="O742" s="151"/>
      <c r="P742" s="151"/>
      <c r="Q742" s="151"/>
      <c r="R742" s="151"/>
      <c r="S742" s="151"/>
      <c r="T742" s="151"/>
      <c r="U742" s="151"/>
      <c r="V742" s="151"/>
      <c r="W742" s="151"/>
      <c r="X742" s="151"/>
      <c r="Y742" s="151"/>
      <c r="Z742" s="151"/>
    </row>
    <row r="743" ht="12.75" customHeight="1">
      <c r="D743" s="150"/>
      <c r="N743" s="151"/>
      <c r="O743" s="151"/>
      <c r="P743" s="151"/>
      <c r="Q743" s="151"/>
      <c r="R743" s="151"/>
      <c r="S743" s="151"/>
      <c r="T743" s="151"/>
      <c r="U743" s="151"/>
      <c r="V743" s="151"/>
      <c r="W743" s="151"/>
      <c r="X743" s="151"/>
      <c r="Y743" s="151"/>
      <c r="Z743" s="151"/>
    </row>
    <row r="744" ht="12.75" customHeight="1">
      <c r="D744" s="150"/>
      <c r="N744" s="151"/>
      <c r="O744" s="151"/>
      <c r="P744" s="151"/>
      <c r="Q744" s="151"/>
      <c r="R744" s="151"/>
      <c r="S744" s="151"/>
      <c r="T744" s="151"/>
      <c r="U744" s="151"/>
      <c r="V744" s="151"/>
      <c r="W744" s="151"/>
      <c r="X744" s="151"/>
      <c r="Y744" s="151"/>
      <c r="Z744" s="151"/>
    </row>
    <row r="745" ht="12.75" customHeight="1">
      <c r="D745" s="150"/>
      <c r="N745" s="151"/>
      <c r="O745" s="151"/>
      <c r="P745" s="151"/>
      <c r="Q745" s="151"/>
      <c r="R745" s="151"/>
      <c r="S745" s="151"/>
      <c r="T745" s="151"/>
      <c r="U745" s="151"/>
      <c r="V745" s="151"/>
      <c r="W745" s="151"/>
      <c r="X745" s="151"/>
      <c r="Y745" s="151"/>
      <c r="Z745" s="151"/>
    </row>
    <row r="746" ht="12.75" customHeight="1">
      <c r="D746" s="150"/>
      <c r="N746" s="151"/>
      <c r="O746" s="151"/>
      <c r="P746" s="151"/>
      <c r="Q746" s="151"/>
      <c r="R746" s="151"/>
      <c r="S746" s="151"/>
      <c r="T746" s="151"/>
      <c r="U746" s="151"/>
      <c r="V746" s="151"/>
      <c r="W746" s="151"/>
      <c r="X746" s="151"/>
      <c r="Y746" s="151"/>
      <c r="Z746" s="151"/>
    </row>
    <row r="747" ht="12.75" customHeight="1">
      <c r="D747" s="150"/>
      <c r="N747" s="151"/>
      <c r="O747" s="151"/>
      <c r="P747" s="151"/>
      <c r="Q747" s="151"/>
      <c r="R747" s="151"/>
      <c r="S747" s="151"/>
      <c r="T747" s="151"/>
      <c r="U747" s="151"/>
      <c r="V747" s="151"/>
      <c r="W747" s="151"/>
      <c r="X747" s="151"/>
      <c r="Y747" s="151"/>
      <c r="Z747" s="151"/>
    </row>
    <row r="748" ht="12.75" customHeight="1">
      <c r="D748" s="150"/>
      <c r="N748" s="151"/>
      <c r="O748" s="151"/>
      <c r="P748" s="151"/>
      <c r="Q748" s="151"/>
      <c r="R748" s="151"/>
      <c r="S748" s="151"/>
      <c r="T748" s="151"/>
      <c r="U748" s="151"/>
      <c r="V748" s="151"/>
      <c r="W748" s="151"/>
      <c r="X748" s="151"/>
      <c r="Y748" s="151"/>
      <c r="Z748" s="151"/>
    </row>
    <row r="749" ht="12.75" customHeight="1">
      <c r="D749" s="150"/>
      <c r="N749" s="151"/>
      <c r="O749" s="151"/>
      <c r="P749" s="151"/>
      <c r="Q749" s="151"/>
      <c r="R749" s="151"/>
      <c r="S749" s="151"/>
      <c r="T749" s="151"/>
      <c r="U749" s="151"/>
      <c r="V749" s="151"/>
      <c r="W749" s="151"/>
      <c r="X749" s="151"/>
      <c r="Y749" s="151"/>
      <c r="Z749" s="151"/>
    </row>
    <row r="750" ht="12.75" customHeight="1">
      <c r="D750" s="150"/>
      <c r="N750" s="151"/>
      <c r="O750" s="151"/>
      <c r="P750" s="151"/>
      <c r="Q750" s="151"/>
      <c r="R750" s="151"/>
      <c r="S750" s="151"/>
      <c r="T750" s="151"/>
      <c r="U750" s="151"/>
      <c r="V750" s="151"/>
      <c r="W750" s="151"/>
      <c r="X750" s="151"/>
      <c r="Y750" s="151"/>
      <c r="Z750" s="151"/>
    </row>
    <row r="751" ht="12.75" customHeight="1">
      <c r="D751" s="150"/>
      <c r="N751" s="151"/>
      <c r="O751" s="151"/>
      <c r="P751" s="151"/>
      <c r="Q751" s="151"/>
      <c r="R751" s="151"/>
      <c r="S751" s="151"/>
      <c r="T751" s="151"/>
      <c r="U751" s="151"/>
      <c r="V751" s="151"/>
      <c r="W751" s="151"/>
      <c r="X751" s="151"/>
      <c r="Y751" s="151"/>
      <c r="Z751" s="151"/>
    </row>
    <row r="752" ht="12.75" customHeight="1">
      <c r="D752" s="150"/>
      <c r="N752" s="151"/>
      <c r="O752" s="151"/>
      <c r="P752" s="151"/>
      <c r="Q752" s="151"/>
      <c r="R752" s="151"/>
      <c r="S752" s="151"/>
      <c r="T752" s="151"/>
      <c r="U752" s="151"/>
      <c r="V752" s="151"/>
      <c r="W752" s="151"/>
      <c r="X752" s="151"/>
      <c r="Y752" s="151"/>
      <c r="Z752" s="151"/>
    </row>
    <row r="753" ht="12.75" customHeight="1">
      <c r="D753" s="150"/>
      <c r="N753" s="151"/>
      <c r="O753" s="151"/>
      <c r="P753" s="151"/>
      <c r="Q753" s="151"/>
      <c r="R753" s="151"/>
      <c r="S753" s="151"/>
      <c r="T753" s="151"/>
      <c r="U753" s="151"/>
      <c r="V753" s="151"/>
      <c r="W753" s="151"/>
      <c r="X753" s="151"/>
      <c r="Y753" s="151"/>
      <c r="Z753" s="151"/>
    </row>
    <row r="754" ht="12.75" customHeight="1">
      <c r="D754" s="150"/>
      <c r="N754" s="151"/>
      <c r="O754" s="151"/>
      <c r="P754" s="151"/>
      <c r="Q754" s="151"/>
      <c r="R754" s="151"/>
      <c r="S754" s="151"/>
      <c r="T754" s="151"/>
      <c r="U754" s="151"/>
      <c r="V754" s="151"/>
      <c r="W754" s="151"/>
      <c r="X754" s="151"/>
      <c r="Y754" s="151"/>
      <c r="Z754" s="151"/>
    </row>
    <row r="755" ht="12.75" customHeight="1">
      <c r="D755" s="150"/>
      <c r="N755" s="151"/>
      <c r="O755" s="151"/>
      <c r="P755" s="151"/>
      <c r="Q755" s="151"/>
      <c r="R755" s="151"/>
      <c r="S755" s="151"/>
      <c r="T755" s="151"/>
      <c r="U755" s="151"/>
      <c r="V755" s="151"/>
      <c r="W755" s="151"/>
      <c r="X755" s="151"/>
      <c r="Y755" s="151"/>
      <c r="Z755" s="151"/>
    </row>
    <row r="756" ht="12.75" customHeight="1">
      <c r="D756" s="150"/>
      <c r="N756" s="151"/>
      <c r="O756" s="151"/>
      <c r="P756" s="151"/>
      <c r="Q756" s="151"/>
      <c r="R756" s="151"/>
      <c r="S756" s="151"/>
      <c r="T756" s="151"/>
      <c r="U756" s="151"/>
      <c r="V756" s="151"/>
      <c r="W756" s="151"/>
      <c r="X756" s="151"/>
      <c r="Y756" s="151"/>
      <c r="Z756" s="151"/>
    </row>
    <row r="757" ht="12.75" customHeight="1">
      <c r="D757" s="150"/>
      <c r="N757" s="151"/>
      <c r="O757" s="151"/>
      <c r="P757" s="151"/>
      <c r="Q757" s="151"/>
      <c r="R757" s="151"/>
      <c r="S757" s="151"/>
      <c r="T757" s="151"/>
      <c r="U757" s="151"/>
      <c r="V757" s="151"/>
      <c r="W757" s="151"/>
      <c r="X757" s="151"/>
      <c r="Y757" s="151"/>
      <c r="Z757" s="151"/>
    </row>
    <row r="758" ht="12.75" customHeight="1">
      <c r="D758" s="150"/>
      <c r="N758" s="151"/>
      <c r="O758" s="151"/>
      <c r="P758" s="151"/>
      <c r="Q758" s="151"/>
      <c r="R758" s="151"/>
      <c r="S758" s="151"/>
      <c r="T758" s="151"/>
      <c r="U758" s="151"/>
      <c r="V758" s="151"/>
      <c r="W758" s="151"/>
      <c r="X758" s="151"/>
      <c r="Y758" s="151"/>
      <c r="Z758" s="151"/>
    </row>
    <row r="759" ht="12.75" customHeight="1">
      <c r="D759" s="150"/>
      <c r="N759" s="151"/>
      <c r="O759" s="151"/>
      <c r="P759" s="151"/>
      <c r="Q759" s="151"/>
      <c r="R759" s="151"/>
      <c r="S759" s="151"/>
      <c r="T759" s="151"/>
      <c r="U759" s="151"/>
      <c r="V759" s="151"/>
      <c r="W759" s="151"/>
      <c r="X759" s="151"/>
      <c r="Y759" s="151"/>
      <c r="Z759" s="151"/>
    </row>
    <row r="760" ht="12.75" customHeight="1">
      <c r="D760" s="150"/>
      <c r="N760" s="151"/>
      <c r="O760" s="151"/>
      <c r="P760" s="151"/>
      <c r="Q760" s="151"/>
      <c r="R760" s="151"/>
      <c r="S760" s="151"/>
      <c r="T760" s="151"/>
      <c r="U760" s="151"/>
      <c r="V760" s="151"/>
      <c r="W760" s="151"/>
      <c r="X760" s="151"/>
      <c r="Y760" s="151"/>
      <c r="Z760" s="151"/>
    </row>
    <row r="761" ht="12.75" customHeight="1">
      <c r="D761" s="150"/>
      <c r="N761" s="151"/>
      <c r="O761" s="151"/>
      <c r="P761" s="151"/>
      <c r="Q761" s="151"/>
      <c r="R761" s="151"/>
      <c r="S761" s="151"/>
      <c r="T761" s="151"/>
      <c r="U761" s="151"/>
      <c r="V761" s="151"/>
      <c r="W761" s="151"/>
      <c r="X761" s="151"/>
      <c r="Y761" s="151"/>
      <c r="Z761" s="151"/>
    </row>
    <row r="762" ht="12.75" customHeight="1">
      <c r="D762" s="150"/>
      <c r="N762" s="151"/>
      <c r="O762" s="151"/>
      <c r="P762" s="151"/>
      <c r="Q762" s="151"/>
      <c r="R762" s="151"/>
      <c r="S762" s="151"/>
      <c r="T762" s="151"/>
      <c r="U762" s="151"/>
      <c r="V762" s="151"/>
      <c r="W762" s="151"/>
      <c r="X762" s="151"/>
      <c r="Y762" s="151"/>
      <c r="Z762" s="151"/>
    </row>
    <row r="763" ht="12.75" customHeight="1">
      <c r="D763" s="150"/>
      <c r="N763" s="151"/>
      <c r="O763" s="151"/>
      <c r="P763" s="151"/>
      <c r="Q763" s="151"/>
      <c r="R763" s="151"/>
      <c r="S763" s="151"/>
      <c r="T763" s="151"/>
      <c r="U763" s="151"/>
      <c r="V763" s="151"/>
      <c r="W763" s="151"/>
      <c r="X763" s="151"/>
      <c r="Y763" s="151"/>
      <c r="Z763" s="151"/>
    </row>
    <row r="764" ht="12.75" customHeight="1">
      <c r="D764" s="150"/>
      <c r="N764" s="151"/>
      <c r="O764" s="151"/>
      <c r="P764" s="151"/>
      <c r="Q764" s="151"/>
      <c r="R764" s="151"/>
      <c r="S764" s="151"/>
      <c r="T764" s="151"/>
      <c r="U764" s="151"/>
      <c r="V764" s="151"/>
      <c r="W764" s="151"/>
      <c r="X764" s="151"/>
      <c r="Y764" s="151"/>
      <c r="Z764" s="151"/>
    </row>
    <row r="765" ht="12.75" customHeight="1">
      <c r="D765" s="150"/>
      <c r="N765" s="151"/>
      <c r="O765" s="151"/>
      <c r="P765" s="151"/>
      <c r="Q765" s="151"/>
      <c r="R765" s="151"/>
      <c r="S765" s="151"/>
      <c r="T765" s="151"/>
      <c r="U765" s="151"/>
      <c r="V765" s="151"/>
      <c r="W765" s="151"/>
      <c r="X765" s="151"/>
      <c r="Y765" s="151"/>
      <c r="Z765" s="151"/>
    </row>
    <row r="766" ht="12.75" customHeight="1">
      <c r="D766" s="150"/>
      <c r="N766" s="151"/>
      <c r="O766" s="151"/>
      <c r="P766" s="151"/>
      <c r="Q766" s="151"/>
      <c r="R766" s="151"/>
      <c r="S766" s="151"/>
      <c r="T766" s="151"/>
      <c r="U766" s="151"/>
      <c r="V766" s="151"/>
      <c r="W766" s="151"/>
      <c r="X766" s="151"/>
      <c r="Y766" s="151"/>
      <c r="Z766" s="151"/>
    </row>
    <row r="767" ht="12.75" customHeight="1">
      <c r="D767" s="150"/>
      <c r="N767" s="151"/>
      <c r="O767" s="151"/>
      <c r="P767" s="151"/>
      <c r="Q767" s="151"/>
      <c r="R767" s="151"/>
      <c r="S767" s="151"/>
      <c r="T767" s="151"/>
      <c r="U767" s="151"/>
      <c r="V767" s="151"/>
      <c r="W767" s="151"/>
      <c r="X767" s="151"/>
      <c r="Y767" s="151"/>
      <c r="Z767" s="151"/>
    </row>
    <row r="768" ht="12.75" customHeight="1">
      <c r="D768" s="150"/>
      <c r="N768" s="151"/>
      <c r="O768" s="151"/>
      <c r="P768" s="151"/>
      <c r="Q768" s="151"/>
      <c r="R768" s="151"/>
      <c r="S768" s="151"/>
      <c r="T768" s="151"/>
      <c r="U768" s="151"/>
      <c r="V768" s="151"/>
      <c r="W768" s="151"/>
      <c r="X768" s="151"/>
      <c r="Y768" s="151"/>
      <c r="Z768" s="151"/>
    </row>
    <row r="769" ht="12.75" customHeight="1">
      <c r="D769" s="150"/>
      <c r="N769" s="151"/>
      <c r="O769" s="151"/>
      <c r="P769" s="151"/>
      <c r="Q769" s="151"/>
      <c r="R769" s="151"/>
      <c r="S769" s="151"/>
      <c r="T769" s="151"/>
      <c r="U769" s="151"/>
      <c r="V769" s="151"/>
      <c r="W769" s="151"/>
      <c r="X769" s="151"/>
      <c r="Y769" s="151"/>
      <c r="Z769" s="151"/>
    </row>
    <row r="770" ht="12.75" customHeight="1">
      <c r="D770" s="150"/>
      <c r="N770" s="151"/>
      <c r="O770" s="151"/>
      <c r="P770" s="151"/>
      <c r="Q770" s="151"/>
      <c r="R770" s="151"/>
      <c r="S770" s="151"/>
      <c r="T770" s="151"/>
      <c r="U770" s="151"/>
      <c r="V770" s="151"/>
      <c r="W770" s="151"/>
      <c r="X770" s="151"/>
      <c r="Y770" s="151"/>
      <c r="Z770" s="151"/>
    </row>
    <row r="771" ht="12.75" customHeight="1">
      <c r="D771" s="150"/>
      <c r="N771" s="151"/>
      <c r="O771" s="151"/>
      <c r="P771" s="151"/>
      <c r="Q771" s="151"/>
      <c r="R771" s="151"/>
      <c r="S771" s="151"/>
      <c r="T771" s="151"/>
      <c r="U771" s="151"/>
      <c r="V771" s="151"/>
      <c r="W771" s="151"/>
      <c r="X771" s="151"/>
      <c r="Y771" s="151"/>
      <c r="Z771" s="151"/>
    </row>
    <row r="772" ht="12.75" customHeight="1">
      <c r="D772" s="150"/>
      <c r="N772" s="151"/>
      <c r="O772" s="151"/>
      <c r="P772" s="151"/>
      <c r="Q772" s="151"/>
      <c r="R772" s="151"/>
      <c r="S772" s="151"/>
      <c r="T772" s="151"/>
      <c r="U772" s="151"/>
      <c r="V772" s="151"/>
      <c r="W772" s="151"/>
      <c r="X772" s="151"/>
      <c r="Y772" s="151"/>
      <c r="Z772" s="151"/>
    </row>
    <row r="773" ht="12.75" customHeight="1">
      <c r="D773" s="150"/>
      <c r="N773" s="151"/>
      <c r="O773" s="151"/>
      <c r="P773" s="151"/>
      <c r="Q773" s="151"/>
      <c r="R773" s="151"/>
      <c r="S773" s="151"/>
      <c r="T773" s="151"/>
      <c r="U773" s="151"/>
      <c r="V773" s="151"/>
      <c r="W773" s="151"/>
      <c r="X773" s="151"/>
      <c r="Y773" s="151"/>
      <c r="Z773" s="151"/>
    </row>
    <row r="774" ht="12.75" customHeight="1">
      <c r="D774" s="150"/>
      <c r="N774" s="151"/>
      <c r="O774" s="151"/>
      <c r="P774" s="151"/>
      <c r="Q774" s="151"/>
      <c r="R774" s="151"/>
      <c r="S774" s="151"/>
      <c r="T774" s="151"/>
      <c r="U774" s="151"/>
      <c r="V774" s="151"/>
      <c r="W774" s="151"/>
      <c r="X774" s="151"/>
      <c r="Y774" s="151"/>
      <c r="Z774" s="151"/>
    </row>
    <row r="775" ht="12.75" customHeight="1">
      <c r="D775" s="150"/>
      <c r="N775" s="151"/>
      <c r="O775" s="151"/>
      <c r="P775" s="151"/>
      <c r="Q775" s="151"/>
      <c r="R775" s="151"/>
      <c r="S775" s="151"/>
      <c r="T775" s="151"/>
      <c r="U775" s="151"/>
      <c r="V775" s="151"/>
      <c r="W775" s="151"/>
      <c r="X775" s="151"/>
      <c r="Y775" s="151"/>
      <c r="Z775" s="151"/>
    </row>
    <row r="776" ht="12.75" customHeight="1">
      <c r="D776" s="150"/>
      <c r="N776" s="151"/>
      <c r="O776" s="151"/>
      <c r="P776" s="151"/>
      <c r="Q776" s="151"/>
      <c r="R776" s="151"/>
      <c r="S776" s="151"/>
      <c r="T776" s="151"/>
      <c r="U776" s="151"/>
      <c r="V776" s="151"/>
      <c r="W776" s="151"/>
      <c r="X776" s="151"/>
      <c r="Y776" s="151"/>
      <c r="Z776" s="151"/>
    </row>
    <row r="777" ht="12.75" customHeight="1">
      <c r="D777" s="150"/>
      <c r="N777" s="151"/>
      <c r="O777" s="151"/>
      <c r="P777" s="151"/>
      <c r="Q777" s="151"/>
      <c r="R777" s="151"/>
      <c r="S777" s="151"/>
      <c r="T777" s="151"/>
      <c r="U777" s="151"/>
      <c r="V777" s="151"/>
      <c r="W777" s="151"/>
      <c r="X777" s="151"/>
      <c r="Y777" s="151"/>
      <c r="Z777" s="151"/>
    </row>
    <row r="778" ht="12.75" customHeight="1">
      <c r="D778" s="150"/>
      <c r="N778" s="151"/>
      <c r="O778" s="151"/>
      <c r="P778" s="151"/>
      <c r="Q778" s="151"/>
      <c r="R778" s="151"/>
      <c r="S778" s="151"/>
      <c r="T778" s="151"/>
      <c r="U778" s="151"/>
      <c r="V778" s="151"/>
      <c r="W778" s="151"/>
      <c r="X778" s="151"/>
      <c r="Y778" s="151"/>
      <c r="Z778" s="151"/>
    </row>
    <row r="779" ht="12.75" customHeight="1">
      <c r="D779" s="150"/>
      <c r="N779" s="151"/>
      <c r="O779" s="151"/>
      <c r="P779" s="151"/>
      <c r="Q779" s="151"/>
      <c r="R779" s="151"/>
      <c r="S779" s="151"/>
      <c r="T779" s="151"/>
      <c r="U779" s="151"/>
      <c r="V779" s="151"/>
      <c r="W779" s="151"/>
      <c r="X779" s="151"/>
      <c r="Y779" s="151"/>
      <c r="Z779" s="151"/>
    </row>
    <row r="780" ht="12.75" customHeight="1">
      <c r="D780" s="150"/>
      <c r="N780" s="151"/>
      <c r="O780" s="151"/>
      <c r="P780" s="151"/>
      <c r="Q780" s="151"/>
      <c r="R780" s="151"/>
      <c r="S780" s="151"/>
      <c r="T780" s="151"/>
      <c r="U780" s="151"/>
      <c r="V780" s="151"/>
      <c r="W780" s="151"/>
      <c r="X780" s="151"/>
      <c r="Y780" s="151"/>
      <c r="Z780" s="151"/>
    </row>
    <row r="781" ht="12.75" customHeight="1">
      <c r="D781" s="150"/>
      <c r="N781" s="151"/>
      <c r="O781" s="151"/>
      <c r="P781" s="151"/>
      <c r="Q781" s="151"/>
      <c r="R781" s="151"/>
      <c r="S781" s="151"/>
      <c r="T781" s="151"/>
      <c r="U781" s="151"/>
      <c r="V781" s="151"/>
      <c r="W781" s="151"/>
      <c r="X781" s="151"/>
      <c r="Y781" s="151"/>
      <c r="Z781" s="151"/>
    </row>
    <row r="782" ht="12.75" customHeight="1">
      <c r="D782" s="150"/>
      <c r="N782" s="151"/>
      <c r="O782" s="151"/>
      <c r="P782" s="151"/>
      <c r="Q782" s="151"/>
      <c r="R782" s="151"/>
      <c r="S782" s="151"/>
      <c r="T782" s="151"/>
      <c r="U782" s="151"/>
      <c r="V782" s="151"/>
      <c r="W782" s="151"/>
      <c r="X782" s="151"/>
      <c r="Y782" s="151"/>
      <c r="Z782" s="151"/>
    </row>
    <row r="783" ht="12.75" customHeight="1">
      <c r="D783" s="150"/>
      <c r="N783" s="151"/>
      <c r="O783" s="151"/>
      <c r="P783" s="151"/>
      <c r="Q783" s="151"/>
      <c r="R783" s="151"/>
      <c r="S783" s="151"/>
      <c r="T783" s="151"/>
      <c r="U783" s="151"/>
      <c r="V783" s="151"/>
      <c r="W783" s="151"/>
      <c r="X783" s="151"/>
      <c r="Y783" s="151"/>
      <c r="Z783" s="151"/>
    </row>
    <row r="784" ht="12.75" customHeight="1">
      <c r="D784" s="150"/>
      <c r="N784" s="151"/>
      <c r="O784" s="151"/>
      <c r="P784" s="151"/>
      <c r="Q784" s="151"/>
      <c r="R784" s="151"/>
      <c r="S784" s="151"/>
      <c r="T784" s="151"/>
      <c r="U784" s="151"/>
      <c r="V784" s="151"/>
      <c r="W784" s="151"/>
      <c r="X784" s="151"/>
      <c r="Y784" s="151"/>
      <c r="Z784" s="151"/>
    </row>
    <row r="785" ht="12.75" customHeight="1">
      <c r="D785" s="150"/>
      <c r="N785" s="151"/>
      <c r="O785" s="151"/>
      <c r="P785" s="151"/>
      <c r="Q785" s="151"/>
      <c r="R785" s="151"/>
      <c r="S785" s="151"/>
      <c r="T785" s="151"/>
      <c r="U785" s="151"/>
      <c r="V785" s="151"/>
      <c r="W785" s="151"/>
      <c r="X785" s="151"/>
      <c r="Y785" s="151"/>
      <c r="Z785" s="151"/>
    </row>
    <row r="786" ht="12.75" customHeight="1">
      <c r="D786" s="150"/>
      <c r="N786" s="151"/>
      <c r="O786" s="151"/>
      <c r="P786" s="151"/>
      <c r="Q786" s="151"/>
      <c r="R786" s="151"/>
      <c r="S786" s="151"/>
      <c r="T786" s="151"/>
      <c r="U786" s="151"/>
      <c r="V786" s="151"/>
      <c r="W786" s="151"/>
      <c r="X786" s="151"/>
      <c r="Y786" s="151"/>
      <c r="Z786" s="151"/>
    </row>
    <row r="787" ht="12.75" customHeight="1">
      <c r="D787" s="150"/>
      <c r="N787" s="151"/>
      <c r="O787" s="151"/>
      <c r="P787" s="151"/>
      <c r="Q787" s="151"/>
      <c r="R787" s="151"/>
      <c r="S787" s="151"/>
      <c r="T787" s="151"/>
      <c r="U787" s="151"/>
      <c r="V787" s="151"/>
      <c r="W787" s="151"/>
      <c r="X787" s="151"/>
      <c r="Y787" s="151"/>
      <c r="Z787" s="151"/>
    </row>
    <row r="788" ht="12.75" customHeight="1">
      <c r="D788" s="150"/>
      <c r="N788" s="151"/>
      <c r="O788" s="151"/>
      <c r="P788" s="151"/>
      <c r="Q788" s="151"/>
      <c r="R788" s="151"/>
      <c r="S788" s="151"/>
      <c r="T788" s="151"/>
      <c r="U788" s="151"/>
      <c r="V788" s="151"/>
      <c r="W788" s="151"/>
      <c r="X788" s="151"/>
      <c r="Y788" s="151"/>
      <c r="Z788" s="151"/>
    </row>
    <row r="789" ht="12.75" customHeight="1">
      <c r="D789" s="150"/>
      <c r="N789" s="151"/>
      <c r="O789" s="151"/>
      <c r="P789" s="151"/>
      <c r="Q789" s="151"/>
      <c r="R789" s="151"/>
      <c r="S789" s="151"/>
      <c r="T789" s="151"/>
      <c r="U789" s="151"/>
      <c r="V789" s="151"/>
      <c r="W789" s="151"/>
      <c r="X789" s="151"/>
      <c r="Y789" s="151"/>
      <c r="Z789" s="151"/>
    </row>
    <row r="790" ht="12.75" customHeight="1">
      <c r="D790" s="150"/>
      <c r="N790" s="151"/>
      <c r="O790" s="151"/>
      <c r="P790" s="151"/>
      <c r="Q790" s="151"/>
      <c r="R790" s="151"/>
      <c r="S790" s="151"/>
      <c r="T790" s="151"/>
      <c r="U790" s="151"/>
      <c r="V790" s="151"/>
      <c r="W790" s="151"/>
      <c r="X790" s="151"/>
      <c r="Y790" s="151"/>
      <c r="Z790" s="151"/>
    </row>
    <row r="791" ht="12.75" customHeight="1">
      <c r="D791" s="150"/>
      <c r="N791" s="151"/>
      <c r="O791" s="151"/>
      <c r="P791" s="151"/>
      <c r="Q791" s="151"/>
      <c r="R791" s="151"/>
      <c r="S791" s="151"/>
      <c r="T791" s="151"/>
      <c r="U791" s="151"/>
      <c r="V791" s="151"/>
      <c r="W791" s="151"/>
      <c r="X791" s="151"/>
      <c r="Y791" s="151"/>
      <c r="Z791" s="151"/>
    </row>
    <row r="792" ht="12.75" customHeight="1">
      <c r="D792" s="150"/>
      <c r="N792" s="151"/>
      <c r="O792" s="151"/>
      <c r="P792" s="151"/>
      <c r="Q792" s="151"/>
      <c r="R792" s="151"/>
      <c r="S792" s="151"/>
      <c r="T792" s="151"/>
      <c r="U792" s="151"/>
      <c r="V792" s="151"/>
      <c r="W792" s="151"/>
      <c r="X792" s="151"/>
      <c r="Y792" s="151"/>
      <c r="Z792" s="151"/>
    </row>
    <row r="793" ht="12.75" customHeight="1">
      <c r="D793" s="150"/>
      <c r="N793" s="151"/>
      <c r="O793" s="151"/>
      <c r="P793" s="151"/>
      <c r="Q793" s="151"/>
      <c r="R793" s="151"/>
      <c r="S793" s="151"/>
      <c r="T793" s="151"/>
      <c r="U793" s="151"/>
      <c r="V793" s="151"/>
      <c r="W793" s="151"/>
      <c r="X793" s="151"/>
      <c r="Y793" s="151"/>
      <c r="Z793" s="151"/>
    </row>
    <row r="794" ht="12.75" customHeight="1">
      <c r="D794" s="150"/>
      <c r="N794" s="151"/>
      <c r="O794" s="151"/>
      <c r="P794" s="151"/>
      <c r="Q794" s="151"/>
      <c r="R794" s="151"/>
      <c r="S794" s="151"/>
      <c r="T794" s="151"/>
      <c r="U794" s="151"/>
      <c r="V794" s="151"/>
      <c r="W794" s="151"/>
      <c r="X794" s="151"/>
      <c r="Y794" s="151"/>
      <c r="Z794" s="151"/>
    </row>
    <row r="795" ht="12.75" customHeight="1">
      <c r="D795" s="150"/>
      <c r="N795" s="151"/>
      <c r="O795" s="151"/>
      <c r="P795" s="151"/>
      <c r="Q795" s="151"/>
      <c r="R795" s="151"/>
      <c r="S795" s="151"/>
      <c r="T795" s="151"/>
      <c r="U795" s="151"/>
      <c r="V795" s="151"/>
      <c r="W795" s="151"/>
      <c r="X795" s="151"/>
      <c r="Y795" s="151"/>
      <c r="Z795" s="151"/>
    </row>
    <row r="796" ht="12.75" customHeight="1">
      <c r="D796" s="150"/>
      <c r="N796" s="151"/>
      <c r="O796" s="151"/>
      <c r="P796" s="151"/>
      <c r="Q796" s="151"/>
      <c r="R796" s="151"/>
      <c r="S796" s="151"/>
      <c r="T796" s="151"/>
      <c r="U796" s="151"/>
      <c r="V796" s="151"/>
      <c r="W796" s="151"/>
      <c r="X796" s="151"/>
      <c r="Y796" s="151"/>
      <c r="Z796" s="151"/>
    </row>
    <row r="797" ht="12.75" customHeight="1">
      <c r="D797" s="150"/>
      <c r="N797" s="151"/>
      <c r="O797" s="151"/>
      <c r="P797" s="151"/>
      <c r="Q797" s="151"/>
      <c r="R797" s="151"/>
      <c r="S797" s="151"/>
      <c r="T797" s="151"/>
      <c r="U797" s="151"/>
      <c r="V797" s="151"/>
      <c r="W797" s="151"/>
      <c r="X797" s="151"/>
      <c r="Y797" s="151"/>
      <c r="Z797" s="151"/>
    </row>
    <row r="798" ht="12.75" customHeight="1">
      <c r="D798" s="150"/>
      <c r="N798" s="151"/>
      <c r="O798" s="151"/>
      <c r="P798" s="151"/>
      <c r="Q798" s="151"/>
      <c r="R798" s="151"/>
      <c r="S798" s="151"/>
      <c r="T798" s="151"/>
      <c r="U798" s="151"/>
      <c r="V798" s="151"/>
      <c r="W798" s="151"/>
      <c r="X798" s="151"/>
      <c r="Y798" s="151"/>
      <c r="Z798" s="151"/>
    </row>
    <row r="799" ht="12.75" customHeight="1">
      <c r="D799" s="150"/>
      <c r="N799" s="151"/>
      <c r="O799" s="151"/>
      <c r="P799" s="151"/>
      <c r="Q799" s="151"/>
      <c r="R799" s="151"/>
      <c r="S799" s="151"/>
      <c r="T799" s="151"/>
      <c r="U799" s="151"/>
      <c r="V799" s="151"/>
      <c r="W799" s="151"/>
      <c r="X799" s="151"/>
      <c r="Y799" s="151"/>
      <c r="Z799" s="151"/>
    </row>
    <row r="800" ht="12.75" customHeight="1">
      <c r="D800" s="150"/>
      <c r="N800" s="151"/>
      <c r="O800" s="151"/>
      <c r="P800" s="151"/>
      <c r="Q800" s="151"/>
      <c r="R800" s="151"/>
      <c r="S800" s="151"/>
      <c r="T800" s="151"/>
      <c r="U800" s="151"/>
      <c r="V800" s="151"/>
      <c r="W800" s="151"/>
      <c r="X800" s="151"/>
      <c r="Y800" s="151"/>
      <c r="Z800" s="151"/>
    </row>
    <row r="801" ht="12.75" customHeight="1">
      <c r="D801" s="150"/>
      <c r="N801" s="151"/>
      <c r="O801" s="151"/>
      <c r="P801" s="151"/>
      <c r="Q801" s="151"/>
      <c r="R801" s="151"/>
      <c r="S801" s="151"/>
      <c r="T801" s="151"/>
      <c r="U801" s="151"/>
      <c r="V801" s="151"/>
      <c r="W801" s="151"/>
      <c r="X801" s="151"/>
      <c r="Y801" s="151"/>
      <c r="Z801" s="151"/>
    </row>
    <row r="802" ht="12.75" customHeight="1">
      <c r="D802" s="150"/>
      <c r="N802" s="151"/>
      <c r="O802" s="151"/>
      <c r="P802" s="151"/>
      <c r="Q802" s="151"/>
      <c r="R802" s="151"/>
      <c r="S802" s="151"/>
      <c r="T802" s="151"/>
      <c r="U802" s="151"/>
      <c r="V802" s="151"/>
      <c r="W802" s="151"/>
      <c r="X802" s="151"/>
      <c r="Y802" s="151"/>
      <c r="Z802" s="151"/>
    </row>
    <row r="803" ht="12.75" customHeight="1">
      <c r="D803" s="150"/>
      <c r="N803" s="151"/>
      <c r="O803" s="151"/>
      <c r="P803" s="151"/>
      <c r="Q803" s="151"/>
      <c r="R803" s="151"/>
      <c r="S803" s="151"/>
      <c r="T803" s="151"/>
      <c r="U803" s="151"/>
      <c r="V803" s="151"/>
      <c r="W803" s="151"/>
      <c r="X803" s="151"/>
      <c r="Y803" s="151"/>
      <c r="Z803" s="151"/>
    </row>
    <row r="804" ht="12.75" customHeight="1">
      <c r="D804" s="150"/>
      <c r="N804" s="151"/>
      <c r="O804" s="151"/>
      <c r="P804" s="151"/>
      <c r="Q804" s="151"/>
      <c r="R804" s="151"/>
      <c r="S804" s="151"/>
      <c r="T804" s="151"/>
      <c r="U804" s="151"/>
      <c r="V804" s="151"/>
      <c r="W804" s="151"/>
      <c r="X804" s="151"/>
      <c r="Y804" s="151"/>
      <c r="Z804" s="151"/>
    </row>
    <row r="805" ht="12.75" customHeight="1">
      <c r="D805" s="150"/>
      <c r="N805" s="151"/>
      <c r="O805" s="151"/>
      <c r="P805" s="151"/>
      <c r="Q805" s="151"/>
      <c r="R805" s="151"/>
      <c r="S805" s="151"/>
      <c r="T805" s="151"/>
      <c r="U805" s="151"/>
      <c r="V805" s="151"/>
      <c r="W805" s="151"/>
      <c r="X805" s="151"/>
      <c r="Y805" s="151"/>
      <c r="Z805" s="151"/>
    </row>
    <row r="806" ht="12.75" customHeight="1">
      <c r="D806" s="150"/>
      <c r="N806" s="151"/>
      <c r="O806" s="151"/>
      <c r="P806" s="151"/>
      <c r="Q806" s="151"/>
      <c r="R806" s="151"/>
      <c r="S806" s="151"/>
      <c r="T806" s="151"/>
      <c r="U806" s="151"/>
      <c r="V806" s="151"/>
      <c r="W806" s="151"/>
      <c r="X806" s="151"/>
      <c r="Y806" s="151"/>
      <c r="Z806" s="151"/>
    </row>
  </sheetData>
  <mergeCells count="2">
    <mergeCell ref="C1:I1"/>
    <mergeCell ref="C68:I68"/>
  </mergeCells>
  <printOptions horizontalCentered="1"/>
  <pageMargins bottom="0.2037037037037037" footer="0.0" header="0.0" left="0.42307692307692313" right="0.4074074074074074" top="0.23504273504273504"/>
  <pageSetup paperSize="5" orientation="landscape"/>
  <rowBreaks count="10" manualBreakCount="10">
    <brk id="49" man="1"/>
    <brk id="68" man="1"/>
    <brk id="134" man="1"/>
    <brk id="22" man="1"/>
    <brk id="118" man="1"/>
    <brk id="103" man="1"/>
    <brk id="202" man="1"/>
    <brk id="170" man="1"/>
    <brk id="91" man="1"/>
    <brk id="79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2004-05-06T15:25:22Z</dcterms:created>
  <dc:creator>FCPS USER</dc:creator>
</cp:coreProperties>
</file>