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SI DOWNLOAD\PROCUREMENT\"/>
    </mc:Choice>
  </mc:AlternateContent>
  <xr:revisionPtr revIDLastSave="0" documentId="8_{03252A41-86BD-43C1-AD73-CD27B52CADCA}" xr6:coauthVersionLast="36" xr6:coauthVersionMax="36" xr10:uidLastSave="{00000000-0000-0000-0000-000000000000}"/>
  <bookViews>
    <workbookView xWindow="0" yWindow="0" windowWidth="28800" windowHeight="12225" xr2:uid="{5A4EAFC4-F337-446D-909C-EF92A1C7F74F}"/>
  </bookViews>
  <sheets>
    <sheet name="Sheet1" sheetId="1" r:id="rId1"/>
  </sheets>
  <externalReferences>
    <externalReference r:id="rId2"/>
  </externalReferenc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72" i="1" l="1"/>
  <c r="O72" i="1" s="1"/>
  <c r="H72" i="1"/>
  <c r="I72" i="1" s="1"/>
  <c r="N71" i="1"/>
  <c r="O71" i="1" s="1"/>
  <c r="H71" i="1"/>
  <c r="I71" i="1" s="1"/>
  <c r="N70" i="1"/>
  <c r="O70" i="1" s="1"/>
  <c r="H70" i="1"/>
  <c r="I70" i="1" s="1"/>
  <c r="N69" i="1"/>
  <c r="O69" i="1" s="1"/>
  <c r="H69" i="1"/>
  <c r="I69" i="1" s="1"/>
  <c r="N68" i="1"/>
  <c r="O68" i="1" s="1"/>
  <c r="H68" i="1"/>
  <c r="I68" i="1" s="1"/>
  <c r="N67" i="1"/>
  <c r="O67" i="1" s="1"/>
  <c r="H67" i="1"/>
  <c r="I67" i="1" s="1"/>
  <c r="N66" i="1"/>
  <c r="O66" i="1" s="1"/>
  <c r="H66" i="1"/>
  <c r="I66" i="1" s="1"/>
  <c r="N65" i="1"/>
  <c r="O65" i="1" s="1"/>
  <c r="H65" i="1"/>
  <c r="I65" i="1" s="1"/>
  <c r="N64" i="1"/>
  <c r="O64" i="1" s="1"/>
  <c r="H64" i="1"/>
  <c r="I64" i="1" s="1"/>
  <c r="N63" i="1"/>
  <c r="O63" i="1" s="1"/>
  <c r="H63" i="1"/>
  <c r="I63" i="1" s="1"/>
  <c r="N62" i="1"/>
  <c r="O62" i="1" s="1"/>
  <c r="H62" i="1"/>
  <c r="I62" i="1" s="1"/>
  <c r="N61" i="1"/>
  <c r="O61" i="1" s="1"/>
  <c r="H61" i="1"/>
  <c r="I61" i="1" s="1"/>
  <c r="N60" i="1"/>
  <c r="O60" i="1" s="1"/>
  <c r="H60" i="1"/>
  <c r="I60" i="1" s="1"/>
  <c r="N59" i="1"/>
  <c r="O59" i="1" s="1"/>
  <c r="H59" i="1"/>
  <c r="I59" i="1" s="1"/>
  <c r="N58" i="1"/>
  <c r="O58" i="1" s="1"/>
  <c r="H58" i="1"/>
  <c r="I58" i="1" s="1"/>
  <c r="N57" i="1"/>
  <c r="O57" i="1" s="1"/>
  <c r="H57" i="1"/>
  <c r="I57" i="1" s="1"/>
  <c r="N56" i="1"/>
  <c r="O56" i="1" s="1"/>
  <c r="H56" i="1"/>
  <c r="I56" i="1" s="1"/>
  <c r="N55" i="1"/>
  <c r="O55" i="1" s="1"/>
  <c r="H55" i="1"/>
  <c r="I55" i="1" s="1"/>
  <c r="N54" i="1"/>
  <c r="O54" i="1" s="1"/>
  <c r="H54" i="1"/>
  <c r="I54" i="1" s="1"/>
  <c r="N53" i="1"/>
  <c r="O53" i="1" s="1"/>
  <c r="H53" i="1"/>
  <c r="I53" i="1" s="1"/>
  <c r="N52" i="1"/>
  <c r="O52" i="1" s="1"/>
  <c r="H52" i="1"/>
  <c r="I52" i="1" s="1"/>
  <c r="N51" i="1"/>
  <c r="O51" i="1" s="1"/>
  <c r="H51" i="1"/>
  <c r="I51" i="1" s="1"/>
  <c r="N50" i="1"/>
  <c r="O50" i="1" s="1"/>
  <c r="H50" i="1"/>
  <c r="I50" i="1" s="1"/>
  <c r="N49" i="1"/>
  <c r="O49" i="1" s="1"/>
  <c r="H49" i="1"/>
  <c r="I49" i="1" s="1"/>
  <c r="N48" i="1"/>
  <c r="O48" i="1" s="1"/>
  <c r="H48" i="1"/>
  <c r="I48" i="1" s="1"/>
  <c r="N47" i="1"/>
  <c r="O47" i="1" s="1"/>
  <c r="H47" i="1"/>
  <c r="I47" i="1" s="1"/>
  <c r="N46" i="1"/>
  <c r="O46" i="1" s="1"/>
  <c r="H46" i="1"/>
  <c r="I46" i="1" s="1"/>
  <c r="N45" i="1"/>
  <c r="O45" i="1" s="1"/>
  <c r="H45" i="1"/>
  <c r="I45" i="1" s="1"/>
  <c r="N44" i="1"/>
  <c r="O44" i="1" s="1"/>
  <c r="H44" i="1"/>
  <c r="I44" i="1" s="1"/>
  <c r="N43" i="1"/>
  <c r="O43" i="1" s="1"/>
  <c r="H43" i="1"/>
  <c r="I43" i="1" s="1"/>
  <c r="N42" i="1"/>
  <c r="O42" i="1" s="1"/>
  <c r="H42" i="1"/>
  <c r="I42" i="1" s="1"/>
  <c r="N41" i="1"/>
  <c r="O41" i="1" s="1"/>
  <c r="H41" i="1"/>
  <c r="I41" i="1" s="1"/>
  <c r="N40" i="1"/>
  <c r="O40" i="1" s="1"/>
  <c r="H40" i="1"/>
  <c r="I40" i="1" s="1"/>
  <c r="N39" i="1"/>
  <c r="O39" i="1" s="1"/>
  <c r="H39" i="1"/>
  <c r="I39" i="1" s="1"/>
  <c r="N38" i="1"/>
  <c r="O38" i="1" s="1"/>
  <c r="H38" i="1"/>
  <c r="I38" i="1" s="1"/>
  <c r="N37" i="1"/>
  <c r="O37" i="1" s="1"/>
  <c r="H37" i="1"/>
  <c r="I37" i="1" s="1"/>
  <c r="N36" i="1"/>
  <c r="O36" i="1" s="1"/>
  <c r="H36" i="1"/>
  <c r="I36" i="1" s="1"/>
  <c r="N35" i="1"/>
  <c r="O35" i="1" s="1"/>
  <c r="H35" i="1"/>
  <c r="I35" i="1" s="1"/>
  <c r="N34" i="1"/>
  <c r="O34" i="1" s="1"/>
  <c r="H34" i="1"/>
  <c r="I34" i="1" s="1"/>
  <c r="N33" i="1"/>
  <c r="O33" i="1" s="1"/>
  <c r="H33" i="1"/>
  <c r="I33" i="1" s="1"/>
  <c r="N32" i="1"/>
  <c r="O32" i="1" s="1"/>
  <c r="H32" i="1"/>
  <c r="I32" i="1" s="1"/>
  <c r="N31" i="1"/>
  <c r="O31" i="1" s="1"/>
  <c r="H31" i="1"/>
  <c r="I31" i="1" s="1"/>
  <c r="N30" i="1"/>
  <c r="O30" i="1" s="1"/>
  <c r="H30" i="1"/>
  <c r="I30" i="1" s="1"/>
  <c r="N29" i="1"/>
  <c r="O29" i="1" s="1"/>
  <c r="H29" i="1"/>
  <c r="I29" i="1" s="1"/>
  <c r="N28" i="1"/>
  <c r="O28" i="1" s="1"/>
  <c r="H28" i="1"/>
  <c r="I28" i="1" s="1"/>
  <c r="N27" i="1"/>
  <c r="O27" i="1" s="1"/>
  <c r="H27" i="1"/>
  <c r="I27" i="1" s="1"/>
  <c r="N26" i="1"/>
  <c r="O26" i="1" s="1"/>
  <c r="H26" i="1"/>
  <c r="I26" i="1" s="1"/>
  <c r="N25" i="1"/>
  <c r="O25" i="1" s="1"/>
  <c r="H25" i="1"/>
  <c r="I25" i="1" s="1"/>
  <c r="N24" i="1"/>
  <c r="O24" i="1" s="1"/>
  <c r="H24" i="1"/>
  <c r="I24" i="1" s="1"/>
  <c r="N23" i="1"/>
  <c r="O23" i="1" s="1"/>
  <c r="H23" i="1"/>
  <c r="I23" i="1" s="1"/>
  <c r="N22" i="1"/>
  <c r="O22" i="1" s="1"/>
  <c r="H22" i="1"/>
  <c r="I22" i="1" s="1"/>
  <c r="N21" i="1"/>
  <c r="O21" i="1" s="1"/>
  <c r="H21" i="1"/>
  <c r="I21" i="1" s="1"/>
  <c r="N20" i="1"/>
  <c r="O20" i="1" s="1"/>
  <c r="H20" i="1"/>
  <c r="I20" i="1" s="1"/>
  <c r="N19" i="1"/>
  <c r="O19" i="1" s="1"/>
  <c r="H19" i="1"/>
  <c r="I19" i="1" s="1"/>
  <c r="N18" i="1"/>
  <c r="O18" i="1" s="1"/>
  <c r="H18" i="1"/>
  <c r="I18" i="1" s="1"/>
  <c r="N17" i="1"/>
  <c r="O17" i="1" s="1"/>
  <c r="H17" i="1"/>
  <c r="I17" i="1" s="1"/>
  <c r="N16" i="1"/>
  <c r="O16" i="1" s="1"/>
  <c r="H16" i="1"/>
  <c r="I16" i="1" s="1"/>
  <c r="N15" i="1"/>
  <c r="O15" i="1" s="1"/>
  <c r="H15" i="1"/>
  <c r="I15" i="1" s="1"/>
  <c r="N14" i="1"/>
  <c r="O14" i="1" s="1"/>
  <c r="H14" i="1"/>
  <c r="I14" i="1" s="1"/>
  <c r="N13" i="1"/>
  <c r="O13" i="1" s="1"/>
  <c r="H13" i="1"/>
  <c r="I13" i="1" s="1"/>
  <c r="N12" i="1"/>
  <c r="O12" i="1" s="1"/>
  <c r="H12" i="1"/>
  <c r="I12" i="1" s="1"/>
  <c r="N11" i="1"/>
  <c r="O11" i="1" s="1"/>
  <c r="H11" i="1"/>
  <c r="I11" i="1" s="1"/>
  <c r="N10" i="1"/>
  <c r="O10" i="1" s="1"/>
  <c r="H10" i="1"/>
  <c r="I10" i="1" s="1"/>
  <c r="N9" i="1"/>
  <c r="O9" i="1" s="1"/>
  <c r="H9" i="1"/>
  <c r="I9" i="1" s="1"/>
  <c r="N5" i="1"/>
  <c r="H5" i="1"/>
  <c r="A3" i="1"/>
  <c r="I73" i="1" l="1"/>
  <c r="O73" i="1"/>
</calcChain>
</file>

<file path=xl/sharedStrings.xml><?xml version="1.0" encoding="utf-8"?>
<sst xmlns="http://schemas.openxmlformats.org/spreadsheetml/2006/main" count="428" uniqueCount="156">
  <si>
    <t>Colleton County School District / Orangeburg County School District Cooperative Bid</t>
  </si>
  <si>
    <t>Solictation - IFB-500-2024</t>
  </si>
  <si>
    <t>Bid Period: July 1, 2024-June 30, 2025</t>
  </si>
  <si>
    <t>Point of Origin</t>
  </si>
  <si>
    <t>For purposes of submitting  an Offer, the references in this column shall be considered part of the required product specifications. </t>
  </si>
  <si>
    <t xml:space="preserve">Colleton County School District </t>
  </si>
  <si>
    <t xml:space="preserve">Orangeburg County School District </t>
  </si>
  <si>
    <t>Description</t>
  </si>
  <si>
    <t>Firm Fixed Fee</t>
  </si>
  <si>
    <t>Distributor</t>
  </si>
  <si>
    <t>Vendor</t>
  </si>
  <si>
    <t>Bid Qty</t>
  </si>
  <si>
    <t>Bid</t>
  </si>
  <si>
    <t>Unit</t>
  </si>
  <si>
    <t>Unit Price</t>
  </si>
  <si>
    <t xml:space="preserve">Total </t>
  </si>
  <si>
    <t>Code</t>
  </si>
  <si>
    <t>Pack</t>
  </si>
  <si>
    <t>Price</t>
  </si>
  <si>
    <t>plus Fee</t>
  </si>
  <si>
    <t>Fresh Produce and Fresh Eggs</t>
  </si>
  <si>
    <t>Apples, Fuji, WA Fancy Layered Pack not bulk pack</t>
  </si>
  <si>
    <t>WA</t>
  </si>
  <si>
    <t xml:space="preserve">125 CT. </t>
  </si>
  <si>
    <t>Cs</t>
  </si>
  <si>
    <t xml:space="preserve">Apples, Gala  WAFancy  Layered Pack not bulk pack </t>
  </si>
  <si>
    <t>Apples, Golden Delicious  WAFancy Layered not bulk pack</t>
  </si>
  <si>
    <t>Apples, Granny Smith WAFancy Layered Pack not bulk pack</t>
  </si>
  <si>
    <t>Apples, Red Delicious WAFancy Layered Pack not bulk pack</t>
  </si>
  <si>
    <t>Asparagus, US #1 Grade</t>
  </si>
  <si>
    <t>SC/NC/WA/NON-DOMESTIC</t>
  </si>
  <si>
    <t>11#</t>
  </si>
  <si>
    <t>Bananas, IP Premium Label Dole/Del Monte/Chiquita</t>
  </si>
  <si>
    <t>NON DOMESTIC</t>
  </si>
  <si>
    <t>150 CT</t>
  </si>
  <si>
    <t>Bananas  Premium Label   Dole/ Del Monte /Chiquita</t>
  </si>
  <si>
    <t>40 #</t>
  </si>
  <si>
    <t>Blackberries,  US #1 Grade</t>
  </si>
  <si>
    <t>SC/NC/CA/NON-DOMESTIC</t>
  </si>
  <si>
    <t>12/1/2 PTS</t>
  </si>
  <si>
    <t>Blueberries. US #1 Grade</t>
  </si>
  <si>
    <t>Broccoli  Crowns</t>
  </si>
  <si>
    <t>CA/SC</t>
  </si>
  <si>
    <t>20 #</t>
  </si>
  <si>
    <t>Broccoli Florets</t>
  </si>
  <si>
    <t>CA/TN/GA/SC/MD</t>
  </si>
  <si>
    <t>4/3 #</t>
  </si>
  <si>
    <t xml:space="preserve">Broccoli Slaw Mix </t>
  </si>
  <si>
    <t>SC/GA/CA</t>
  </si>
  <si>
    <t>4/5#</t>
  </si>
  <si>
    <t>Cabbage, Green, Made from US #1 grade</t>
  </si>
  <si>
    <t>SC/NC/GA/FL</t>
  </si>
  <si>
    <t>50#</t>
  </si>
  <si>
    <t xml:space="preserve">Cabbage, Red, Shredded  </t>
  </si>
  <si>
    <t>CA</t>
  </si>
  <si>
    <t>4/5 #</t>
  </si>
  <si>
    <t xml:space="preserve">Cabbage, Green, Shredded </t>
  </si>
  <si>
    <t>Cantaloupe US #1 grade</t>
  </si>
  <si>
    <t>FL/GA/NC/SC/CA/AZ</t>
  </si>
  <si>
    <t>15 CT.</t>
  </si>
  <si>
    <t>Carrots US #1 grade</t>
  </si>
  <si>
    <t>25 #</t>
  </si>
  <si>
    <t xml:space="preserve">Carrots, Baby Whole </t>
  </si>
  <si>
    <t xml:space="preserve">Carrots, Shredded </t>
  </si>
  <si>
    <t xml:space="preserve">Carrot Sticks  </t>
  </si>
  <si>
    <t xml:space="preserve">Cauliflower </t>
  </si>
  <si>
    <t>12 CT.</t>
  </si>
  <si>
    <t>Cauliflower Florets</t>
  </si>
  <si>
    <t>Celery Stalks</t>
  </si>
  <si>
    <t>30 CT.</t>
  </si>
  <si>
    <t xml:space="preserve">Celery Sticks  </t>
  </si>
  <si>
    <t>Cucumbers US #1 SMALL SELECT</t>
  </si>
  <si>
    <t xml:space="preserve">GA/FL/NC/SC/MI/NJ </t>
  </si>
  <si>
    <t>10 #</t>
  </si>
  <si>
    <t>Grapes, Red, Seedless US Fancy Table MED LARGE</t>
  </si>
  <si>
    <t>CA / NON DOMESTIC</t>
  </si>
  <si>
    <t>18 #</t>
  </si>
  <si>
    <t>Grapes, White, Seedless US Fancy Table MED LARGE</t>
  </si>
  <si>
    <t xml:space="preserve">Green, Collards, Chopped </t>
  </si>
  <si>
    <t>SC</t>
  </si>
  <si>
    <t>6/2#</t>
  </si>
  <si>
    <t>Honeydew Melons US #1 grade</t>
  </si>
  <si>
    <t>CA/AZ/NON DOMESTIC</t>
  </si>
  <si>
    <t>8 CT.</t>
  </si>
  <si>
    <t>Kale US #1 grade</t>
  </si>
  <si>
    <t>SC/CA/GA</t>
  </si>
  <si>
    <t>24 CT.</t>
  </si>
  <si>
    <t>Kiwi, US #1 grade</t>
  </si>
  <si>
    <t>SC/CA/ NON DOMESTIC</t>
  </si>
  <si>
    <t>39 CT.</t>
  </si>
  <si>
    <t>Lemons  200 ct. US Choice</t>
  </si>
  <si>
    <t>Lettuce, Cello US #1 grade</t>
  </si>
  <si>
    <t xml:space="preserve">Lettuce, Shredded  </t>
  </si>
  <si>
    <t xml:space="preserve">Onions, Green Iceless </t>
  </si>
  <si>
    <t>4/2 #</t>
  </si>
  <si>
    <t>Onions, Red US #1 grade Jumbo</t>
  </si>
  <si>
    <t>OR/ID/CO/NY/TX</t>
  </si>
  <si>
    <t>25#</t>
  </si>
  <si>
    <t>Onions, Yellow US #1 grade Jumbo</t>
  </si>
  <si>
    <t>50 #</t>
  </si>
  <si>
    <t>Oranges 113 Choice</t>
  </si>
  <si>
    <t>113 CT.</t>
  </si>
  <si>
    <t>Peaches, US #1 grade</t>
  </si>
  <si>
    <t>Pears, Anjou US #1 Grade</t>
  </si>
  <si>
    <t>WA/CA</t>
  </si>
  <si>
    <t>120 CT</t>
  </si>
  <si>
    <t>Pears, Asian US #1 Grade</t>
  </si>
  <si>
    <t>SC/CA/OR/WA</t>
  </si>
  <si>
    <t xml:space="preserve">Pepper, Bell, Medium  US #1 Grade </t>
  </si>
  <si>
    <t>GA/FL/NC/SC/MI/NJ/NON DOMESTIC</t>
  </si>
  <si>
    <t>5 #</t>
  </si>
  <si>
    <t>Pepper, Red Bell, Medium, US #1 Grade</t>
  </si>
  <si>
    <t>Pineapple, Golden Ripe   Dole, Del-Monte</t>
  </si>
  <si>
    <t>7 CT</t>
  </si>
  <si>
    <t>Potatoes, Baking US #1 Grade</t>
  </si>
  <si>
    <t>ID/WI</t>
  </si>
  <si>
    <t>70 CT.</t>
  </si>
  <si>
    <t>Potatoes,  Baking US #1 Grade</t>
  </si>
  <si>
    <t>90 CT.</t>
  </si>
  <si>
    <t>Potatoes, Sweet US #1 Grade</t>
  </si>
  <si>
    <t>SC/NC/MS</t>
  </si>
  <si>
    <t>Radishes US #1 Grade</t>
  </si>
  <si>
    <t>FL/NJ</t>
  </si>
  <si>
    <t>14/1#</t>
  </si>
  <si>
    <t>Raspberries, US #1 Grade</t>
  </si>
  <si>
    <t>Romaine, Chopped US #1 Grade</t>
  </si>
  <si>
    <t>6/2 #</t>
  </si>
  <si>
    <t>Salad Mix  50 / 50 Blend Romaine / Iceberg</t>
  </si>
  <si>
    <t>Salad Mix, Spring</t>
  </si>
  <si>
    <t>3 #</t>
  </si>
  <si>
    <t>Spinach, Fresh US #1 Grade</t>
  </si>
  <si>
    <t>12/10 OZ</t>
  </si>
  <si>
    <t>Squash, Butternut, Diced</t>
  </si>
  <si>
    <t>SC/NC/FL/GA/VA</t>
  </si>
  <si>
    <t>Squash, Yellow US Medium</t>
  </si>
  <si>
    <t>FL/GA/NC/SC</t>
  </si>
  <si>
    <t>Strawberries US #1 Grade</t>
  </si>
  <si>
    <t>FL/GA/SC</t>
  </si>
  <si>
    <t>8/1 #</t>
  </si>
  <si>
    <t xml:space="preserve">Tomatoes, 6x6 US #1 Grade </t>
  </si>
  <si>
    <t>SC/NC/FL/VA</t>
  </si>
  <si>
    <t>Tomatoes, 6X6 US #1 Grade</t>
  </si>
  <si>
    <t xml:space="preserve">Tomatoes, Cherry US #1 Grade </t>
  </si>
  <si>
    <t>12- PTS.</t>
  </si>
  <si>
    <t>Tomatoes, Grape US #1 Grade</t>
  </si>
  <si>
    <t>Watermelon Seedless 15-18# Average US #1 Grade</t>
  </si>
  <si>
    <t>FL/GA/NC/SC/NON DOMESTIC</t>
  </si>
  <si>
    <t>1 EACH</t>
  </si>
  <si>
    <t>EA</t>
  </si>
  <si>
    <t>Zuchinni, US Medium</t>
  </si>
  <si>
    <t>CS</t>
  </si>
  <si>
    <t>Eggs, Fresh  Large, White, Grade A</t>
  </si>
  <si>
    <t>VA/SC</t>
  </si>
  <si>
    <t>30 DOZ</t>
  </si>
  <si>
    <t xml:space="preserve"> </t>
  </si>
  <si>
    <t>Subtotal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</si>
</sst>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6"/>
      <name val="Arial"/>
      <family val="2"/>
    </font>
    <font>
      <sz val="10"/>
      <name val="Arial"/>
      <family val="2"/>
    </font>
    <font>
      <sz val="9"/>
      <name val="Arial Narrow"/>
      <family val="2"/>
    </font>
    <font>
      <sz val="12"/>
      <color rgb="FF000000"/>
      <name val="Arial"/>
      <family val="2"/>
    </font>
    <font>
      <b/>
      <sz val="11"/>
      <name val="Calibri"/>
      <family val="2"/>
    </font>
    <font>
      <sz val="8"/>
      <name val="Arial Narrow"/>
      <family val="2"/>
    </font>
    <font>
      <u/>
      <sz val="11"/>
      <color theme="10"/>
      <name val="Calibri"/>
      <family val="2"/>
      <scheme val="minor"/>
    </font>
    <font>
      <b/>
      <sz val="10"/>
      <name val="Arial"/>
      <family val="2"/>
    </font>
    <font>
      <sz val="12"/>
      <color rgb="FFFF0000"/>
      <name val="Calibri"/>
      <family val="2"/>
    </font>
    <font>
      <sz val="10"/>
      <name val="Arial Narrow"/>
      <family val="2"/>
    </font>
    <font>
      <b/>
      <sz val="10"/>
      <name val="Arial Narrow"/>
      <family val="2"/>
    </font>
    <font>
      <b/>
      <sz val="11"/>
      <color rgb="FF006100"/>
      <name val="Calibri"/>
      <family val="2"/>
      <scheme val="minor"/>
    </font>
    <font>
      <b/>
      <sz val="12"/>
      <name val="Arial Narrow"/>
      <family val="2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42"/>
      </patternFill>
    </fill>
  </fills>
  <borders count="3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1" fillId="3" borderId="1" applyNumberFormat="0" applyFont="0" applyAlignment="0" applyProtection="0"/>
    <xf numFmtId="0" fontId="9" fillId="0" borderId="0" applyNumberFormat="0" applyFill="0" applyBorder="0" applyAlignment="0" applyProtection="0"/>
  </cellStyleXfs>
  <cellXfs count="70">
    <xf numFmtId="0" fontId="0" fillId="0" borderId="0" xfId="0"/>
    <xf numFmtId="44" fontId="5" fillId="0" borderId="0" xfId="1" applyFont="1" applyProtection="1"/>
    <xf numFmtId="0" fontId="5" fillId="0" borderId="0" xfId="0" applyFont="1"/>
    <xf numFmtId="0" fontId="6" fillId="0" borderId="0" xfId="0" applyFont="1" applyAlignment="1">
      <alignment vertical="center"/>
    </xf>
    <xf numFmtId="0" fontId="7" fillId="0" borderId="3" xfId="0" applyFont="1" applyBorder="1" applyAlignment="1">
      <alignment horizontal="center"/>
    </xf>
    <xf numFmtId="0" fontId="4" fillId="0" borderId="4" xfId="3" applyNumberFormat="1" applyFont="1" applyFill="1" applyBorder="1" applyAlignment="1" applyProtection="1">
      <alignment horizontal="center"/>
    </xf>
    <xf numFmtId="0" fontId="8" fillId="0" borderId="4" xfId="0" applyFont="1" applyBorder="1"/>
    <xf numFmtId="0" fontId="9" fillId="4" borderId="4" xfId="4" applyFill="1" applyBorder="1" applyAlignment="1" applyProtection="1">
      <alignment horizontal="center"/>
      <protection locked="0"/>
    </xf>
    <xf numFmtId="49" fontId="9" fillId="0" borderId="8" xfId="4" applyNumberFormat="1" applyBorder="1" applyAlignment="1" applyProtection="1">
      <alignment horizontal="center"/>
      <protection locked="0"/>
    </xf>
    <xf numFmtId="0" fontId="12" fillId="0" borderId="9" xfId="0" applyFont="1" applyBorder="1" applyAlignment="1">
      <alignment horizontal="center"/>
    </xf>
    <xf numFmtId="49" fontId="9" fillId="0" borderId="0" xfId="4" applyNumberFormat="1" applyBorder="1" applyAlignment="1" applyProtection="1">
      <alignment horizontal="center"/>
      <protection locked="0"/>
    </xf>
    <xf numFmtId="164" fontId="14" fillId="4" borderId="12" xfId="2" applyNumberFormat="1" applyFont="1" applyFill="1" applyBorder="1" applyProtection="1"/>
    <xf numFmtId="0" fontId="5" fillId="0" borderId="13" xfId="0" applyFont="1" applyBorder="1"/>
    <xf numFmtId="0" fontId="12" fillId="0" borderId="14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49" fontId="12" fillId="0" borderId="16" xfId="0" applyNumberFormat="1" applyFont="1" applyBorder="1" applyAlignment="1">
      <alignment horizontal="center"/>
    </xf>
    <xf numFmtId="49" fontId="12" fillId="0" borderId="17" xfId="0" applyNumberFormat="1" applyFont="1" applyBorder="1" applyAlignment="1">
      <alignment horizontal="center"/>
    </xf>
    <xf numFmtId="44" fontId="12" fillId="0" borderId="18" xfId="1" applyFont="1" applyBorder="1" applyAlignment="1" applyProtection="1">
      <alignment horizontal="center"/>
    </xf>
    <xf numFmtId="0" fontId="12" fillId="0" borderId="0" xfId="0" applyFont="1" applyAlignment="1">
      <alignment horizontal="center"/>
    </xf>
    <xf numFmtId="0" fontId="8" fillId="0" borderId="19" xfId="0" applyFont="1" applyBorder="1" applyAlignment="1">
      <alignment horizontal="center"/>
    </xf>
    <xf numFmtId="49" fontId="12" fillId="0" borderId="20" xfId="0" applyNumberFormat="1" applyFont="1" applyBorder="1" applyAlignment="1">
      <alignment horizontal="center"/>
    </xf>
    <xf numFmtId="49" fontId="12" fillId="0" borderId="21" xfId="0" applyNumberFormat="1" applyFont="1" applyBorder="1" applyAlignment="1">
      <alignment horizontal="center"/>
    </xf>
    <xf numFmtId="49" fontId="12" fillId="0" borderId="18" xfId="0" applyNumberFormat="1" applyFont="1" applyBorder="1" applyAlignment="1">
      <alignment horizontal="center"/>
    </xf>
    <xf numFmtId="0" fontId="12" fillId="5" borderId="5" xfId="0" applyFont="1" applyFill="1" applyBorder="1" applyAlignment="1">
      <alignment horizontal="left"/>
    </xf>
    <xf numFmtId="0" fontId="12" fillId="5" borderId="5" xfId="0" applyFont="1" applyFill="1" applyBorder="1"/>
    <xf numFmtId="49" fontId="12" fillId="5" borderId="5" xfId="0" applyNumberFormat="1" applyFont="1" applyFill="1" applyBorder="1"/>
    <xf numFmtId="0" fontId="12" fillId="5" borderId="5" xfId="0" applyFont="1" applyFill="1" applyBorder="1" applyAlignment="1">
      <alignment horizontal="right"/>
    </xf>
    <xf numFmtId="37" fontId="12" fillId="5" borderId="5" xfId="1" applyNumberFormat="1" applyFont="1" applyFill="1" applyBorder="1" applyProtection="1">
      <protection locked="0"/>
    </xf>
    <xf numFmtId="44" fontId="12" fillId="5" borderId="6" xfId="1" applyFont="1" applyFill="1" applyBorder="1" applyProtection="1">
      <protection locked="0"/>
    </xf>
    <xf numFmtId="49" fontId="12" fillId="0" borderId="22" xfId="0" applyNumberFormat="1" applyFont="1" applyBorder="1" applyAlignment="1">
      <alignment wrapText="1"/>
    </xf>
    <xf numFmtId="0" fontId="5" fillId="0" borderId="22" xfId="0" applyFont="1" applyBorder="1"/>
    <xf numFmtId="0" fontId="12" fillId="6" borderId="4" xfId="1" applyNumberFormat="1" applyFont="1" applyFill="1" applyBorder="1" applyProtection="1">
      <protection locked="0"/>
    </xf>
    <xf numFmtId="49" fontId="12" fillId="0" borderId="22" xfId="0" applyNumberFormat="1" applyFont="1" applyBorder="1"/>
    <xf numFmtId="37" fontId="12" fillId="7" borderId="23" xfId="1" applyNumberFormat="1" applyFont="1" applyFill="1" applyBorder="1" applyProtection="1">
      <protection locked="0"/>
    </xf>
    <xf numFmtId="0" fontId="12" fillId="0" borderId="22" xfId="0" applyFont="1" applyBorder="1"/>
    <xf numFmtId="44" fontId="12" fillId="6" borderId="22" xfId="1" applyFont="1" applyFill="1" applyBorder="1" applyProtection="1">
      <protection locked="0"/>
    </xf>
    <xf numFmtId="44" fontId="12" fillId="0" borderId="22" xfId="1" applyFont="1" applyBorder="1" applyAlignment="1" applyProtection="1">
      <alignment shrinkToFit="1"/>
    </xf>
    <xf numFmtId="44" fontId="12" fillId="0" borderId="24" xfId="1" applyFont="1" applyBorder="1" applyAlignment="1" applyProtection="1">
      <alignment shrinkToFit="1"/>
    </xf>
    <xf numFmtId="0" fontId="12" fillId="0" borderId="25" xfId="0" applyFont="1" applyBorder="1" applyAlignment="1">
      <alignment wrapText="1"/>
    </xf>
    <xf numFmtId="0" fontId="5" fillId="0" borderId="3" xfId="0" applyFont="1" applyBorder="1"/>
    <xf numFmtId="49" fontId="12" fillId="0" borderId="26" xfId="0" applyNumberFormat="1" applyFont="1" applyBorder="1"/>
    <xf numFmtId="37" fontId="12" fillId="7" borderId="4" xfId="1" applyNumberFormat="1" applyFont="1" applyFill="1" applyBorder="1" applyProtection="1">
      <protection locked="0"/>
    </xf>
    <xf numFmtId="0" fontId="12" fillId="0" borderId="25" xfId="0" applyFont="1" applyBorder="1"/>
    <xf numFmtId="44" fontId="12" fillId="6" borderId="25" xfId="1" applyFont="1" applyFill="1" applyBorder="1" applyProtection="1">
      <protection locked="0"/>
    </xf>
    <xf numFmtId="44" fontId="12" fillId="0" borderId="25" xfId="1" applyFont="1" applyBorder="1" applyAlignment="1" applyProtection="1">
      <alignment shrinkToFit="1"/>
    </xf>
    <xf numFmtId="44" fontId="12" fillId="0" borderId="27" xfId="1" applyFont="1" applyBorder="1" applyAlignment="1" applyProtection="1">
      <alignment shrinkToFit="1"/>
    </xf>
    <xf numFmtId="0" fontId="5" fillId="0" borderId="25" xfId="0" applyFont="1" applyBorder="1"/>
    <xf numFmtId="49" fontId="12" fillId="0" borderId="25" xfId="0" applyNumberFormat="1" applyFont="1" applyBorder="1"/>
    <xf numFmtId="0" fontId="12" fillId="0" borderId="28" xfId="0" applyFont="1" applyBorder="1" applyAlignment="1">
      <alignment wrapText="1"/>
    </xf>
    <xf numFmtId="44" fontId="5" fillId="8" borderId="29" xfId="1" applyFont="1" applyFill="1" applyBorder="1" applyProtection="1">
      <protection locked="0"/>
    </xf>
    <xf numFmtId="49" fontId="12" fillId="0" borderId="28" xfId="0" applyNumberFormat="1" applyFont="1" applyBorder="1"/>
    <xf numFmtId="37" fontId="5" fillId="4" borderId="30" xfId="1" applyNumberFormat="1" applyFont="1" applyFill="1" applyBorder="1" applyProtection="1">
      <protection locked="0"/>
    </xf>
    <xf numFmtId="0" fontId="5" fillId="0" borderId="28" xfId="0" applyFont="1" applyBorder="1"/>
    <xf numFmtId="44" fontId="5" fillId="8" borderId="28" xfId="1" applyFont="1" applyFill="1" applyBorder="1" applyProtection="1">
      <protection locked="0"/>
    </xf>
    <xf numFmtId="44" fontId="15" fillId="0" borderId="28" xfId="1" applyFont="1" applyBorder="1" applyAlignment="1" applyProtection="1"/>
    <xf numFmtId="44" fontId="5" fillId="0" borderId="31" xfId="1" applyFont="1" applyBorder="1" applyAlignment="1" applyProtection="1">
      <alignment shrinkToFit="1"/>
    </xf>
    <xf numFmtId="0" fontId="10" fillId="0" borderId="4" xfId="0" applyFont="1" applyBorder="1" applyAlignment="1">
      <alignment wrapText="1"/>
    </xf>
    <xf numFmtId="0" fontId="3" fillId="0" borderId="0" xfId="0" applyFont="1" applyAlignment="1">
      <alignment horizontal="center"/>
    </xf>
    <xf numFmtId="0" fontId="6" fillId="0" borderId="2" xfId="0" applyFont="1" applyBorder="1" applyAlignment="1">
      <alignment horizontal="center" vertical="center"/>
    </xf>
    <xf numFmtId="44" fontId="7" fillId="0" borderId="5" xfId="1" applyFont="1" applyBorder="1" applyAlignment="1" applyProtection="1">
      <alignment horizontal="center"/>
    </xf>
    <xf numFmtId="44" fontId="7" fillId="0" borderId="6" xfId="1" applyFont="1" applyBorder="1" applyAlignment="1" applyProtection="1">
      <alignment horizontal="center"/>
    </xf>
    <xf numFmtId="49" fontId="7" fillId="0" borderId="5" xfId="1" applyNumberFormat="1" applyFont="1" applyBorder="1" applyAlignment="1" applyProtection="1">
      <alignment horizontal="center"/>
    </xf>
    <xf numFmtId="49" fontId="7" fillId="0" borderId="6" xfId="1" applyNumberFormat="1" applyFont="1" applyBorder="1" applyAlignment="1" applyProtection="1">
      <alignment horizontal="center"/>
    </xf>
    <xf numFmtId="0" fontId="11" fillId="0" borderId="7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0" fontId="10" fillId="0" borderId="8" xfId="0" applyFont="1" applyBorder="1" applyAlignment="1"/>
    <xf numFmtId="0" fontId="10" fillId="0" borderId="5" xfId="0" applyFont="1" applyBorder="1" applyAlignment="1"/>
    <xf numFmtId="0" fontId="10" fillId="0" borderId="6" xfId="0" applyFont="1" applyBorder="1" applyAlignment="1"/>
    <xf numFmtId="0" fontId="13" fillId="0" borderId="11" xfId="0" applyFont="1" applyBorder="1" applyAlignment="1">
      <alignment horizontal="center"/>
    </xf>
    <xf numFmtId="0" fontId="13" fillId="0" borderId="12" xfId="0" applyFont="1" applyBorder="1" applyAlignment="1">
      <alignment horizontal="center"/>
    </xf>
  </cellXfs>
  <cellStyles count="5">
    <cellStyle name="Currency" xfId="1" builtinId="4"/>
    <cellStyle name="Good" xfId="2" builtinId="26"/>
    <cellStyle name="Hyperlink" xfId="4" builtinId="8"/>
    <cellStyle name="Normal" xfId="0" builtinId="0"/>
    <cellStyle name="Note" xfId="3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fitch/Downloads/SCSFSPA%20Inc%20Solicitation%20%23B00002425%20LOT%20B%20PRODUCT%20SPREADSHEET%202024-2025%20Sumter%20County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cap"/>
      <sheetName val="Produce"/>
    </sheetNames>
    <sheetDataSet>
      <sheetData sheetId="0">
        <row r="7">
          <cell r="A7" t="str">
            <v>Firm Fixed Fee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E385D-C011-4C57-B095-2FC4A1BEE854}">
  <dimension ref="A1:O74"/>
  <sheetViews>
    <sheetView tabSelected="1" workbookViewId="0">
      <selection sqref="A1:O73"/>
    </sheetView>
  </sheetViews>
  <sheetFormatPr defaultRowHeight="15" x14ac:dyDescent="0.25"/>
  <cols>
    <col min="1" max="1" width="44.140625" customWidth="1"/>
    <col min="2" max="2" width="29.85546875" customWidth="1"/>
  </cols>
  <sheetData>
    <row r="1" spans="1:15" ht="20.25" x14ac:dyDescent="0.3">
      <c r="A1" s="57" t="s">
        <v>0</v>
      </c>
      <c r="B1" s="57"/>
      <c r="C1" s="57"/>
      <c r="D1" s="57"/>
      <c r="E1" s="57"/>
      <c r="F1" s="57"/>
      <c r="G1" s="57"/>
      <c r="H1" s="57"/>
      <c r="I1" s="1"/>
      <c r="J1" s="2"/>
      <c r="K1" s="2"/>
      <c r="L1" s="2"/>
      <c r="M1" s="2"/>
      <c r="N1" s="2"/>
      <c r="O1" s="2"/>
    </row>
    <row r="2" spans="1:15" ht="15.75" thickBot="1" x14ac:dyDescent="0.3">
      <c r="A2" s="3" t="s">
        <v>1</v>
      </c>
      <c r="B2" s="3"/>
      <c r="C2" s="58" t="s">
        <v>2</v>
      </c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</row>
    <row r="3" spans="1:15" ht="15.75" thickBot="1" x14ac:dyDescent="0.3">
      <c r="A3" s="4" t="e">
        <f>[1]Recap!#REF!</f>
        <v>#REF!</v>
      </c>
      <c r="B3" s="5" t="s">
        <v>3</v>
      </c>
      <c r="C3" s="6"/>
      <c r="D3" s="7"/>
      <c r="E3" s="59"/>
      <c r="F3" s="59"/>
      <c r="G3" s="59"/>
      <c r="H3" s="59"/>
      <c r="I3" s="60"/>
      <c r="J3" s="7"/>
      <c r="K3" s="61"/>
      <c r="L3" s="61"/>
      <c r="M3" s="61"/>
      <c r="N3" s="61"/>
      <c r="O3" s="62"/>
    </row>
    <row r="4" spans="1:15" ht="27" thickBot="1" x14ac:dyDescent="0.3">
      <c r="A4" s="56" t="s">
        <v>0</v>
      </c>
      <c r="B4" s="63" t="s">
        <v>4</v>
      </c>
      <c r="C4" s="8"/>
      <c r="D4" s="65" t="s">
        <v>5</v>
      </c>
      <c r="E4" s="66"/>
      <c r="F4" s="66"/>
      <c r="G4" s="66"/>
      <c r="H4" s="66"/>
      <c r="I4" s="67"/>
      <c r="J4" s="65" t="s">
        <v>6</v>
      </c>
      <c r="K4" s="66"/>
      <c r="L4" s="66"/>
      <c r="M4" s="66"/>
      <c r="N4" s="66"/>
      <c r="O4" s="67"/>
    </row>
    <row r="5" spans="1:15" x14ac:dyDescent="0.25">
      <c r="A5" s="9" t="s">
        <v>7</v>
      </c>
      <c r="B5" s="64"/>
      <c r="C5" s="10"/>
      <c r="D5" s="68" t="s">
        <v>8</v>
      </c>
      <c r="E5" s="69"/>
      <c r="F5" s="69"/>
      <c r="G5" s="69"/>
      <c r="H5" s="11" t="str">
        <f>[1]Recap!A7</f>
        <v>Firm Fixed Fee</v>
      </c>
      <c r="I5" s="12"/>
      <c r="J5" s="68" t="s">
        <v>8</v>
      </c>
      <c r="K5" s="69"/>
      <c r="L5" s="69"/>
      <c r="M5" s="69"/>
      <c r="N5" s="11">
        <f>[1]Recap!H7</f>
        <v>0</v>
      </c>
      <c r="O5" s="12"/>
    </row>
    <row r="6" spans="1:15" x14ac:dyDescent="0.25">
      <c r="A6" s="13"/>
      <c r="B6" s="64"/>
      <c r="C6" s="14" t="s">
        <v>9</v>
      </c>
      <c r="D6" s="15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17" t="s">
        <v>15</v>
      </c>
      <c r="J6" s="15" t="s">
        <v>10</v>
      </c>
      <c r="K6" s="16" t="s">
        <v>11</v>
      </c>
      <c r="L6" s="16" t="s">
        <v>12</v>
      </c>
      <c r="M6" s="16" t="s">
        <v>13</v>
      </c>
      <c r="N6" s="16" t="s">
        <v>14</v>
      </c>
      <c r="O6" s="17" t="s">
        <v>15</v>
      </c>
    </row>
    <row r="7" spans="1:15" ht="15.75" thickBot="1" x14ac:dyDescent="0.3">
      <c r="A7" s="18"/>
      <c r="B7" s="64"/>
      <c r="C7" s="19" t="s">
        <v>16</v>
      </c>
      <c r="D7" s="20" t="s">
        <v>17</v>
      </c>
      <c r="E7" s="21" t="s">
        <v>11</v>
      </c>
      <c r="F7" s="21" t="s">
        <v>13</v>
      </c>
      <c r="G7" s="21" t="s">
        <v>18</v>
      </c>
      <c r="H7" s="21" t="s">
        <v>19</v>
      </c>
      <c r="I7" s="22" t="s">
        <v>18</v>
      </c>
      <c r="J7" s="20" t="s">
        <v>17</v>
      </c>
      <c r="K7" s="21" t="s">
        <v>11</v>
      </c>
      <c r="L7" s="21" t="s">
        <v>13</v>
      </c>
      <c r="M7" s="21" t="s">
        <v>18</v>
      </c>
      <c r="N7" s="21" t="s">
        <v>19</v>
      </c>
      <c r="O7" s="22" t="s">
        <v>18</v>
      </c>
    </row>
    <row r="8" spans="1:15" ht="15.75" thickBot="1" x14ac:dyDescent="0.3">
      <c r="A8" s="23" t="s">
        <v>20</v>
      </c>
      <c r="B8" s="24"/>
      <c r="C8" s="24"/>
      <c r="D8" s="25"/>
      <c r="E8" s="26"/>
      <c r="F8" s="27"/>
      <c r="G8" s="24"/>
      <c r="H8" s="24"/>
      <c r="I8" s="28"/>
      <c r="J8" s="25"/>
      <c r="K8" s="26"/>
      <c r="L8" s="27"/>
      <c r="M8" s="24"/>
      <c r="N8" s="24"/>
      <c r="O8" s="28"/>
    </row>
    <row r="9" spans="1:15" ht="15.75" thickBot="1" x14ac:dyDescent="0.3">
      <c r="A9" s="29" t="s">
        <v>21</v>
      </c>
      <c r="B9" s="30" t="s">
        <v>22</v>
      </c>
      <c r="C9" s="31"/>
      <c r="D9" s="32" t="s">
        <v>23</v>
      </c>
      <c r="E9" s="33">
        <v>50</v>
      </c>
      <c r="F9" s="34" t="s">
        <v>24</v>
      </c>
      <c r="G9" s="35">
        <v>0</v>
      </c>
      <c r="H9" s="36">
        <f>IF(OR(ISBLANK(E9),E9=0),,ROUND($I$5+G9,2))</f>
        <v>0</v>
      </c>
      <c r="I9" s="37">
        <f t="shared" ref="I9:I72" si="0">ROUND(H9*E9,2)</f>
        <v>0</v>
      </c>
      <c r="J9" s="32" t="s">
        <v>23</v>
      </c>
      <c r="K9" s="33">
        <v>50</v>
      </c>
      <c r="L9" s="34" t="s">
        <v>24</v>
      </c>
      <c r="M9" s="35">
        <v>0</v>
      </c>
      <c r="N9" s="36">
        <f>IF(OR(ISBLANK(K9),K9=0),,ROUND($I$5+M9,2))</f>
        <v>0</v>
      </c>
      <c r="O9" s="37">
        <f t="shared" ref="O9:O62" si="1">ROUND(N9*K9,2)</f>
        <v>0</v>
      </c>
    </row>
    <row r="10" spans="1:15" ht="15.75" thickBot="1" x14ac:dyDescent="0.3">
      <c r="A10" s="29" t="s">
        <v>25</v>
      </c>
      <c r="B10" s="30" t="s">
        <v>22</v>
      </c>
      <c r="C10" s="31"/>
      <c r="D10" s="32" t="s">
        <v>23</v>
      </c>
      <c r="E10" s="33">
        <v>50</v>
      </c>
      <c r="F10" s="34" t="s">
        <v>24</v>
      </c>
      <c r="G10" s="35">
        <v>0</v>
      </c>
      <c r="H10" s="36">
        <f>IF(OR(ISBLANK(E10),E10=0),,ROUND($I$5+G10,2))</f>
        <v>0</v>
      </c>
      <c r="I10" s="37">
        <f t="shared" si="0"/>
        <v>0</v>
      </c>
      <c r="J10" s="32" t="s">
        <v>23</v>
      </c>
      <c r="K10" s="33">
        <v>0</v>
      </c>
      <c r="L10" s="34" t="s">
        <v>24</v>
      </c>
      <c r="M10" s="35">
        <v>0</v>
      </c>
      <c r="N10" s="36">
        <f>IF(OR(ISBLANK(K10),K10=0),,ROUND($I$5+M10,2))</f>
        <v>0</v>
      </c>
      <c r="O10" s="37">
        <f t="shared" si="1"/>
        <v>0</v>
      </c>
    </row>
    <row r="11" spans="1:15" ht="15.75" thickBot="1" x14ac:dyDescent="0.3">
      <c r="A11" s="38" t="s">
        <v>26</v>
      </c>
      <c r="B11" s="39" t="s">
        <v>22</v>
      </c>
      <c r="C11" s="31"/>
      <c r="D11" s="40" t="s">
        <v>23</v>
      </c>
      <c r="E11" s="41">
        <v>50</v>
      </c>
      <c r="F11" s="42" t="s">
        <v>24</v>
      </c>
      <c r="G11" s="43">
        <v>0</v>
      </c>
      <c r="H11" s="44">
        <f t="shared" ref="H11:H72" si="2">IF(OR(ISBLANK(E11),E11=0),,ROUND($I$5+G11,2))</f>
        <v>0</v>
      </c>
      <c r="I11" s="45">
        <f t="shared" si="0"/>
        <v>0</v>
      </c>
      <c r="J11" s="40" t="s">
        <v>23</v>
      </c>
      <c r="K11" s="41">
        <v>25</v>
      </c>
      <c r="L11" s="42" t="s">
        <v>24</v>
      </c>
      <c r="M11" s="43">
        <v>0</v>
      </c>
      <c r="N11" s="44">
        <f t="shared" ref="N11:N59" si="3">IF(OR(ISBLANK(K11),K11=0),,ROUND($I$5+M11,2))</f>
        <v>0</v>
      </c>
      <c r="O11" s="45">
        <f t="shared" si="1"/>
        <v>0</v>
      </c>
    </row>
    <row r="12" spans="1:15" ht="15.75" thickBot="1" x14ac:dyDescent="0.3">
      <c r="A12" s="38" t="s">
        <v>27</v>
      </c>
      <c r="B12" s="39" t="s">
        <v>22</v>
      </c>
      <c r="C12" s="31"/>
      <c r="D12" s="40" t="s">
        <v>23</v>
      </c>
      <c r="E12" s="41">
        <v>10</v>
      </c>
      <c r="F12" s="42" t="s">
        <v>24</v>
      </c>
      <c r="G12" s="43">
        <v>0</v>
      </c>
      <c r="H12" s="44">
        <f t="shared" si="2"/>
        <v>0</v>
      </c>
      <c r="I12" s="45">
        <f t="shared" si="0"/>
        <v>0</v>
      </c>
      <c r="J12" s="40" t="s">
        <v>23</v>
      </c>
      <c r="K12" s="41">
        <v>0</v>
      </c>
      <c r="L12" s="42" t="s">
        <v>24</v>
      </c>
      <c r="M12" s="43">
        <v>0</v>
      </c>
      <c r="N12" s="44">
        <f t="shared" si="3"/>
        <v>0</v>
      </c>
      <c r="O12" s="45">
        <f t="shared" si="1"/>
        <v>0</v>
      </c>
    </row>
    <row r="13" spans="1:15" ht="15.75" thickBot="1" x14ac:dyDescent="0.3">
      <c r="A13" s="38" t="s">
        <v>28</v>
      </c>
      <c r="B13" s="39" t="s">
        <v>22</v>
      </c>
      <c r="C13" s="31"/>
      <c r="D13" s="40" t="s">
        <v>23</v>
      </c>
      <c r="E13" s="41">
        <v>75</v>
      </c>
      <c r="F13" s="42" t="s">
        <v>24</v>
      </c>
      <c r="G13" s="43">
        <v>0</v>
      </c>
      <c r="H13" s="44">
        <f t="shared" si="2"/>
        <v>0</v>
      </c>
      <c r="I13" s="45">
        <f t="shared" si="0"/>
        <v>0</v>
      </c>
      <c r="J13" s="40" t="s">
        <v>23</v>
      </c>
      <c r="K13" s="41">
        <v>0</v>
      </c>
      <c r="L13" s="42" t="s">
        <v>24</v>
      </c>
      <c r="M13" s="43">
        <v>0</v>
      </c>
      <c r="N13" s="44">
        <f t="shared" si="3"/>
        <v>0</v>
      </c>
      <c r="O13" s="45">
        <f t="shared" si="1"/>
        <v>0</v>
      </c>
    </row>
    <row r="14" spans="1:15" ht="15.75" thickBot="1" x14ac:dyDescent="0.3">
      <c r="A14" s="38" t="s">
        <v>29</v>
      </c>
      <c r="B14" s="39" t="s">
        <v>30</v>
      </c>
      <c r="C14" s="31"/>
      <c r="D14" s="40" t="s">
        <v>31</v>
      </c>
      <c r="E14" s="41">
        <v>0</v>
      </c>
      <c r="F14" s="42" t="s">
        <v>24</v>
      </c>
      <c r="G14" s="43">
        <v>0</v>
      </c>
      <c r="H14" s="44">
        <f t="shared" si="2"/>
        <v>0</v>
      </c>
      <c r="I14" s="45">
        <f t="shared" si="0"/>
        <v>0</v>
      </c>
      <c r="J14" s="40" t="s">
        <v>31</v>
      </c>
      <c r="K14" s="41">
        <v>0</v>
      </c>
      <c r="L14" s="42" t="s">
        <v>24</v>
      </c>
      <c r="M14" s="43">
        <v>0</v>
      </c>
      <c r="N14" s="44">
        <f t="shared" si="3"/>
        <v>0</v>
      </c>
      <c r="O14" s="45">
        <f t="shared" si="1"/>
        <v>0</v>
      </c>
    </row>
    <row r="15" spans="1:15" ht="15.75" thickBot="1" x14ac:dyDescent="0.3">
      <c r="A15" s="38" t="s">
        <v>32</v>
      </c>
      <c r="B15" s="46" t="s">
        <v>33</v>
      </c>
      <c r="C15" s="31"/>
      <c r="D15" s="47" t="s">
        <v>34</v>
      </c>
      <c r="E15" s="41">
        <v>0</v>
      </c>
      <c r="F15" s="42" t="s">
        <v>24</v>
      </c>
      <c r="G15" s="43">
        <v>0</v>
      </c>
      <c r="H15" s="44">
        <f t="shared" si="2"/>
        <v>0</v>
      </c>
      <c r="I15" s="45">
        <f t="shared" si="0"/>
        <v>0</v>
      </c>
      <c r="J15" s="47" t="s">
        <v>34</v>
      </c>
      <c r="K15" s="41">
        <v>75</v>
      </c>
      <c r="L15" s="42" t="s">
        <v>24</v>
      </c>
      <c r="M15" s="43">
        <v>0</v>
      </c>
      <c r="N15" s="44">
        <f t="shared" si="3"/>
        <v>0</v>
      </c>
      <c r="O15" s="45">
        <f t="shared" si="1"/>
        <v>0</v>
      </c>
    </row>
    <row r="16" spans="1:15" ht="15.75" thickBot="1" x14ac:dyDescent="0.3">
      <c r="A16" s="38" t="s">
        <v>35</v>
      </c>
      <c r="B16" s="46" t="s">
        <v>33</v>
      </c>
      <c r="C16" s="31"/>
      <c r="D16" s="47" t="s">
        <v>36</v>
      </c>
      <c r="E16" s="41">
        <v>300</v>
      </c>
      <c r="F16" s="42" t="s">
        <v>24</v>
      </c>
      <c r="G16" s="43">
        <v>0</v>
      </c>
      <c r="H16" s="44">
        <f t="shared" si="2"/>
        <v>0</v>
      </c>
      <c r="I16" s="45">
        <f t="shared" si="0"/>
        <v>0</v>
      </c>
      <c r="J16" s="47" t="s">
        <v>36</v>
      </c>
      <c r="K16" s="41">
        <v>500</v>
      </c>
      <c r="L16" s="42" t="s">
        <v>24</v>
      </c>
      <c r="M16" s="43">
        <v>0</v>
      </c>
      <c r="N16" s="44">
        <f t="shared" si="3"/>
        <v>0</v>
      </c>
      <c r="O16" s="45">
        <f t="shared" si="1"/>
        <v>0</v>
      </c>
    </row>
    <row r="17" spans="1:15" ht="15.75" thickBot="1" x14ac:dyDescent="0.3">
      <c r="A17" s="38" t="s">
        <v>37</v>
      </c>
      <c r="B17" s="46" t="s">
        <v>38</v>
      </c>
      <c r="C17" s="31"/>
      <c r="D17" s="47" t="s">
        <v>39</v>
      </c>
      <c r="E17" s="41">
        <v>100</v>
      </c>
      <c r="F17" s="42" t="s">
        <v>24</v>
      </c>
      <c r="G17" s="43">
        <v>0</v>
      </c>
      <c r="H17" s="44">
        <f t="shared" si="2"/>
        <v>0</v>
      </c>
      <c r="I17" s="45">
        <f t="shared" si="0"/>
        <v>0</v>
      </c>
      <c r="J17" s="47" t="s">
        <v>39</v>
      </c>
      <c r="K17" s="41">
        <v>300</v>
      </c>
      <c r="L17" s="42" t="s">
        <v>24</v>
      </c>
      <c r="M17" s="43">
        <v>0</v>
      </c>
      <c r="N17" s="44">
        <f t="shared" si="3"/>
        <v>0</v>
      </c>
      <c r="O17" s="45">
        <f t="shared" si="1"/>
        <v>0</v>
      </c>
    </row>
    <row r="18" spans="1:15" ht="15.75" thickBot="1" x14ac:dyDescent="0.3">
      <c r="A18" s="38" t="s">
        <v>40</v>
      </c>
      <c r="B18" s="46" t="s">
        <v>38</v>
      </c>
      <c r="C18" s="31"/>
      <c r="D18" s="47" t="s">
        <v>39</v>
      </c>
      <c r="E18" s="41">
        <v>100</v>
      </c>
      <c r="F18" s="42" t="s">
        <v>24</v>
      </c>
      <c r="G18" s="43">
        <v>0</v>
      </c>
      <c r="H18" s="44">
        <f t="shared" si="2"/>
        <v>0</v>
      </c>
      <c r="I18" s="45">
        <f t="shared" si="0"/>
        <v>0</v>
      </c>
      <c r="J18" s="47" t="s">
        <v>39</v>
      </c>
      <c r="K18" s="41">
        <v>150</v>
      </c>
      <c r="L18" s="42" t="s">
        <v>24</v>
      </c>
      <c r="M18" s="43">
        <v>0</v>
      </c>
      <c r="N18" s="44">
        <f t="shared" si="3"/>
        <v>0</v>
      </c>
      <c r="O18" s="45">
        <f t="shared" si="1"/>
        <v>0</v>
      </c>
    </row>
    <row r="19" spans="1:15" ht="15.75" thickBot="1" x14ac:dyDescent="0.3">
      <c r="A19" s="38" t="s">
        <v>41</v>
      </c>
      <c r="B19" s="46" t="s">
        <v>42</v>
      </c>
      <c r="C19" s="31"/>
      <c r="D19" s="47" t="s">
        <v>43</v>
      </c>
      <c r="E19" s="41">
        <v>0</v>
      </c>
      <c r="F19" s="42" t="s">
        <v>24</v>
      </c>
      <c r="G19" s="43">
        <v>0</v>
      </c>
      <c r="H19" s="44">
        <f t="shared" si="2"/>
        <v>0</v>
      </c>
      <c r="I19" s="45">
        <f t="shared" si="0"/>
        <v>0</v>
      </c>
      <c r="J19" s="47" t="s">
        <v>43</v>
      </c>
      <c r="K19" s="41">
        <v>0</v>
      </c>
      <c r="L19" s="42" t="s">
        <v>24</v>
      </c>
      <c r="M19" s="43">
        <v>0</v>
      </c>
      <c r="N19" s="44">
        <f t="shared" si="3"/>
        <v>0</v>
      </c>
      <c r="O19" s="45">
        <f t="shared" si="1"/>
        <v>0</v>
      </c>
    </row>
    <row r="20" spans="1:15" ht="15.75" thickBot="1" x14ac:dyDescent="0.3">
      <c r="A20" s="38" t="s">
        <v>44</v>
      </c>
      <c r="B20" s="46" t="s">
        <v>45</v>
      </c>
      <c r="C20" s="31"/>
      <c r="D20" s="47" t="s">
        <v>46</v>
      </c>
      <c r="E20" s="41">
        <v>50</v>
      </c>
      <c r="F20" s="42" t="s">
        <v>24</v>
      </c>
      <c r="G20" s="43">
        <v>0</v>
      </c>
      <c r="H20" s="44">
        <f t="shared" si="2"/>
        <v>0</v>
      </c>
      <c r="I20" s="45">
        <f t="shared" si="0"/>
        <v>0</v>
      </c>
      <c r="J20" s="47" t="s">
        <v>46</v>
      </c>
      <c r="K20" s="41">
        <v>60</v>
      </c>
      <c r="L20" s="42" t="s">
        <v>24</v>
      </c>
      <c r="M20" s="43">
        <v>0</v>
      </c>
      <c r="N20" s="44">
        <f t="shared" si="3"/>
        <v>0</v>
      </c>
      <c r="O20" s="45">
        <f t="shared" si="1"/>
        <v>0</v>
      </c>
    </row>
    <row r="21" spans="1:15" ht="15.75" thickBot="1" x14ac:dyDescent="0.3">
      <c r="A21" s="38" t="s">
        <v>47</v>
      </c>
      <c r="B21" s="46" t="s">
        <v>48</v>
      </c>
      <c r="C21" s="31"/>
      <c r="D21" s="47" t="s">
        <v>49</v>
      </c>
      <c r="E21" s="41">
        <v>0</v>
      </c>
      <c r="F21" s="42" t="s">
        <v>24</v>
      </c>
      <c r="G21" s="43">
        <v>0</v>
      </c>
      <c r="H21" s="44">
        <f t="shared" si="2"/>
        <v>0</v>
      </c>
      <c r="I21" s="45">
        <f t="shared" si="0"/>
        <v>0</v>
      </c>
      <c r="J21" s="47" t="s">
        <v>49</v>
      </c>
      <c r="K21" s="41">
        <v>0</v>
      </c>
      <c r="L21" s="42" t="s">
        <v>24</v>
      </c>
      <c r="M21" s="43">
        <v>0</v>
      </c>
      <c r="N21" s="44">
        <f t="shared" si="3"/>
        <v>0</v>
      </c>
      <c r="O21" s="45">
        <f t="shared" si="1"/>
        <v>0</v>
      </c>
    </row>
    <row r="22" spans="1:15" ht="15.75" thickBot="1" x14ac:dyDescent="0.3">
      <c r="A22" s="38" t="s">
        <v>50</v>
      </c>
      <c r="B22" s="46" t="s">
        <v>51</v>
      </c>
      <c r="C22" s="31"/>
      <c r="D22" s="47" t="s">
        <v>52</v>
      </c>
      <c r="E22" s="41">
        <v>25</v>
      </c>
      <c r="F22" s="42" t="s">
        <v>24</v>
      </c>
      <c r="G22" s="43">
        <v>0</v>
      </c>
      <c r="H22" s="44">
        <f t="shared" si="2"/>
        <v>0</v>
      </c>
      <c r="I22" s="45">
        <f t="shared" si="0"/>
        <v>0</v>
      </c>
      <c r="J22" s="47" t="s">
        <v>52</v>
      </c>
      <c r="K22" s="41">
        <v>50</v>
      </c>
      <c r="L22" s="42" t="s">
        <v>24</v>
      </c>
      <c r="M22" s="43">
        <v>0</v>
      </c>
      <c r="N22" s="44">
        <f t="shared" si="3"/>
        <v>0</v>
      </c>
      <c r="O22" s="45">
        <f t="shared" si="1"/>
        <v>0</v>
      </c>
    </row>
    <row r="23" spans="1:15" ht="15.75" thickBot="1" x14ac:dyDescent="0.3">
      <c r="A23" s="38" t="s">
        <v>53</v>
      </c>
      <c r="B23" s="46" t="s">
        <v>54</v>
      </c>
      <c r="C23" s="31"/>
      <c r="D23" s="47" t="s">
        <v>55</v>
      </c>
      <c r="E23" s="41">
        <v>0</v>
      </c>
      <c r="F23" s="42" t="s">
        <v>24</v>
      </c>
      <c r="G23" s="43">
        <v>0</v>
      </c>
      <c r="H23" s="44">
        <f t="shared" si="2"/>
        <v>0</v>
      </c>
      <c r="I23" s="45">
        <f t="shared" si="0"/>
        <v>0</v>
      </c>
      <c r="J23" s="47" t="s">
        <v>55</v>
      </c>
      <c r="K23" s="41">
        <v>0</v>
      </c>
      <c r="L23" s="42" t="s">
        <v>24</v>
      </c>
      <c r="M23" s="43">
        <v>0</v>
      </c>
      <c r="N23" s="44">
        <f t="shared" si="3"/>
        <v>0</v>
      </c>
      <c r="O23" s="45">
        <f t="shared" si="1"/>
        <v>0</v>
      </c>
    </row>
    <row r="24" spans="1:15" ht="15.75" thickBot="1" x14ac:dyDescent="0.3">
      <c r="A24" s="38" t="s">
        <v>56</v>
      </c>
      <c r="B24" s="46" t="s">
        <v>54</v>
      </c>
      <c r="C24" s="31"/>
      <c r="D24" s="47" t="s">
        <v>55</v>
      </c>
      <c r="E24" s="41">
        <v>0</v>
      </c>
      <c r="F24" s="42" t="s">
        <v>24</v>
      </c>
      <c r="G24" s="43">
        <v>0</v>
      </c>
      <c r="H24" s="44">
        <f t="shared" si="2"/>
        <v>0</v>
      </c>
      <c r="I24" s="45">
        <f t="shared" si="0"/>
        <v>0</v>
      </c>
      <c r="J24" s="47" t="s">
        <v>55</v>
      </c>
      <c r="K24" s="41">
        <v>0</v>
      </c>
      <c r="L24" s="42" t="s">
        <v>24</v>
      </c>
      <c r="M24" s="43">
        <v>0</v>
      </c>
      <c r="N24" s="44">
        <f t="shared" si="3"/>
        <v>0</v>
      </c>
      <c r="O24" s="45">
        <f t="shared" si="1"/>
        <v>0</v>
      </c>
    </row>
    <row r="25" spans="1:15" ht="15.75" thickBot="1" x14ac:dyDescent="0.3">
      <c r="A25" s="38" t="s">
        <v>57</v>
      </c>
      <c r="B25" s="46" t="s">
        <v>58</v>
      </c>
      <c r="C25" s="31"/>
      <c r="D25" s="47" t="s">
        <v>59</v>
      </c>
      <c r="E25" s="41">
        <v>0</v>
      </c>
      <c r="F25" s="42" t="s">
        <v>24</v>
      </c>
      <c r="G25" s="43">
        <v>0</v>
      </c>
      <c r="H25" s="44">
        <f t="shared" si="2"/>
        <v>0</v>
      </c>
      <c r="I25" s="45">
        <f t="shared" si="0"/>
        <v>0</v>
      </c>
      <c r="J25" s="47" t="s">
        <v>59</v>
      </c>
      <c r="K25" s="41">
        <v>400</v>
      </c>
      <c r="L25" s="42" t="s">
        <v>24</v>
      </c>
      <c r="M25" s="43">
        <v>0</v>
      </c>
      <c r="N25" s="44">
        <f t="shared" si="3"/>
        <v>0</v>
      </c>
      <c r="O25" s="45">
        <f t="shared" si="1"/>
        <v>0</v>
      </c>
    </row>
    <row r="26" spans="1:15" ht="15.75" thickBot="1" x14ac:dyDescent="0.3">
      <c r="A26" s="38" t="s">
        <v>60</v>
      </c>
      <c r="B26" s="46" t="s">
        <v>45</v>
      </c>
      <c r="C26" s="31"/>
      <c r="D26" s="47" t="s">
        <v>61</v>
      </c>
      <c r="E26" s="41">
        <v>0</v>
      </c>
      <c r="F26" s="42" t="s">
        <v>24</v>
      </c>
      <c r="G26" s="43">
        <v>0</v>
      </c>
      <c r="H26" s="44">
        <f t="shared" si="2"/>
        <v>0</v>
      </c>
      <c r="I26" s="45">
        <f t="shared" si="0"/>
        <v>0</v>
      </c>
      <c r="J26" s="47" t="s">
        <v>61</v>
      </c>
      <c r="K26" s="41">
        <v>0</v>
      </c>
      <c r="L26" s="42" t="s">
        <v>24</v>
      </c>
      <c r="M26" s="43">
        <v>0</v>
      </c>
      <c r="N26" s="44">
        <f t="shared" si="3"/>
        <v>0</v>
      </c>
      <c r="O26" s="45">
        <f t="shared" si="1"/>
        <v>0</v>
      </c>
    </row>
    <row r="27" spans="1:15" ht="15.75" thickBot="1" x14ac:dyDescent="0.3">
      <c r="A27" s="38" t="s">
        <v>62</v>
      </c>
      <c r="B27" s="46" t="s">
        <v>45</v>
      </c>
      <c r="C27" s="31"/>
      <c r="D27" s="47" t="s">
        <v>49</v>
      </c>
      <c r="E27" s="41">
        <v>50</v>
      </c>
      <c r="F27" s="42" t="s">
        <v>24</v>
      </c>
      <c r="G27" s="43">
        <v>0</v>
      </c>
      <c r="H27" s="44">
        <f t="shared" si="2"/>
        <v>0</v>
      </c>
      <c r="I27" s="45">
        <f t="shared" si="0"/>
        <v>0</v>
      </c>
      <c r="J27" s="47" t="s">
        <v>49</v>
      </c>
      <c r="K27" s="41">
        <v>100</v>
      </c>
      <c r="L27" s="42" t="s">
        <v>24</v>
      </c>
      <c r="M27" s="43">
        <v>0</v>
      </c>
      <c r="N27" s="44">
        <f t="shared" si="3"/>
        <v>0</v>
      </c>
      <c r="O27" s="45">
        <f t="shared" si="1"/>
        <v>0</v>
      </c>
    </row>
    <row r="28" spans="1:15" ht="15.75" thickBot="1" x14ac:dyDescent="0.3">
      <c r="A28" s="38" t="s">
        <v>63</v>
      </c>
      <c r="B28" s="46" t="s">
        <v>54</v>
      </c>
      <c r="C28" s="31"/>
      <c r="D28" s="47" t="s">
        <v>49</v>
      </c>
      <c r="E28" s="41"/>
      <c r="F28" s="42" t="s">
        <v>24</v>
      </c>
      <c r="G28" s="43">
        <v>0</v>
      </c>
      <c r="H28" s="44">
        <f t="shared" si="2"/>
        <v>0</v>
      </c>
      <c r="I28" s="45">
        <f t="shared" si="0"/>
        <v>0</v>
      </c>
      <c r="J28" s="47" t="s">
        <v>49</v>
      </c>
      <c r="K28" s="41"/>
      <c r="L28" s="42" t="s">
        <v>24</v>
      </c>
      <c r="M28" s="43">
        <v>0</v>
      </c>
      <c r="N28" s="44">
        <f t="shared" si="3"/>
        <v>0</v>
      </c>
      <c r="O28" s="45">
        <f t="shared" si="1"/>
        <v>0</v>
      </c>
    </row>
    <row r="29" spans="1:15" ht="15.75" thickBot="1" x14ac:dyDescent="0.3">
      <c r="A29" s="38" t="s">
        <v>64</v>
      </c>
      <c r="B29" s="46" t="s">
        <v>54</v>
      </c>
      <c r="C29" s="31"/>
      <c r="D29" s="47" t="s">
        <v>49</v>
      </c>
      <c r="E29" s="41">
        <v>50</v>
      </c>
      <c r="F29" s="42" t="s">
        <v>24</v>
      </c>
      <c r="G29" s="43">
        <v>0</v>
      </c>
      <c r="H29" s="44">
        <f t="shared" si="2"/>
        <v>0</v>
      </c>
      <c r="I29" s="45">
        <f t="shared" si="0"/>
        <v>0</v>
      </c>
      <c r="J29" s="47" t="s">
        <v>49</v>
      </c>
      <c r="K29" s="41">
        <v>50</v>
      </c>
      <c r="L29" s="42" t="s">
        <v>24</v>
      </c>
      <c r="M29" s="43">
        <v>0</v>
      </c>
      <c r="N29" s="44">
        <f t="shared" si="3"/>
        <v>0</v>
      </c>
      <c r="O29" s="45">
        <f t="shared" si="1"/>
        <v>0</v>
      </c>
    </row>
    <row r="30" spans="1:15" ht="15.75" thickBot="1" x14ac:dyDescent="0.3">
      <c r="A30" s="38" t="s">
        <v>65</v>
      </c>
      <c r="B30" s="46" t="s">
        <v>54</v>
      </c>
      <c r="C30" s="31"/>
      <c r="D30" s="47" t="s">
        <v>66</v>
      </c>
      <c r="E30" s="41">
        <v>0</v>
      </c>
      <c r="F30" s="42" t="s">
        <v>24</v>
      </c>
      <c r="G30" s="43">
        <v>0</v>
      </c>
      <c r="H30" s="44">
        <f t="shared" si="2"/>
        <v>0</v>
      </c>
      <c r="I30" s="45">
        <f t="shared" si="0"/>
        <v>0</v>
      </c>
      <c r="J30" s="47" t="s">
        <v>66</v>
      </c>
      <c r="K30" s="41">
        <v>0</v>
      </c>
      <c r="L30" s="42" t="s">
        <v>24</v>
      </c>
      <c r="M30" s="43">
        <v>0</v>
      </c>
      <c r="N30" s="44">
        <f t="shared" si="3"/>
        <v>0</v>
      </c>
      <c r="O30" s="45">
        <f t="shared" si="1"/>
        <v>0</v>
      </c>
    </row>
    <row r="31" spans="1:15" ht="15.75" thickBot="1" x14ac:dyDescent="0.3">
      <c r="A31" s="38" t="s">
        <v>67</v>
      </c>
      <c r="B31" s="46" t="s">
        <v>54</v>
      </c>
      <c r="C31" s="31"/>
      <c r="D31" s="47" t="s">
        <v>46</v>
      </c>
      <c r="E31" s="41">
        <v>0</v>
      </c>
      <c r="F31" s="42" t="s">
        <v>24</v>
      </c>
      <c r="G31" s="43">
        <v>0</v>
      </c>
      <c r="H31" s="44">
        <f t="shared" si="2"/>
        <v>0</v>
      </c>
      <c r="I31" s="45">
        <f t="shared" si="0"/>
        <v>0</v>
      </c>
      <c r="J31" s="47" t="s">
        <v>46</v>
      </c>
      <c r="K31" s="41">
        <v>0</v>
      </c>
      <c r="L31" s="42" t="s">
        <v>24</v>
      </c>
      <c r="M31" s="43">
        <v>0</v>
      </c>
      <c r="N31" s="44">
        <f t="shared" si="3"/>
        <v>0</v>
      </c>
      <c r="O31" s="45">
        <f t="shared" si="1"/>
        <v>0</v>
      </c>
    </row>
    <row r="32" spans="1:15" ht="15.75" thickBot="1" x14ac:dyDescent="0.3">
      <c r="A32" s="38" t="s">
        <v>68</v>
      </c>
      <c r="B32" s="46" t="s">
        <v>54</v>
      </c>
      <c r="C32" s="31"/>
      <c r="D32" s="47" t="s">
        <v>69</v>
      </c>
      <c r="E32" s="41">
        <v>0</v>
      </c>
      <c r="F32" s="42" t="s">
        <v>24</v>
      </c>
      <c r="G32" s="43">
        <v>0</v>
      </c>
      <c r="H32" s="44">
        <f t="shared" si="2"/>
        <v>0</v>
      </c>
      <c r="I32" s="45">
        <f t="shared" si="0"/>
        <v>0</v>
      </c>
      <c r="J32" s="47" t="s">
        <v>69</v>
      </c>
      <c r="K32" s="41">
        <v>0</v>
      </c>
      <c r="L32" s="42" t="s">
        <v>24</v>
      </c>
      <c r="M32" s="43">
        <v>0</v>
      </c>
      <c r="N32" s="44">
        <f t="shared" si="3"/>
        <v>0</v>
      </c>
      <c r="O32" s="45">
        <f t="shared" si="1"/>
        <v>0</v>
      </c>
    </row>
    <row r="33" spans="1:15" ht="15.75" thickBot="1" x14ac:dyDescent="0.3">
      <c r="A33" s="38" t="s">
        <v>70</v>
      </c>
      <c r="B33" s="46" t="s">
        <v>54</v>
      </c>
      <c r="C33" s="31"/>
      <c r="D33" s="47" t="s">
        <v>55</v>
      </c>
      <c r="E33" s="41">
        <v>50</v>
      </c>
      <c r="F33" s="42" t="s">
        <v>24</v>
      </c>
      <c r="G33" s="43">
        <v>0</v>
      </c>
      <c r="H33" s="44">
        <f t="shared" si="2"/>
        <v>0</v>
      </c>
      <c r="I33" s="45">
        <f t="shared" si="0"/>
        <v>0</v>
      </c>
      <c r="J33" s="47" t="s">
        <v>55</v>
      </c>
      <c r="K33" s="41">
        <v>30</v>
      </c>
      <c r="L33" s="42" t="s">
        <v>24</v>
      </c>
      <c r="M33" s="43">
        <v>0</v>
      </c>
      <c r="N33" s="44">
        <f t="shared" si="3"/>
        <v>0</v>
      </c>
      <c r="O33" s="45">
        <f t="shared" si="1"/>
        <v>0</v>
      </c>
    </row>
    <row r="34" spans="1:15" ht="15.75" thickBot="1" x14ac:dyDescent="0.3">
      <c r="A34" s="38" t="s">
        <v>71</v>
      </c>
      <c r="B34" s="46" t="s">
        <v>72</v>
      </c>
      <c r="C34" s="31"/>
      <c r="D34" s="47" t="s">
        <v>73</v>
      </c>
      <c r="E34" s="41">
        <v>50</v>
      </c>
      <c r="F34" s="42" t="s">
        <v>24</v>
      </c>
      <c r="G34" s="43">
        <v>0</v>
      </c>
      <c r="H34" s="44">
        <f t="shared" si="2"/>
        <v>0</v>
      </c>
      <c r="I34" s="45">
        <f t="shared" si="0"/>
        <v>0</v>
      </c>
      <c r="J34" s="47" t="s">
        <v>73</v>
      </c>
      <c r="K34" s="41">
        <v>150</v>
      </c>
      <c r="L34" s="42" t="s">
        <v>24</v>
      </c>
      <c r="M34" s="43">
        <v>0</v>
      </c>
      <c r="N34" s="44">
        <f t="shared" si="3"/>
        <v>0</v>
      </c>
      <c r="O34" s="45">
        <f t="shared" si="1"/>
        <v>0</v>
      </c>
    </row>
    <row r="35" spans="1:15" ht="15.75" thickBot="1" x14ac:dyDescent="0.3">
      <c r="A35" s="38" t="s">
        <v>74</v>
      </c>
      <c r="B35" s="46" t="s">
        <v>75</v>
      </c>
      <c r="C35" s="31"/>
      <c r="D35" s="47" t="s">
        <v>76</v>
      </c>
      <c r="E35" s="41">
        <v>250</v>
      </c>
      <c r="F35" s="42" t="s">
        <v>24</v>
      </c>
      <c r="G35" s="43">
        <v>0</v>
      </c>
      <c r="H35" s="44">
        <f t="shared" si="2"/>
        <v>0</v>
      </c>
      <c r="I35" s="45">
        <f t="shared" si="0"/>
        <v>0</v>
      </c>
      <c r="J35" s="47" t="s">
        <v>76</v>
      </c>
      <c r="K35" s="41">
        <v>700</v>
      </c>
      <c r="L35" s="42" t="s">
        <v>24</v>
      </c>
      <c r="M35" s="43">
        <v>0</v>
      </c>
      <c r="N35" s="44">
        <f t="shared" si="3"/>
        <v>0</v>
      </c>
      <c r="O35" s="45">
        <f t="shared" si="1"/>
        <v>0</v>
      </c>
    </row>
    <row r="36" spans="1:15" ht="15.75" thickBot="1" x14ac:dyDescent="0.3">
      <c r="A36" s="38" t="s">
        <v>77</v>
      </c>
      <c r="B36" s="46" t="s">
        <v>75</v>
      </c>
      <c r="C36" s="31"/>
      <c r="D36" s="47" t="s">
        <v>76</v>
      </c>
      <c r="E36" s="41">
        <v>0</v>
      </c>
      <c r="F36" s="42" t="s">
        <v>24</v>
      </c>
      <c r="G36" s="43">
        <v>0</v>
      </c>
      <c r="H36" s="44">
        <f t="shared" si="2"/>
        <v>0</v>
      </c>
      <c r="I36" s="45">
        <f t="shared" si="0"/>
        <v>0</v>
      </c>
      <c r="J36" s="47" t="s">
        <v>76</v>
      </c>
      <c r="K36" s="41">
        <v>500</v>
      </c>
      <c r="L36" s="42" t="s">
        <v>24</v>
      </c>
      <c r="M36" s="43">
        <v>0</v>
      </c>
      <c r="N36" s="44">
        <f t="shared" si="3"/>
        <v>0</v>
      </c>
      <c r="O36" s="45">
        <f t="shared" si="1"/>
        <v>0</v>
      </c>
    </row>
    <row r="37" spans="1:15" ht="15.75" thickBot="1" x14ac:dyDescent="0.3">
      <c r="A37" s="38" t="s">
        <v>78</v>
      </c>
      <c r="B37" s="46" t="s">
        <v>79</v>
      </c>
      <c r="C37" s="31"/>
      <c r="D37" s="47" t="s">
        <v>80</v>
      </c>
      <c r="E37" s="41">
        <v>0</v>
      </c>
      <c r="F37" s="42" t="s">
        <v>24</v>
      </c>
      <c r="G37" s="43">
        <v>0</v>
      </c>
      <c r="H37" s="44">
        <f t="shared" si="2"/>
        <v>0</v>
      </c>
      <c r="I37" s="45">
        <f t="shared" si="0"/>
        <v>0</v>
      </c>
      <c r="J37" s="47" t="s">
        <v>80</v>
      </c>
      <c r="K37" s="41">
        <v>50</v>
      </c>
      <c r="L37" s="42" t="s">
        <v>24</v>
      </c>
      <c r="M37" s="43">
        <v>0</v>
      </c>
      <c r="N37" s="44">
        <f t="shared" si="3"/>
        <v>0</v>
      </c>
      <c r="O37" s="45">
        <f t="shared" si="1"/>
        <v>0</v>
      </c>
    </row>
    <row r="38" spans="1:15" ht="15.75" thickBot="1" x14ac:dyDescent="0.3">
      <c r="A38" s="38" t="s">
        <v>81</v>
      </c>
      <c r="B38" s="46" t="s">
        <v>82</v>
      </c>
      <c r="C38" s="31"/>
      <c r="D38" s="47" t="s">
        <v>83</v>
      </c>
      <c r="E38" s="41">
        <v>25</v>
      </c>
      <c r="F38" s="42" t="s">
        <v>24</v>
      </c>
      <c r="G38" s="43">
        <v>0</v>
      </c>
      <c r="H38" s="44">
        <f t="shared" si="2"/>
        <v>0</v>
      </c>
      <c r="I38" s="45">
        <f t="shared" si="0"/>
        <v>0</v>
      </c>
      <c r="J38" s="47" t="s">
        <v>83</v>
      </c>
      <c r="K38" s="41">
        <v>100</v>
      </c>
      <c r="L38" s="42" t="s">
        <v>24</v>
      </c>
      <c r="M38" s="43">
        <v>0</v>
      </c>
      <c r="N38" s="44">
        <f t="shared" si="3"/>
        <v>0</v>
      </c>
      <c r="O38" s="45">
        <f t="shared" si="1"/>
        <v>0</v>
      </c>
    </row>
    <row r="39" spans="1:15" ht="15.75" thickBot="1" x14ac:dyDescent="0.3">
      <c r="A39" s="38" t="s">
        <v>84</v>
      </c>
      <c r="B39" s="46" t="s">
        <v>85</v>
      </c>
      <c r="C39" s="31"/>
      <c r="D39" s="47" t="s">
        <v>86</v>
      </c>
      <c r="E39" s="41">
        <v>0</v>
      </c>
      <c r="F39" s="42" t="s">
        <v>24</v>
      </c>
      <c r="G39" s="43">
        <v>0</v>
      </c>
      <c r="H39" s="44">
        <f t="shared" si="2"/>
        <v>0</v>
      </c>
      <c r="I39" s="45">
        <f t="shared" si="0"/>
        <v>0</v>
      </c>
      <c r="J39" s="47" t="s">
        <v>86</v>
      </c>
      <c r="K39" s="41">
        <v>0</v>
      </c>
      <c r="L39" s="42" t="s">
        <v>24</v>
      </c>
      <c r="M39" s="43">
        <v>0</v>
      </c>
      <c r="N39" s="44">
        <f t="shared" si="3"/>
        <v>0</v>
      </c>
      <c r="O39" s="45">
        <f t="shared" si="1"/>
        <v>0</v>
      </c>
    </row>
    <row r="40" spans="1:15" ht="15.75" thickBot="1" x14ac:dyDescent="0.3">
      <c r="A40" s="38" t="s">
        <v>87</v>
      </c>
      <c r="B40" s="46" t="s">
        <v>88</v>
      </c>
      <c r="C40" s="31"/>
      <c r="D40" s="47" t="s">
        <v>89</v>
      </c>
      <c r="E40" s="41">
        <v>0</v>
      </c>
      <c r="F40" s="42" t="s">
        <v>24</v>
      </c>
      <c r="G40" s="43">
        <v>0</v>
      </c>
      <c r="H40" s="44">
        <f t="shared" si="2"/>
        <v>0</v>
      </c>
      <c r="I40" s="45">
        <f t="shared" si="0"/>
        <v>0</v>
      </c>
      <c r="J40" s="47" t="s">
        <v>89</v>
      </c>
      <c r="K40" s="41">
        <v>100</v>
      </c>
      <c r="L40" s="42" t="s">
        <v>24</v>
      </c>
      <c r="M40" s="43">
        <v>0</v>
      </c>
      <c r="N40" s="44">
        <f t="shared" si="3"/>
        <v>0</v>
      </c>
      <c r="O40" s="45">
        <f t="shared" si="1"/>
        <v>0</v>
      </c>
    </row>
    <row r="41" spans="1:15" ht="15.75" thickBot="1" x14ac:dyDescent="0.3">
      <c r="A41" s="38" t="s">
        <v>90</v>
      </c>
      <c r="B41" s="46" t="s">
        <v>54</v>
      </c>
      <c r="C41" s="31"/>
      <c r="D41" s="47" t="s">
        <v>66</v>
      </c>
      <c r="E41" s="41">
        <v>0</v>
      </c>
      <c r="F41" s="42" t="s">
        <v>24</v>
      </c>
      <c r="G41" s="43">
        <v>0</v>
      </c>
      <c r="H41" s="44">
        <f t="shared" si="2"/>
        <v>0</v>
      </c>
      <c r="I41" s="45">
        <f t="shared" si="0"/>
        <v>0</v>
      </c>
      <c r="J41" s="47" t="s">
        <v>66</v>
      </c>
      <c r="K41" s="41">
        <v>0</v>
      </c>
      <c r="L41" s="42" t="s">
        <v>24</v>
      </c>
      <c r="M41" s="43">
        <v>0</v>
      </c>
      <c r="N41" s="44">
        <f t="shared" si="3"/>
        <v>0</v>
      </c>
      <c r="O41" s="45">
        <f t="shared" si="1"/>
        <v>0</v>
      </c>
    </row>
    <row r="42" spans="1:15" ht="15.75" thickBot="1" x14ac:dyDescent="0.3">
      <c r="A42" s="38" t="s">
        <v>91</v>
      </c>
      <c r="B42" s="46" t="s">
        <v>54</v>
      </c>
      <c r="C42" s="31"/>
      <c r="D42" s="47" t="s">
        <v>86</v>
      </c>
      <c r="E42" s="41">
        <v>0</v>
      </c>
      <c r="F42" s="42" t="s">
        <v>24</v>
      </c>
      <c r="G42" s="43">
        <v>0</v>
      </c>
      <c r="H42" s="44">
        <f t="shared" si="2"/>
        <v>0</v>
      </c>
      <c r="I42" s="45">
        <f t="shared" si="0"/>
        <v>0</v>
      </c>
      <c r="J42" s="47" t="s">
        <v>86</v>
      </c>
      <c r="K42" s="41">
        <v>0</v>
      </c>
      <c r="L42" s="42" t="s">
        <v>24</v>
      </c>
      <c r="M42" s="43">
        <v>0</v>
      </c>
      <c r="N42" s="44">
        <f t="shared" si="3"/>
        <v>0</v>
      </c>
      <c r="O42" s="45">
        <f t="shared" si="1"/>
        <v>0</v>
      </c>
    </row>
    <row r="43" spans="1:15" ht="15.75" thickBot="1" x14ac:dyDescent="0.3">
      <c r="A43" s="38" t="s">
        <v>92</v>
      </c>
      <c r="B43" s="46" t="s">
        <v>54</v>
      </c>
      <c r="C43" s="31"/>
      <c r="D43" s="47" t="s">
        <v>55</v>
      </c>
      <c r="E43" s="41">
        <v>25</v>
      </c>
      <c r="F43" s="42" t="s">
        <v>24</v>
      </c>
      <c r="G43" s="43">
        <v>0</v>
      </c>
      <c r="H43" s="44">
        <f t="shared" si="2"/>
        <v>0</v>
      </c>
      <c r="I43" s="45">
        <f t="shared" si="0"/>
        <v>0</v>
      </c>
      <c r="J43" s="47" t="s">
        <v>55</v>
      </c>
      <c r="K43" s="41">
        <v>25</v>
      </c>
      <c r="L43" s="42" t="s">
        <v>24</v>
      </c>
      <c r="M43" s="43">
        <v>0</v>
      </c>
      <c r="N43" s="44">
        <f t="shared" si="3"/>
        <v>0</v>
      </c>
      <c r="O43" s="45">
        <f t="shared" si="1"/>
        <v>0</v>
      </c>
    </row>
    <row r="44" spans="1:15" ht="15.75" thickBot="1" x14ac:dyDescent="0.3">
      <c r="A44" s="38" t="s">
        <v>93</v>
      </c>
      <c r="B44" s="46" t="s">
        <v>45</v>
      </c>
      <c r="C44" s="31"/>
      <c r="D44" s="47" t="s">
        <v>94</v>
      </c>
      <c r="E44" s="41">
        <v>0</v>
      </c>
      <c r="F44" s="42" t="s">
        <v>24</v>
      </c>
      <c r="G44" s="43">
        <v>0</v>
      </c>
      <c r="H44" s="44">
        <f t="shared" si="2"/>
        <v>0</v>
      </c>
      <c r="I44" s="45">
        <f t="shared" si="0"/>
        <v>0</v>
      </c>
      <c r="J44" s="47" t="s">
        <v>94</v>
      </c>
      <c r="K44" s="41">
        <v>0</v>
      </c>
      <c r="L44" s="42" t="s">
        <v>24</v>
      </c>
      <c r="M44" s="43">
        <v>0</v>
      </c>
      <c r="N44" s="44">
        <f t="shared" si="3"/>
        <v>0</v>
      </c>
      <c r="O44" s="45">
        <f t="shared" si="1"/>
        <v>0</v>
      </c>
    </row>
    <row r="45" spans="1:15" ht="15.75" thickBot="1" x14ac:dyDescent="0.3">
      <c r="A45" s="38" t="s">
        <v>95</v>
      </c>
      <c r="B45" s="46" t="s">
        <v>96</v>
      </c>
      <c r="C45" s="31"/>
      <c r="D45" s="47" t="s">
        <v>97</v>
      </c>
      <c r="E45" s="41">
        <v>0</v>
      </c>
      <c r="F45" s="42" t="s">
        <v>24</v>
      </c>
      <c r="G45" s="43">
        <v>0</v>
      </c>
      <c r="H45" s="44">
        <f t="shared" si="2"/>
        <v>0</v>
      </c>
      <c r="I45" s="45">
        <f t="shared" si="0"/>
        <v>0</v>
      </c>
      <c r="J45" s="47" t="s">
        <v>97</v>
      </c>
      <c r="K45" s="41">
        <v>0</v>
      </c>
      <c r="L45" s="42" t="s">
        <v>24</v>
      </c>
      <c r="M45" s="43">
        <v>0</v>
      </c>
      <c r="N45" s="44">
        <f t="shared" si="3"/>
        <v>0</v>
      </c>
      <c r="O45" s="45">
        <f t="shared" si="1"/>
        <v>0</v>
      </c>
    </row>
    <row r="46" spans="1:15" ht="15.75" thickBot="1" x14ac:dyDescent="0.3">
      <c r="A46" s="38" t="s">
        <v>98</v>
      </c>
      <c r="B46" s="46" t="s">
        <v>96</v>
      </c>
      <c r="C46" s="31"/>
      <c r="D46" s="47" t="s">
        <v>99</v>
      </c>
      <c r="E46" s="41">
        <v>0</v>
      </c>
      <c r="F46" s="42" t="s">
        <v>24</v>
      </c>
      <c r="G46" s="43">
        <v>0</v>
      </c>
      <c r="H46" s="44">
        <f t="shared" si="2"/>
        <v>0</v>
      </c>
      <c r="I46" s="45">
        <f t="shared" si="0"/>
        <v>0</v>
      </c>
      <c r="J46" s="47" t="s">
        <v>99</v>
      </c>
      <c r="K46" s="41">
        <v>0</v>
      </c>
      <c r="L46" s="42" t="s">
        <v>24</v>
      </c>
      <c r="M46" s="43">
        <v>0</v>
      </c>
      <c r="N46" s="44">
        <f t="shared" si="3"/>
        <v>0</v>
      </c>
      <c r="O46" s="45">
        <f t="shared" si="1"/>
        <v>0</v>
      </c>
    </row>
    <row r="47" spans="1:15" ht="15.75" thickBot="1" x14ac:dyDescent="0.3">
      <c r="A47" s="38" t="s">
        <v>100</v>
      </c>
      <c r="B47" s="46" t="s">
        <v>54</v>
      </c>
      <c r="C47" s="31"/>
      <c r="D47" s="47" t="s">
        <v>101</v>
      </c>
      <c r="E47" s="41">
        <v>25</v>
      </c>
      <c r="F47" s="42" t="s">
        <v>24</v>
      </c>
      <c r="G47" s="43">
        <v>0</v>
      </c>
      <c r="H47" s="44">
        <f t="shared" si="2"/>
        <v>0</v>
      </c>
      <c r="I47" s="45">
        <f t="shared" si="0"/>
        <v>0</v>
      </c>
      <c r="J47" s="47" t="s">
        <v>101</v>
      </c>
      <c r="K47" s="41">
        <v>25</v>
      </c>
      <c r="L47" s="42" t="s">
        <v>24</v>
      </c>
      <c r="M47" s="43">
        <v>0</v>
      </c>
      <c r="N47" s="44">
        <f t="shared" si="3"/>
        <v>0</v>
      </c>
      <c r="O47" s="45">
        <f t="shared" si="1"/>
        <v>0</v>
      </c>
    </row>
    <row r="48" spans="1:15" ht="15.75" thickBot="1" x14ac:dyDescent="0.3">
      <c r="A48" s="38" t="s">
        <v>102</v>
      </c>
      <c r="B48" s="46" t="s">
        <v>48</v>
      </c>
      <c r="C48" s="31"/>
      <c r="D48" s="47" t="s">
        <v>61</v>
      </c>
      <c r="E48" s="41">
        <v>0</v>
      </c>
      <c r="F48" s="42" t="s">
        <v>24</v>
      </c>
      <c r="G48" s="43">
        <v>0</v>
      </c>
      <c r="H48" s="44">
        <f t="shared" si="2"/>
        <v>0</v>
      </c>
      <c r="I48" s="45">
        <f t="shared" si="0"/>
        <v>0</v>
      </c>
      <c r="J48" s="47" t="s">
        <v>61</v>
      </c>
      <c r="K48" s="41">
        <v>0</v>
      </c>
      <c r="L48" s="42" t="s">
        <v>24</v>
      </c>
      <c r="M48" s="43">
        <v>0</v>
      </c>
      <c r="N48" s="44">
        <f t="shared" si="3"/>
        <v>0</v>
      </c>
      <c r="O48" s="45">
        <f t="shared" si="1"/>
        <v>0</v>
      </c>
    </row>
    <row r="49" spans="1:15" ht="15.75" thickBot="1" x14ac:dyDescent="0.3">
      <c r="A49" s="38" t="s">
        <v>103</v>
      </c>
      <c r="B49" s="46" t="s">
        <v>104</v>
      </c>
      <c r="C49" s="31"/>
      <c r="D49" s="47" t="s">
        <v>105</v>
      </c>
      <c r="E49" s="41">
        <v>10</v>
      </c>
      <c r="F49" s="42" t="s">
        <v>24</v>
      </c>
      <c r="G49" s="43">
        <v>0</v>
      </c>
      <c r="H49" s="44">
        <f t="shared" si="2"/>
        <v>0</v>
      </c>
      <c r="I49" s="45">
        <f t="shared" si="0"/>
        <v>0</v>
      </c>
      <c r="J49" s="47" t="s">
        <v>105</v>
      </c>
      <c r="K49" s="41">
        <v>10</v>
      </c>
      <c r="L49" s="42" t="s">
        <v>24</v>
      </c>
      <c r="M49" s="43">
        <v>0</v>
      </c>
      <c r="N49" s="44">
        <f t="shared" si="3"/>
        <v>0</v>
      </c>
      <c r="O49" s="45">
        <f t="shared" si="1"/>
        <v>0</v>
      </c>
    </row>
    <row r="50" spans="1:15" ht="15.75" thickBot="1" x14ac:dyDescent="0.3">
      <c r="A50" s="38" t="s">
        <v>106</v>
      </c>
      <c r="B50" s="46" t="s">
        <v>107</v>
      </c>
      <c r="C50" s="31"/>
      <c r="D50" s="47" t="s">
        <v>73</v>
      </c>
      <c r="E50" s="41">
        <v>0</v>
      </c>
      <c r="F50" s="42" t="s">
        <v>24</v>
      </c>
      <c r="G50" s="43">
        <v>0</v>
      </c>
      <c r="H50" s="44">
        <f t="shared" si="2"/>
        <v>0</v>
      </c>
      <c r="I50" s="45">
        <f t="shared" si="0"/>
        <v>0</v>
      </c>
      <c r="J50" s="47" t="s">
        <v>73</v>
      </c>
      <c r="K50" s="41">
        <v>0</v>
      </c>
      <c r="L50" s="42" t="s">
        <v>24</v>
      </c>
      <c r="M50" s="43">
        <v>0</v>
      </c>
      <c r="N50" s="44">
        <f t="shared" si="3"/>
        <v>0</v>
      </c>
      <c r="O50" s="45">
        <f t="shared" si="1"/>
        <v>0</v>
      </c>
    </row>
    <row r="51" spans="1:15" ht="15.75" thickBot="1" x14ac:dyDescent="0.3">
      <c r="A51" s="38" t="s">
        <v>108</v>
      </c>
      <c r="B51" s="46" t="s">
        <v>109</v>
      </c>
      <c r="C51" s="31"/>
      <c r="D51" s="47" t="s">
        <v>110</v>
      </c>
      <c r="E51" s="41">
        <v>10</v>
      </c>
      <c r="F51" s="42" t="s">
        <v>24</v>
      </c>
      <c r="G51" s="43">
        <v>0</v>
      </c>
      <c r="H51" s="44">
        <f t="shared" si="2"/>
        <v>0</v>
      </c>
      <c r="I51" s="45">
        <f t="shared" si="0"/>
        <v>0</v>
      </c>
      <c r="J51" s="47" t="s">
        <v>110</v>
      </c>
      <c r="K51" s="41">
        <v>10</v>
      </c>
      <c r="L51" s="42" t="s">
        <v>24</v>
      </c>
      <c r="M51" s="43">
        <v>0</v>
      </c>
      <c r="N51" s="44">
        <f t="shared" si="3"/>
        <v>0</v>
      </c>
      <c r="O51" s="45">
        <f t="shared" si="1"/>
        <v>0</v>
      </c>
    </row>
    <row r="52" spans="1:15" ht="15.75" thickBot="1" x14ac:dyDescent="0.3">
      <c r="A52" s="38" t="s">
        <v>111</v>
      </c>
      <c r="B52" s="46" t="s">
        <v>109</v>
      </c>
      <c r="C52" s="31"/>
      <c r="D52" s="47" t="s">
        <v>110</v>
      </c>
      <c r="E52" s="41">
        <v>0</v>
      </c>
      <c r="F52" s="42" t="s">
        <v>24</v>
      </c>
      <c r="G52" s="43">
        <v>0</v>
      </c>
      <c r="H52" s="44">
        <f t="shared" si="2"/>
        <v>0</v>
      </c>
      <c r="I52" s="45">
        <f t="shared" si="0"/>
        <v>0</v>
      </c>
      <c r="J52" s="47" t="s">
        <v>110</v>
      </c>
      <c r="K52" s="41">
        <v>0</v>
      </c>
      <c r="L52" s="42" t="s">
        <v>24</v>
      </c>
      <c r="M52" s="43">
        <v>0</v>
      </c>
      <c r="N52" s="44">
        <f t="shared" si="3"/>
        <v>0</v>
      </c>
      <c r="O52" s="45">
        <f t="shared" si="1"/>
        <v>0</v>
      </c>
    </row>
    <row r="53" spans="1:15" ht="15.75" thickBot="1" x14ac:dyDescent="0.3">
      <c r="A53" s="38" t="s">
        <v>112</v>
      </c>
      <c r="B53" s="46" t="s">
        <v>33</v>
      </c>
      <c r="C53" s="31"/>
      <c r="D53" s="47" t="s">
        <v>113</v>
      </c>
      <c r="E53" s="41">
        <v>0</v>
      </c>
      <c r="F53" s="42" t="s">
        <v>24</v>
      </c>
      <c r="G53" s="43">
        <v>0</v>
      </c>
      <c r="H53" s="44">
        <f t="shared" si="2"/>
        <v>0</v>
      </c>
      <c r="I53" s="45">
        <f t="shared" si="0"/>
        <v>0</v>
      </c>
      <c r="J53" s="47" t="s">
        <v>113</v>
      </c>
      <c r="K53" s="41">
        <v>0</v>
      </c>
      <c r="L53" s="42" t="s">
        <v>24</v>
      </c>
      <c r="M53" s="43">
        <v>0</v>
      </c>
      <c r="N53" s="44">
        <f t="shared" si="3"/>
        <v>0</v>
      </c>
      <c r="O53" s="45">
        <f t="shared" si="1"/>
        <v>0</v>
      </c>
    </row>
    <row r="54" spans="1:15" ht="15.75" thickBot="1" x14ac:dyDescent="0.3">
      <c r="A54" s="38" t="s">
        <v>114</v>
      </c>
      <c r="B54" s="46" t="s">
        <v>115</v>
      </c>
      <c r="C54" s="31"/>
      <c r="D54" s="47" t="s">
        <v>116</v>
      </c>
      <c r="E54" s="41">
        <v>0</v>
      </c>
      <c r="F54" s="42" t="s">
        <v>24</v>
      </c>
      <c r="G54" s="43">
        <v>0</v>
      </c>
      <c r="H54" s="44">
        <f t="shared" si="2"/>
        <v>0</v>
      </c>
      <c r="I54" s="45">
        <f t="shared" si="0"/>
        <v>0</v>
      </c>
      <c r="J54" s="47" t="s">
        <v>116</v>
      </c>
      <c r="K54" s="41">
        <v>0</v>
      </c>
      <c r="L54" s="42" t="s">
        <v>24</v>
      </c>
      <c r="M54" s="43">
        <v>0</v>
      </c>
      <c r="N54" s="44">
        <f t="shared" si="3"/>
        <v>0</v>
      </c>
      <c r="O54" s="45">
        <f t="shared" si="1"/>
        <v>0</v>
      </c>
    </row>
    <row r="55" spans="1:15" ht="15.75" thickBot="1" x14ac:dyDescent="0.3">
      <c r="A55" s="38" t="s">
        <v>117</v>
      </c>
      <c r="B55" s="46" t="s">
        <v>115</v>
      </c>
      <c r="C55" s="31"/>
      <c r="D55" s="47" t="s">
        <v>118</v>
      </c>
      <c r="E55" s="41">
        <v>25</v>
      </c>
      <c r="F55" s="42" t="s">
        <v>24</v>
      </c>
      <c r="G55" s="43">
        <v>0</v>
      </c>
      <c r="H55" s="44">
        <f t="shared" si="2"/>
        <v>0</v>
      </c>
      <c r="I55" s="45">
        <f t="shared" si="0"/>
        <v>0</v>
      </c>
      <c r="J55" s="47" t="s">
        <v>118</v>
      </c>
      <c r="K55" s="41">
        <v>20</v>
      </c>
      <c r="L55" s="42" t="s">
        <v>24</v>
      </c>
      <c r="M55" s="43">
        <v>0</v>
      </c>
      <c r="N55" s="44">
        <f t="shared" si="3"/>
        <v>0</v>
      </c>
      <c r="O55" s="45">
        <f t="shared" si="1"/>
        <v>0</v>
      </c>
    </row>
    <row r="56" spans="1:15" ht="15.75" thickBot="1" x14ac:dyDescent="0.3">
      <c r="A56" s="38" t="s">
        <v>119</v>
      </c>
      <c r="B56" s="46" t="s">
        <v>120</v>
      </c>
      <c r="C56" s="31"/>
      <c r="D56" s="47" t="s">
        <v>36</v>
      </c>
      <c r="E56" s="41">
        <v>0</v>
      </c>
      <c r="F56" s="42" t="s">
        <v>24</v>
      </c>
      <c r="G56" s="43">
        <v>0</v>
      </c>
      <c r="H56" s="44">
        <f t="shared" si="2"/>
        <v>0</v>
      </c>
      <c r="I56" s="45">
        <f t="shared" si="0"/>
        <v>0</v>
      </c>
      <c r="J56" s="47" t="s">
        <v>36</v>
      </c>
      <c r="K56" s="41">
        <v>30</v>
      </c>
      <c r="L56" s="42" t="s">
        <v>24</v>
      </c>
      <c r="M56" s="43">
        <v>0</v>
      </c>
      <c r="N56" s="44">
        <f t="shared" si="3"/>
        <v>0</v>
      </c>
      <c r="O56" s="45">
        <f t="shared" si="1"/>
        <v>0</v>
      </c>
    </row>
    <row r="57" spans="1:15" ht="15.75" thickBot="1" x14ac:dyDescent="0.3">
      <c r="A57" s="38" t="s">
        <v>121</v>
      </c>
      <c r="B57" s="46" t="s">
        <v>122</v>
      </c>
      <c r="C57" s="31"/>
      <c r="D57" s="47" t="s">
        <v>123</v>
      </c>
      <c r="E57" s="41">
        <v>0</v>
      </c>
      <c r="F57" s="42" t="s">
        <v>24</v>
      </c>
      <c r="G57" s="43">
        <v>0</v>
      </c>
      <c r="H57" s="44">
        <f t="shared" si="2"/>
        <v>0</v>
      </c>
      <c r="I57" s="45">
        <f t="shared" si="0"/>
        <v>0</v>
      </c>
      <c r="J57" s="47" t="s">
        <v>123</v>
      </c>
      <c r="K57" s="41">
        <v>0</v>
      </c>
      <c r="L57" s="42" t="s">
        <v>24</v>
      </c>
      <c r="M57" s="43">
        <v>0</v>
      </c>
      <c r="N57" s="44">
        <f t="shared" si="3"/>
        <v>0</v>
      </c>
      <c r="O57" s="45">
        <f t="shared" si="1"/>
        <v>0</v>
      </c>
    </row>
    <row r="58" spans="1:15" ht="15.75" thickBot="1" x14ac:dyDescent="0.3">
      <c r="A58" s="38" t="s">
        <v>124</v>
      </c>
      <c r="B58" s="46" t="s">
        <v>38</v>
      </c>
      <c r="C58" s="31"/>
      <c r="D58" s="47" t="s">
        <v>39</v>
      </c>
      <c r="E58" s="41">
        <v>0</v>
      </c>
      <c r="F58" s="42" t="s">
        <v>24</v>
      </c>
      <c r="G58" s="43">
        <v>0</v>
      </c>
      <c r="H58" s="44">
        <f t="shared" si="2"/>
        <v>0</v>
      </c>
      <c r="I58" s="45">
        <f t="shared" si="0"/>
        <v>0</v>
      </c>
      <c r="J58" s="47" t="s">
        <v>39</v>
      </c>
      <c r="K58" s="41">
        <v>0</v>
      </c>
      <c r="L58" s="42" t="s">
        <v>24</v>
      </c>
      <c r="M58" s="43">
        <v>0</v>
      </c>
      <c r="N58" s="44">
        <f t="shared" si="3"/>
        <v>0</v>
      </c>
      <c r="O58" s="45">
        <f t="shared" si="1"/>
        <v>0</v>
      </c>
    </row>
    <row r="59" spans="1:15" ht="15.75" thickBot="1" x14ac:dyDescent="0.3">
      <c r="A59" s="38" t="s">
        <v>125</v>
      </c>
      <c r="B59" s="46" t="s">
        <v>54</v>
      </c>
      <c r="C59" s="31"/>
      <c r="D59" s="47" t="s">
        <v>126</v>
      </c>
      <c r="E59" s="41">
        <v>75</v>
      </c>
      <c r="F59" s="42" t="s">
        <v>24</v>
      </c>
      <c r="G59" s="43">
        <v>0</v>
      </c>
      <c r="H59" s="44">
        <f t="shared" si="2"/>
        <v>0</v>
      </c>
      <c r="I59" s="45">
        <f t="shared" si="0"/>
        <v>0</v>
      </c>
      <c r="J59" s="47" t="s">
        <v>126</v>
      </c>
      <c r="K59" s="41">
        <v>50</v>
      </c>
      <c r="L59" s="42" t="s">
        <v>24</v>
      </c>
      <c r="M59" s="43">
        <v>0</v>
      </c>
      <c r="N59" s="44">
        <f t="shared" si="3"/>
        <v>0</v>
      </c>
      <c r="O59" s="45">
        <f t="shared" si="1"/>
        <v>0</v>
      </c>
    </row>
    <row r="60" spans="1:15" ht="15.75" thickBot="1" x14ac:dyDescent="0.3">
      <c r="A60" s="38" t="s">
        <v>127</v>
      </c>
      <c r="B60" s="46" t="s">
        <v>54</v>
      </c>
      <c r="C60" s="31"/>
      <c r="D60" s="47" t="s">
        <v>55</v>
      </c>
      <c r="E60" s="41">
        <v>50</v>
      </c>
      <c r="F60" s="42" t="s">
        <v>24</v>
      </c>
      <c r="G60" s="43">
        <v>0</v>
      </c>
      <c r="H60" s="44">
        <f>IF(OR(ISBLANK(E60),E60=0),,ROUND($I$5+G60,2))</f>
        <v>0</v>
      </c>
      <c r="I60" s="45">
        <f t="shared" si="0"/>
        <v>0</v>
      </c>
      <c r="J60" s="47" t="s">
        <v>55</v>
      </c>
      <c r="K60" s="41">
        <v>25</v>
      </c>
      <c r="L60" s="42" t="s">
        <v>24</v>
      </c>
      <c r="M60" s="43">
        <v>0</v>
      </c>
      <c r="N60" s="44">
        <f>IF(OR(ISBLANK(K60),K60=0),,ROUND($I$5+M60,2))</f>
        <v>0</v>
      </c>
      <c r="O60" s="45">
        <f t="shared" si="1"/>
        <v>0</v>
      </c>
    </row>
    <row r="61" spans="1:15" ht="15.75" thickBot="1" x14ac:dyDescent="0.3">
      <c r="A61" s="38" t="s">
        <v>128</v>
      </c>
      <c r="B61" s="46" t="s">
        <v>54</v>
      </c>
      <c r="C61" s="31"/>
      <c r="D61" s="47" t="s">
        <v>129</v>
      </c>
      <c r="E61" s="41">
        <v>0</v>
      </c>
      <c r="F61" s="42" t="s">
        <v>24</v>
      </c>
      <c r="G61" s="43">
        <v>0</v>
      </c>
      <c r="H61" s="44">
        <f>IF(OR(ISBLANK(E61),E61=0),,ROUND($I$5+G61,2))</f>
        <v>0</v>
      </c>
      <c r="I61" s="45">
        <f t="shared" si="0"/>
        <v>0</v>
      </c>
      <c r="J61" s="47" t="s">
        <v>129</v>
      </c>
      <c r="K61" s="41">
        <v>0</v>
      </c>
      <c r="L61" s="42" t="s">
        <v>24</v>
      </c>
      <c r="M61" s="43">
        <v>0</v>
      </c>
      <c r="N61" s="44">
        <f>IF(OR(ISBLANK(K61),K61=0),,ROUND($I$5+M61,2))</f>
        <v>0</v>
      </c>
      <c r="O61" s="45">
        <f t="shared" si="1"/>
        <v>0</v>
      </c>
    </row>
    <row r="62" spans="1:15" ht="15.75" thickBot="1" x14ac:dyDescent="0.3">
      <c r="A62" s="38" t="s">
        <v>130</v>
      </c>
      <c r="B62" s="46" t="s">
        <v>54</v>
      </c>
      <c r="C62" s="31"/>
      <c r="D62" s="47" t="s">
        <v>131</v>
      </c>
      <c r="E62" s="41">
        <v>10</v>
      </c>
      <c r="F62" s="42" t="s">
        <v>24</v>
      </c>
      <c r="G62" s="43">
        <v>0</v>
      </c>
      <c r="H62" s="44">
        <f t="shared" si="2"/>
        <v>0</v>
      </c>
      <c r="I62" s="45">
        <f t="shared" si="0"/>
        <v>0</v>
      </c>
      <c r="J62" s="47" t="s">
        <v>131</v>
      </c>
      <c r="K62" s="41">
        <v>30</v>
      </c>
      <c r="L62" s="42" t="s">
        <v>24</v>
      </c>
      <c r="M62" s="43">
        <v>0</v>
      </c>
      <c r="N62" s="44">
        <f t="shared" ref="N62:N72" si="4">IF(OR(ISBLANK(K62),K62=0),,ROUND($I$5+M62,2))</f>
        <v>0</v>
      </c>
      <c r="O62" s="45">
        <f t="shared" si="1"/>
        <v>0</v>
      </c>
    </row>
    <row r="63" spans="1:15" ht="15.75" thickBot="1" x14ac:dyDescent="0.3">
      <c r="A63" s="38" t="s">
        <v>132</v>
      </c>
      <c r="B63" s="46" t="s">
        <v>133</v>
      </c>
      <c r="C63" s="31"/>
      <c r="D63" s="47" t="s">
        <v>49</v>
      </c>
      <c r="E63" s="41">
        <v>0</v>
      </c>
      <c r="F63" s="42" t="s">
        <v>24</v>
      </c>
      <c r="G63" s="43">
        <v>0</v>
      </c>
      <c r="H63" s="44">
        <f t="shared" si="2"/>
        <v>0</v>
      </c>
      <c r="I63" s="45">
        <f>ROUND(H63*E63,2)</f>
        <v>0</v>
      </c>
      <c r="J63" s="47" t="s">
        <v>49</v>
      </c>
      <c r="K63" s="41">
        <v>0</v>
      </c>
      <c r="L63" s="42" t="s">
        <v>24</v>
      </c>
      <c r="M63" s="43">
        <v>0</v>
      </c>
      <c r="N63" s="44">
        <f t="shared" si="4"/>
        <v>0</v>
      </c>
      <c r="O63" s="45">
        <f>ROUND(N63*K63,2)</f>
        <v>0</v>
      </c>
    </row>
    <row r="64" spans="1:15" ht="15.75" thickBot="1" x14ac:dyDescent="0.3">
      <c r="A64" s="38" t="s">
        <v>134</v>
      </c>
      <c r="B64" s="46" t="s">
        <v>135</v>
      </c>
      <c r="C64" s="31"/>
      <c r="D64" s="47" t="s">
        <v>43</v>
      </c>
      <c r="E64" s="41">
        <v>0</v>
      </c>
      <c r="F64" s="42" t="s">
        <v>24</v>
      </c>
      <c r="G64" s="43">
        <v>0</v>
      </c>
      <c r="H64" s="44">
        <f t="shared" si="2"/>
        <v>0</v>
      </c>
      <c r="I64" s="45">
        <f>ROUND(H64*E64,2)</f>
        <v>0</v>
      </c>
      <c r="J64" s="47" t="s">
        <v>43</v>
      </c>
      <c r="K64" s="41">
        <v>0</v>
      </c>
      <c r="L64" s="42" t="s">
        <v>24</v>
      </c>
      <c r="M64" s="43">
        <v>0</v>
      </c>
      <c r="N64" s="44">
        <f t="shared" si="4"/>
        <v>0</v>
      </c>
      <c r="O64" s="45">
        <f>ROUND(N64*K64,2)</f>
        <v>0</v>
      </c>
    </row>
    <row r="65" spans="1:15" ht="15.75" thickBot="1" x14ac:dyDescent="0.3">
      <c r="A65" s="38" t="s">
        <v>136</v>
      </c>
      <c r="B65" s="46" t="s">
        <v>137</v>
      </c>
      <c r="C65" s="31"/>
      <c r="D65" s="47" t="s">
        <v>138</v>
      </c>
      <c r="E65" s="41">
        <v>100</v>
      </c>
      <c r="F65" s="42" t="s">
        <v>24</v>
      </c>
      <c r="G65" s="43">
        <v>0</v>
      </c>
      <c r="H65" s="44">
        <f t="shared" si="2"/>
        <v>0</v>
      </c>
      <c r="I65" s="45">
        <f t="shared" si="0"/>
        <v>0</v>
      </c>
      <c r="J65" s="47" t="s">
        <v>138</v>
      </c>
      <c r="K65" s="41">
        <v>500</v>
      </c>
      <c r="L65" s="42" t="s">
        <v>24</v>
      </c>
      <c r="M65" s="43">
        <v>0</v>
      </c>
      <c r="N65" s="44">
        <f t="shared" si="4"/>
        <v>0</v>
      </c>
      <c r="O65" s="45">
        <f t="shared" ref="O65:O69" si="5">ROUND(N65*K65,2)</f>
        <v>0</v>
      </c>
    </row>
    <row r="66" spans="1:15" ht="15.75" thickBot="1" x14ac:dyDescent="0.3">
      <c r="A66" s="38" t="s">
        <v>139</v>
      </c>
      <c r="B66" s="46" t="s">
        <v>140</v>
      </c>
      <c r="C66" s="31"/>
      <c r="D66" s="47" t="s">
        <v>61</v>
      </c>
      <c r="E66" s="41">
        <v>36</v>
      </c>
      <c r="F66" s="42" t="s">
        <v>24</v>
      </c>
      <c r="G66" s="43">
        <v>0</v>
      </c>
      <c r="H66" s="44">
        <f t="shared" si="2"/>
        <v>0</v>
      </c>
      <c r="I66" s="45">
        <f t="shared" si="0"/>
        <v>0</v>
      </c>
      <c r="J66" s="47" t="s">
        <v>61</v>
      </c>
      <c r="K66" s="41">
        <v>25</v>
      </c>
      <c r="L66" s="42" t="s">
        <v>24</v>
      </c>
      <c r="M66" s="43">
        <v>0</v>
      </c>
      <c r="N66" s="44">
        <f t="shared" si="4"/>
        <v>0</v>
      </c>
      <c r="O66" s="45">
        <f t="shared" si="5"/>
        <v>0</v>
      </c>
    </row>
    <row r="67" spans="1:15" ht="15.75" thickBot="1" x14ac:dyDescent="0.3">
      <c r="A67" s="38" t="s">
        <v>141</v>
      </c>
      <c r="B67" s="46" t="s">
        <v>140</v>
      </c>
      <c r="C67" s="31"/>
      <c r="D67" s="47" t="s">
        <v>73</v>
      </c>
      <c r="E67" s="41">
        <v>0</v>
      </c>
      <c r="F67" s="42" t="s">
        <v>24</v>
      </c>
      <c r="G67" s="43">
        <v>0</v>
      </c>
      <c r="H67" s="44">
        <f t="shared" si="2"/>
        <v>0</v>
      </c>
      <c r="I67" s="45">
        <f t="shared" si="0"/>
        <v>0</v>
      </c>
      <c r="J67" s="47" t="s">
        <v>73</v>
      </c>
      <c r="K67" s="41">
        <v>10</v>
      </c>
      <c r="L67" s="42" t="s">
        <v>24</v>
      </c>
      <c r="M67" s="43">
        <v>0</v>
      </c>
      <c r="N67" s="44">
        <f t="shared" si="4"/>
        <v>0</v>
      </c>
      <c r="O67" s="45">
        <f t="shared" si="5"/>
        <v>0</v>
      </c>
    </row>
    <row r="68" spans="1:15" ht="15.75" thickBot="1" x14ac:dyDescent="0.3">
      <c r="A68" s="38" t="s">
        <v>142</v>
      </c>
      <c r="B68" s="46" t="s">
        <v>140</v>
      </c>
      <c r="C68" s="31"/>
      <c r="D68" s="47" t="s">
        <v>143</v>
      </c>
      <c r="E68" s="41">
        <v>0</v>
      </c>
      <c r="F68" s="42" t="s">
        <v>24</v>
      </c>
      <c r="G68" s="43">
        <v>0</v>
      </c>
      <c r="H68" s="44">
        <f t="shared" si="2"/>
        <v>0</v>
      </c>
      <c r="I68" s="45">
        <f t="shared" si="0"/>
        <v>0</v>
      </c>
      <c r="J68" s="47" t="s">
        <v>143</v>
      </c>
      <c r="K68" s="41">
        <v>0</v>
      </c>
      <c r="L68" s="42" t="s">
        <v>24</v>
      </c>
      <c r="M68" s="43">
        <v>0</v>
      </c>
      <c r="N68" s="44">
        <f t="shared" si="4"/>
        <v>0</v>
      </c>
      <c r="O68" s="45">
        <f t="shared" si="5"/>
        <v>0</v>
      </c>
    </row>
    <row r="69" spans="1:15" ht="15.75" thickBot="1" x14ac:dyDescent="0.3">
      <c r="A69" s="38" t="s">
        <v>144</v>
      </c>
      <c r="B69" s="46" t="s">
        <v>140</v>
      </c>
      <c r="C69" s="31"/>
      <c r="D69" s="47" t="s">
        <v>143</v>
      </c>
      <c r="E69" s="41">
        <v>50</v>
      </c>
      <c r="F69" s="42" t="s">
        <v>24</v>
      </c>
      <c r="G69" s="43">
        <v>0</v>
      </c>
      <c r="H69" s="44">
        <f t="shared" si="2"/>
        <v>0</v>
      </c>
      <c r="I69" s="45">
        <f t="shared" si="0"/>
        <v>0</v>
      </c>
      <c r="J69" s="47" t="s">
        <v>143</v>
      </c>
      <c r="K69" s="41">
        <v>50</v>
      </c>
      <c r="L69" s="42" t="s">
        <v>24</v>
      </c>
      <c r="M69" s="43">
        <v>0</v>
      </c>
      <c r="N69" s="44">
        <f t="shared" si="4"/>
        <v>0</v>
      </c>
      <c r="O69" s="45">
        <f t="shared" si="5"/>
        <v>0</v>
      </c>
    </row>
    <row r="70" spans="1:15" ht="15.75" thickBot="1" x14ac:dyDescent="0.3">
      <c r="A70" s="38" t="s">
        <v>145</v>
      </c>
      <c r="B70" s="46" t="s">
        <v>146</v>
      </c>
      <c r="C70" s="31"/>
      <c r="D70" s="47" t="s">
        <v>147</v>
      </c>
      <c r="E70" s="41">
        <v>0</v>
      </c>
      <c r="F70" s="42" t="s">
        <v>148</v>
      </c>
      <c r="G70" s="43">
        <v>0</v>
      </c>
      <c r="H70" s="44">
        <f t="shared" si="2"/>
        <v>0</v>
      </c>
      <c r="I70" s="45">
        <f>ROUND(H70*E70,2)</f>
        <v>0</v>
      </c>
      <c r="J70" s="47" t="s">
        <v>147</v>
      </c>
      <c r="K70" s="41">
        <v>500</v>
      </c>
      <c r="L70" s="42" t="s">
        <v>148</v>
      </c>
      <c r="M70" s="43">
        <v>0</v>
      </c>
      <c r="N70" s="44">
        <f t="shared" si="4"/>
        <v>0</v>
      </c>
      <c r="O70" s="45">
        <f>ROUND(N70*K70,2)</f>
        <v>0</v>
      </c>
    </row>
    <row r="71" spans="1:15" ht="15.75" thickBot="1" x14ac:dyDescent="0.3">
      <c r="A71" s="38" t="s">
        <v>149</v>
      </c>
      <c r="B71" s="46" t="s">
        <v>135</v>
      </c>
      <c r="C71" s="31"/>
      <c r="D71" s="47" t="s">
        <v>43</v>
      </c>
      <c r="E71" s="41">
        <v>0</v>
      </c>
      <c r="F71" s="42" t="s">
        <v>150</v>
      </c>
      <c r="G71" s="43">
        <v>0</v>
      </c>
      <c r="H71" s="44">
        <f t="shared" si="2"/>
        <v>0</v>
      </c>
      <c r="I71" s="45">
        <f t="shared" si="0"/>
        <v>0</v>
      </c>
      <c r="J71" s="47" t="s">
        <v>43</v>
      </c>
      <c r="K71" s="41">
        <v>0</v>
      </c>
      <c r="L71" s="42" t="s">
        <v>150</v>
      </c>
      <c r="M71" s="43">
        <v>0</v>
      </c>
      <c r="N71" s="44">
        <f t="shared" si="4"/>
        <v>0</v>
      </c>
      <c r="O71" s="45">
        <f t="shared" ref="O71:O72" si="6">ROUND(N71*K71,2)</f>
        <v>0</v>
      </c>
    </row>
    <row r="72" spans="1:15" ht="15.75" thickBot="1" x14ac:dyDescent="0.3">
      <c r="A72" s="38" t="s">
        <v>151</v>
      </c>
      <c r="B72" s="46" t="s">
        <v>152</v>
      </c>
      <c r="C72" s="31"/>
      <c r="D72" s="47" t="s">
        <v>153</v>
      </c>
      <c r="E72" s="41">
        <v>25</v>
      </c>
      <c r="F72" s="42" t="s">
        <v>24</v>
      </c>
      <c r="G72" s="43">
        <v>0</v>
      </c>
      <c r="H72" s="44">
        <f t="shared" si="2"/>
        <v>0</v>
      </c>
      <c r="I72" s="45">
        <f t="shared" si="0"/>
        <v>0</v>
      </c>
      <c r="J72" s="47" t="s">
        <v>153</v>
      </c>
      <c r="K72" s="41">
        <v>25</v>
      </c>
      <c r="L72" s="42" t="s">
        <v>24</v>
      </c>
      <c r="M72" s="43">
        <v>0</v>
      </c>
      <c r="N72" s="44">
        <f t="shared" si="4"/>
        <v>0</v>
      </c>
      <c r="O72" s="45">
        <f t="shared" si="6"/>
        <v>0</v>
      </c>
    </row>
    <row r="73" spans="1:15" ht="16.5" thickBot="1" x14ac:dyDescent="0.3">
      <c r="A73" s="48"/>
      <c r="B73" s="49"/>
      <c r="C73" s="49"/>
      <c r="D73" s="50"/>
      <c r="E73" s="51" t="s">
        <v>154</v>
      </c>
      <c r="F73" s="52"/>
      <c r="G73" s="53" t="s">
        <v>154</v>
      </c>
      <c r="H73" s="54" t="s">
        <v>155</v>
      </c>
      <c r="I73" s="55">
        <f>SUM(I9:I72)</f>
        <v>0</v>
      </c>
      <c r="J73" s="50"/>
      <c r="K73" s="51" t="s">
        <v>154</v>
      </c>
      <c r="L73" s="52"/>
      <c r="M73" s="53" t="s">
        <v>154</v>
      </c>
      <c r="N73" s="54" t="s">
        <v>155</v>
      </c>
      <c r="O73" s="55">
        <f>SUM(O9:O72)</f>
        <v>0</v>
      </c>
    </row>
    <row r="74" spans="1:15" ht="15.75" thickTop="1" x14ac:dyDescent="0.25"/>
  </sheetData>
  <mergeCells count="10">
    <mergeCell ref="B4:B7"/>
    <mergeCell ref="D4:I4"/>
    <mergeCell ref="J4:O4"/>
    <mergeCell ref="D5:G5"/>
    <mergeCell ref="J5:M5"/>
    <mergeCell ref="A1:H1"/>
    <mergeCell ref="C2:I2"/>
    <mergeCell ref="J2:O2"/>
    <mergeCell ref="E3:I3"/>
    <mergeCell ref="K3:O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Ellen Fitch</dc:creator>
  <cp:keywords/>
  <dc:description/>
  <cp:lastModifiedBy>Susan M. Crosby</cp:lastModifiedBy>
  <cp:revision/>
  <dcterms:created xsi:type="dcterms:W3CDTF">2024-04-25T18:11:30Z</dcterms:created>
  <dcterms:modified xsi:type="dcterms:W3CDTF">2024-05-02T19:38:33Z</dcterms:modified>
  <cp:category/>
  <cp:contentStatus/>
</cp:coreProperties>
</file>