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RFP - Life and LTD\"/>
    </mc:Choice>
  </mc:AlternateContent>
  <bookViews>
    <workbookView xWindow="0" yWindow="0" windowWidth="27630" windowHeight="12915"/>
  </bookViews>
  <sheets>
    <sheet name="Basic EE Life &amp; ADD" sheetId="6" r:id="rId1"/>
    <sheet name="Basic Dependent Life" sheetId="8" r:id="rId2"/>
    <sheet name="Supp Life" sheetId="7" r:id="rId3"/>
    <sheet name="LTD" sheetId="5" r:id="rId4"/>
  </sheets>
  <definedNames>
    <definedName name="_xlnm.Print_Titles" localSheetId="1">'Basic Dependent Life'!$3:$3</definedName>
    <definedName name="_xlnm.Print_Titles" localSheetId="0">'Basic EE Life &amp; ADD'!$3:$3</definedName>
    <definedName name="_xlnm.Print_Titles" localSheetId="3">LTD!$3:$3</definedName>
    <definedName name="_xlnm.Print_Titles" localSheetId="2">'Supp Life'!$3:$3</definedName>
  </definedNames>
  <calcPr calcId="162913" fullCalcOnLoad="1"/>
</workbook>
</file>

<file path=xl/calcChain.xml><?xml version="1.0" encoding="utf-8"?>
<calcChain xmlns="http://schemas.openxmlformats.org/spreadsheetml/2006/main">
  <c r="C77" i="5" l="1"/>
  <c r="C78" i="5"/>
  <c r="B77" i="5"/>
  <c r="B78" i="5"/>
  <c r="C35" i="8"/>
  <c r="B35" i="8"/>
  <c r="B36" i="8"/>
  <c r="C36" i="8"/>
  <c r="C87" i="6"/>
  <c r="C89" i="6"/>
  <c r="C90" i="6"/>
  <c r="B89" i="6"/>
  <c r="B90" i="6"/>
  <c r="B87" i="6"/>
  <c r="C79" i="5"/>
  <c r="C37" i="8"/>
  <c r="C91" i="6"/>
</calcChain>
</file>

<file path=xl/sharedStrings.xml><?xml version="1.0" encoding="utf-8"?>
<sst xmlns="http://schemas.openxmlformats.org/spreadsheetml/2006/main" count="486" uniqueCount="327">
  <si>
    <t>BENEFIT CLASS</t>
  </si>
  <si>
    <t>24 months</t>
  </si>
  <si>
    <t>90 days</t>
  </si>
  <si>
    <t>RATE GUARANTEE</t>
  </si>
  <si>
    <t>RATE PER $100</t>
  </si>
  <si>
    <t>Yes</t>
  </si>
  <si>
    <t>CHILD LIFE RATE</t>
  </si>
  <si>
    <t>Annual Basic Earnings Definition</t>
  </si>
  <si>
    <t>Definition on Terminally Ill</t>
  </si>
  <si>
    <t>At age  70</t>
  </si>
  <si>
    <t>Reduction change occurs when?</t>
  </si>
  <si>
    <t>Life Exclusions</t>
  </si>
  <si>
    <t>AD&amp;D Exclusions</t>
  </si>
  <si>
    <t>Sickness</t>
  </si>
  <si>
    <t>Disease</t>
  </si>
  <si>
    <t>Infection</t>
  </si>
  <si>
    <t>Injury while in the armed services</t>
  </si>
  <si>
    <t>Self inflicted Injury, Suicide, or Attempted Suicide</t>
  </si>
  <si>
    <t>Non-prescribed drugs</t>
  </si>
  <si>
    <t>Coverage Termination Date</t>
  </si>
  <si>
    <t>AD&amp;D BENEFIT</t>
  </si>
  <si>
    <t>Conversion</t>
  </si>
  <si>
    <t>Waiver of Premium</t>
  </si>
  <si>
    <t>Age Reductions</t>
  </si>
  <si>
    <t>Accelerated Death Benefit</t>
  </si>
  <si>
    <t>Benefit</t>
  </si>
  <si>
    <t>Coverage Effective Date</t>
  </si>
  <si>
    <t>LEAVE PROVISIONS</t>
  </si>
  <si>
    <t>Layoff</t>
  </si>
  <si>
    <t>FMLA Leave</t>
  </si>
  <si>
    <t>Non-FMLA Medical Leave</t>
  </si>
  <si>
    <t>Non-Medical Leave of Absence</t>
  </si>
  <si>
    <t>RATES AND TERMS</t>
  </si>
  <si>
    <t>Expected Monthly Cost</t>
  </si>
  <si>
    <t>Rate Guarantee</t>
  </si>
  <si>
    <t>Contributions</t>
  </si>
  <si>
    <t>100% Employer Paid</t>
  </si>
  <si>
    <t># Eligible Employees</t>
  </si>
  <si>
    <t>Life Rate/$1,000</t>
  </si>
  <si>
    <t>AD&amp;D Rate/$1,000</t>
  </si>
  <si>
    <t xml:space="preserve">Total Rate Per $1000 </t>
  </si>
  <si>
    <t>Current Volume</t>
  </si>
  <si>
    <t>BENEFIT PROVISION</t>
  </si>
  <si>
    <t>Benefit Class</t>
  </si>
  <si>
    <t>Employee Benefit</t>
  </si>
  <si>
    <t>Guarantee Issue</t>
  </si>
  <si>
    <t>Waiting Period</t>
  </si>
  <si>
    <t>Spouse Benefit</t>
  </si>
  <si>
    <t>Participation Requirement</t>
  </si>
  <si>
    <t>Waiver of Premium applies to:</t>
  </si>
  <si>
    <t>&lt; 30</t>
  </si>
  <si>
    <t>30-34</t>
  </si>
  <si>
    <t>35-39</t>
  </si>
  <si>
    <t>40-44</t>
  </si>
  <si>
    <t>45-49</t>
  </si>
  <si>
    <t>50-54</t>
  </si>
  <si>
    <t>55-59</t>
  </si>
  <si>
    <t>60-64</t>
  </si>
  <si>
    <t>65-69</t>
  </si>
  <si>
    <t>70-75</t>
  </si>
  <si>
    <t>75+</t>
  </si>
  <si>
    <t>Must EE elect in order to elect spouse coverage?</t>
  </si>
  <si>
    <t>Spouse life cannot exceed what % of EE Supp Life amount?</t>
  </si>
  <si>
    <t>Dependent Life Benefit</t>
  </si>
  <si>
    <t>Must EE elect in order to elect Supplemental Dependent coverage?</t>
  </si>
  <si>
    <t>Monthly Benefit</t>
  </si>
  <si>
    <t>Maximum Monthly Benefit</t>
  </si>
  <si>
    <t>Minimum Monthly Benefit</t>
  </si>
  <si>
    <t>Exclusions</t>
  </si>
  <si>
    <t>Initial Offering provided as Open Enrollment</t>
  </si>
  <si>
    <t>Who pays for EOI if greater than the guaranteed issue amount is elected when initially eligible?</t>
  </si>
  <si>
    <t>Elimination Period</t>
  </si>
  <si>
    <t>Benefit Duration</t>
  </si>
  <si>
    <t>Prior to age 63</t>
  </si>
  <si>
    <t>Age 63</t>
  </si>
  <si>
    <t>Age 64</t>
  </si>
  <si>
    <t>Age 65</t>
  </si>
  <si>
    <t>Age 66</t>
  </si>
  <si>
    <t>Age 67</t>
  </si>
  <si>
    <t>Age 68</t>
  </si>
  <si>
    <t>42 months</t>
  </si>
  <si>
    <t>30 months</t>
  </si>
  <si>
    <t>27 months</t>
  </si>
  <si>
    <t>21 months</t>
  </si>
  <si>
    <t>18 months</t>
  </si>
  <si>
    <t>Age 69 and over</t>
  </si>
  <si>
    <t>Pre-Existing Condition Limitation</t>
  </si>
  <si>
    <t>Changes in coverage occur</t>
  </si>
  <si>
    <t>100% paid by the City of Knoxville</t>
  </si>
  <si>
    <t>See Below</t>
  </si>
  <si>
    <t>Rehabilitation Requirements</t>
  </si>
  <si>
    <t>Survivor Benefit</t>
  </si>
  <si>
    <t>Eligible EEs</t>
  </si>
  <si>
    <t>Residual Disability</t>
  </si>
  <si>
    <t>Recurrent Disability</t>
  </si>
  <si>
    <t>Return to Work Incentive</t>
  </si>
  <si>
    <t>Family Care Benefit</t>
  </si>
  <si>
    <t>Income Offsets</t>
  </si>
  <si>
    <t>Full Family</t>
  </si>
  <si>
    <t>Social Security Offsets</t>
  </si>
  <si>
    <t>Partial Disability</t>
  </si>
  <si>
    <t>At age 75</t>
  </si>
  <si>
    <t>WOP Definition of Disability</t>
  </si>
  <si>
    <t>War or Act of War</t>
  </si>
  <si>
    <t>Intoxication</t>
  </si>
  <si>
    <t>Termination of employment or loss of eligibility</t>
  </si>
  <si>
    <t>Life Rate Spouse, Dep, Spouse and Dep Unit</t>
  </si>
  <si>
    <t>Same reduction schedule as the EE reduction schedule</t>
  </si>
  <si>
    <t>Who pays for EOI if greater than the guaranteed issue amount is requested at a later date?</t>
  </si>
  <si>
    <t xml:space="preserve">Indexed pre-disability earnings </t>
  </si>
  <si>
    <t>Coverage is continued at the City's expense for up to 12 weeks.  Coverage terminates the end of the month in which the 12 weeks ends.</t>
  </si>
  <si>
    <t>Coverage terminates the end of month following the month the leave begins.</t>
  </si>
  <si>
    <t>Basic Dependent Life</t>
  </si>
  <si>
    <t>Basic Life and AD&amp;D</t>
  </si>
  <si>
    <t>Supplemental Life</t>
  </si>
  <si>
    <t>Long Term Disability</t>
  </si>
  <si>
    <t>Rehire Provision</t>
  </si>
  <si>
    <t>Return from Paid Leave</t>
  </si>
  <si>
    <t>Submission Form 3.1</t>
  </si>
  <si>
    <t>Submission Form 3.2</t>
  </si>
  <si>
    <t>Submission Form 3.3</t>
  </si>
  <si>
    <t>Submission Form 3.4</t>
  </si>
  <si>
    <t>Reduces to 65% of original amount</t>
  </si>
  <si>
    <t>Reduces to 50% of original amount</t>
  </si>
  <si>
    <t>Coma</t>
  </si>
  <si>
    <t>Number of monthly benefits</t>
  </si>
  <si>
    <t>When payable</t>
  </si>
  <si>
    <t>Owned or leased aircraft</t>
  </si>
  <si>
    <t>Aircraft</t>
  </si>
  <si>
    <t>Felony</t>
  </si>
  <si>
    <t>Riot</t>
  </si>
  <si>
    <t xml:space="preserve">       Tobacco        -         Non-Tobacco</t>
  </si>
  <si>
    <t>Same rate applies to EE and Spouse and is based on the EE's age and Spouse's age and EE's tobacco status and spouse's tobacco status respectively</t>
  </si>
  <si>
    <t>Effective the first of the month following the pay increase</t>
  </si>
  <si>
    <t>Own Occupation Definition of Disability</t>
  </si>
  <si>
    <t>Any Occupation Definition of Disability</t>
  </si>
  <si>
    <t>Tobacco/Non-Tobacco Rates</t>
  </si>
  <si>
    <t>Date of termination</t>
  </si>
  <si>
    <t>The day the EE is eligible - 1st of the month coincident with or following 60 days of employment.</t>
  </si>
  <si>
    <t>Benefit if EE dies before approved for Waiver of Premium?</t>
  </si>
  <si>
    <t>Coverage terminates on the day in which employment ends or eligibility for benefits is lost.</t>
  </si>
  <si>
    <t xml:space="preserve">If an EE quits or is terminated, he/she cannot be re-hired for 30-days.  Upon rehire, the EE must meet a new elimination period.  </t>
  </si>
  <si>
    <t xml:space="preserve">If an EE quits or is terminated, he/she cannot be re-hired for 30-days.  Upon rehire, the EE must meet a new elimination period.  See RFP </t>
  </si>
  <si>
    <t>Benefit if EE dies before the EE is approved for Waiver of Premium?</t>
  </si>
  <si>
    <t>35 months</t>
  </si>
  <si>
    <t>Not provided</t>
  </si>
  <si>
    <t>EXPECTED COST - annual</t>
  </si>
  <si>
    <t>Not applicable</t>
  </si>
  <si>
    <t>Annual Cost</t>
  </si>
  <si>
    <t>+ / - to current Cost</t>
  </si>
  <si>
    <t>N/A</t>
  </si>
  <si>
    <t>Insurance company</t>
  </si>
  <si>
    <t>+ / - To Annual Cost</t>
  </si>
  <si>
    <t>EXPECTED COST - monthly</t>
  </si>
  <si>
    <t>Next pay period following insured's 70th and 75th birthday.</t>
  </si>
  <si>
    <t>Self-Reported Illness Limitations</t>
  </si>
  <si>
    <t>Specific Illness Limitations, other than Mental/Nervous</t>
  </si>
  <si>
    <t>Felonious Assault Benefit</t>
  </si>
  <si>
    <t>Paid until payment equals coma maximum benefit amount</t>
  </si>
  <si>
    <t>Life expectancy of 12 months or less</t>
  </si>
  <si>
    <t>To Normal Social Security Retirement Age, but not less than 48 months</t>
  </si>
  <si>
    <t xml:space="preserve">    $0.044                        $0.114</t>
  </si>
  <si>
    <t xml:space="preserve">    $0.071                        $0.203</t>
  </si>
  <si>
    <t xml:space="preserve">    $0.122                        $0.286</t>
  </si>
  <si>
    <t xml:space="preserve">    $0.176                        $0.360</t>
  </si>
  <si>
    <t xml:space="preserve">    $0.294                        $0.589</t>
  </si>
  <si>
    <t xml:space="preserve">    $0.507                        $0.933</t>
  </si>
  <si>
    <t xml:space="preserve">    $0.810                        $1.343</t>
  </si>
  <si>
    <t xml:space="preserve">    $1.351                        $1.949</t>
  </si>
  <si>
    <t xml:space="preserve">    $2.129                        $3.013</t>
  </si>
  <si>
    <t xml:space="preserve">    $3.234                        $4.544</t>
  </si>
  <si>
    <t>12/3/12</t>
  </si>
  <si>
    <t>Portability, including any limitations like EOI and length of current policy</t>
  </si>
  <si>
    <t>Conversion, including any limitations like EOI and length of current policy</t>
  </si>
  <si>
    <t>Other Offsets?  Like no-fault motor vehicle, subrogation, third party settlements, individual disability policies, formal/informal salary continuation, statutory benefits, other income, earnings from rehabilitative earnings</t>
  </si>
  <si>
    <t>Waiting period 30 days</t>
  </si>
  <si>
    <t>Standard - covered above.</t>
  </si>
  <si>
    <t>Applies - 24 months</t>
  </si>
  <si>
    <t>Applies - 80% during regular occupation and 80% during gainful occupation</t>
  </si>
  <si>
    <t>See RFP Section III</t>
  </si>
  <si>
    <t>An EE who returns from a paid leave - sick pay, vacation pay or worker's comp pay, within 2 years of the date he/she left, will not be required to meet a new waiting period.  See RFP Section III for rehire provision for Ees who have been laid off.</t>
  </si>
  <si>
    <t>Vendor Reponse</t>
  </si>
  <si>
    <t>Vendor Response</t>
  </si>
  <si>
    <t>AD&amp;D Benefit</t>
  </si>
  <si>
    <t>Other Provisions</t>
  </si>
  <si>
    <t>Other Benefits</t>
  </si>
  <si>
    <t>Yes - however there is one EE is grandfathered -  with spouse coverage greater than the EE Supp life.</t>
  </si>
  <si>
    <t>An EE who returns from a paid leave - sick pay, vacation pay or worker's comp pay, within 2 years of the date he/she left, will not be required to meet a new waiting period.  See RFP Section III</t>
  </si>
  <si>
    <t>An EE who returns from a paid leave - sick pay, vacation pay or worker's comp pay, within 2 years of the date he/she left, will not be required to meet a new waiting period.  See RFP Section III.</t>
  </si>
  <si>
    <t>If an EE quits or is terminated, he/she cannot be re-hired for 30-days.  Upon rehire, the EE must meet a new elimination period.  See RFP Section III.</t>
  </si>
  <si>
    <t xml:space="preserve">Current </t>
  </si>
  <si>
    <t>The period commencing with the employee’s date of employment and ending with the first day of the month next following or coinciding with the employee’s completion of 60 days of continuous employment.</t>
  </si>
  <si>
    <t>Class 1 : Full Time Active Employees working 30 hours per week
Class 2 : City Judge working 24 hours per week</t>
  </si>
  <si>
    <t>Allows terminally ill insureds to accelerate up to 100% of the face amount up to $1,000,000(Basic and Suplemental combined)</t>
  </si>
  <si>
    <t>Employee and Dependent Basic and Supplemental Life</t>
  </si>
  <si>
    <t>A certificate holder is considered totally disabled if he or she is eligible for and receiving disability income benefits under the employer’s long term disability (LTD) plan. The disability for which LTD benefits are ultimately payable must commence while the certificate holder’s insurance is in force under the group policy.</t>
  </si>
  <si>
    <t>This rider provides for waiver of premium for certificate holders who become totally disabled, as defined herein. Upon approval of proof of such disability, a certificate holder’s insurance, including all riders applicable to such certificate holder, which are in force on the date of the onset of the certificate holder’s disability, will be continued in force without payment of premiums during the uninterrupted continuance of the total disability.</t>
  </si>
  <si>
    <t xml:space="preserve">If an employee becomes totally disabled while insured and dies within 12 months, a benefit will be paid even if premiums have stopped and a waiver of premium claim has not yet been provided, provided disability was continuous until the date of death. In addition, we will honor a waiver claim even if premiums have not been kept up to date provided the insured remained totally disabled from the date of onset of disability (assuming coverage was then in force) to the date of filing the waiver claim. </t>
  </si>
  <si>
    <t>Matches Life Benefit</t>
  </si>
  <si>
    <t>For Loss of:</t>
  </si>
  <si>
    <t>Life</t>
  </si>
  <si>
    <t>Both Hands or Both Feet</t>
  </si>
  <si>
    <t>Sight of Both Eyes</t>
  </si>
  <si>
    <t>Speech and Hearing</t>
  </si>
  <si>
    <t>One Hand and One Foot</t>
  </si>
  <si>
    <t>One Foot and Sight of One Eye</t>
  </si>
  <si>
    <t>One Hand and Sight of One Eye</t>
  </si>
  <si>
    <t>Quadriplegia</t>
  </si>
  <si>
    <t>Paraplegia</t>
  </si>
  <si>
    <t>Sight of One Eye</t>
  </si>
  <si>
    <t>Speech or Hearing</t>
  </si>
  <si>
    <t>One Hand or One Foot</t>
  </si>
  <si>
    <t>Hemiplegia</t>
  </si>
  <si>
    <t>Thumb and Index Finger of One Hand</t>
  </si>
  <si>
    <t>Uniplegia</t>
  </si>
  <si>
    <t>Full Amount of AD&amp;D Insurance</t>
  </si>
  <si>
    <t>75% of Amount of AD&amp;D Insurance</t>
  </si>
  <si>
    <t>50% of Amount of AD&amp;D Insurance</t>
  </si>
  <si>
    <t>25% of Amount of AD&amp;D Insurance</t>
  </si>
  <si>
    <t>Seat Belt AD&amp;D Benefit</t>
  </si>
  <si>
    <t>Airbag AD&amp;D Benefit</t>
  </si>
  <si>
    <t>Adaptive Home and Vehicle Benefit</t>
  </si>
  <si>
    <t>Child Care Benefit</t>
  </si>
  <si>
    <t>Coma Benefit</t>
  </si>
  <si>
    <t>Dependent Child Education Benefit</t>
  </si>
  <si>
    <t>Line of Duty Benefit</t>
  </si>
  <si>
    <t>Permanent Disfigurement Benefit</t>
  </si>
  <si>
    <t>Rehavilitative Physical Therapy Benefit</t>
  </si>
  <si>
    <t>Repatriation Benefit</t>
  </si>
  <si>
    <t>Spouse/Domestic Partner Education Benefit</t>
  </si>
  <si>
    <t>1% or 1% of the difference between the insured's amount of AD&amp;D insurance and the amount of any benefits paid under the loss schedule for the same accident</t>
  </si>
  <si>
    <t>Actual cost to $5,000</t>
  </si>
  <si>
    <t>20% to $20,000 Maximum</t>
  </si>
  <si>
    <t>10% to $10,000 Maximum</t>
  </si>
  <si>
    <t>5% to $10,000 Maximum</t>
  </si>
  <si>
    <t>5% to $5,000 Maximum</t>
  </si>
  <si>
    <t>The lessor of :
The actual tuition charged, exclusive of room and board;  5% to $5,000 Maximum</t>
  </si>
  <si>
    <t>25% to $25,000 Maximum</t>
  </si>
  <si>
    <t>100% to $100,000 Maximum</t>
  </si>
  <si>
    <t>The lessor of :
The actual costs incurred for rehabilitative physical therapy;  10% to $10,000 Maximum</t>
  </si>
  <si>
    <t>The lessor of :
The actual tuition charged for all such education or training;  5% to $5,000 Maximum</t>
  </si>
  <si>
    <t>1% per month up to 100 months</t>
  </si>
  <si>
    <t>Excluded: Bodily or mental infirmity, illness or disease;</t>
  </si>
  <si>
    <t>Excluded: the insured’s participation in or attempt to commit a crime, assault, felony, or any illegal activity, regardless of any legal proceedings, or the absence of any legal proceedings, thereto;</t>
  </si>
  <si>
    <t>Excluded:
(1) self-inflicted injury or self destruction, whether sane or insane; 
(2) suicide or attempted suicide, whether sane or insane;</t>
  </si>
  <si>
    <t>Excluded: alcohol or drugs, unless taken as prescribed by a physician, poisons, gases or fumes, voluntarily taken, administered, absorbed, inhaled, ingested or injected</t>
  </si>
  <si>
    <t>Excluded: motor vehicle collision or accident where the insured is the operator of the motor vehicle and this insured’s blood alcohol level meets or exceeds the level at which intoxication is defined in the state where the collision or accident occurred, regardless of any legal proceedings, or the absence of any legal proceedings, thereto</t>
  </si>
  <si>
    <t>Excluded: infection, other than infection occurring simultaneously with, and as a direct result of, the accidental injury</t>
  </si>
  <si>
    <t>Excluded: war or any act of war, whether declared or undeclared;</t>
  </si>
  <si>
    <t>Excluded: service in the military of any nation</t>
  </si>
  <si>
    <t>Excluded: travel in or descent from any aircraft, except as a fare-paying passenger on a regularly scheduled commercial flight on a licensed passenger aircraft;</t>
  </si>
  <si>
    <t>Excluded: medical or surgical treatment or diagnostic procedures or any resulting complications;</t>
  </si>
  <si>
    <t>List any Additional Exclusions</t>
  </si>
  <si>
    <t>Medical or surgical treatment</t>
  </si>
  <si>
    <t>Basic Life does not have any exclusions</t>
  </si>
  <si>
    <t>Current</t>
  </si>
  <si>
    <t>Spouse/Domestic Partner</t>
  </si>
  <si>
    <t>Child(ren)</t>
  </si>
  <si>
    <t>To age 26 - $1,000</t>
  </si>
  <si>
    <t>If employee is granted WOP, basic dependent life premium is waived as well.</t>
  </si>
  <si>
    <t>Portability</t>
  </si>
  <si>
    <t>Included for dependent life</t>
  </si>
  <si>
    <t>Basic DependentLife does not have any exclusions</t>
  </si>
  <si>
    <t>Couples</t>
  </si>
  <si>
    <t>Employees and spouses that both work for the city can each cover a child under dependent life</t>
  </si>
  <si>
    <t>$10,000 Increments to $500,000 Maximum</t>
  </si>
  <si>
    <t>Newly Eligible - $250,000
Eligible prior to to effective date - An amount equal to the amount insured under the prior carrier's group policy</t>
  </si>
  <si>
    <t>An employee’s basic rate of compensation not including commissions, overtime or premium pay, bonuses, or any other additional compensation.</t>
  </si>
  <si>
    <t>OE</t>
  </si>
  <si>
    <t>Suicide exclusion applies only to employee supplemental life and spouse/domestic partner life insurance under this policy</t>
  </si>
  <si>
    <t>Newly Eligible - $50,000
Eligible prior to to effective date - An amount equal to the amount insured under the prior carrier's group policy</t>
  </si>
  <si>
    <t>$5,000 Increments to $250,000 Maximum</t>
  </si>
  <si>
    <t>Not to Exceed 100% of Employee Amount</t>
  </si>
  <si>
    <t>$10,000, $15,000 or $20,000
Not to Exceed 100% of Employee Amount</t>
  </si>
  <si>
    <t>$20,000 - EOI is not required for Dependent Life coverage</t>
  </si>
  <si>
    <t>One-Time Open Enrollment Guidelines</t>
  </si>
  <si>
    <t>Annual Open Enrollment Guidelines</t>
  </si>
  <si>
    <t>An employee may elect coverage for the first time or increase his or her supplemental life coverage in $10,000 increments up to $250,000
An employee may elect child life coverage of $10,000, $15,000 or $20,000</t>
  </si>
  <si>
    <t>An employee may elect for the first time at the $10,000 increment level or increase his or her supplemental life coverage by one $10,000 incremement, not to exceed $250,000
An employee may elect child life coverage of $10,000, $15,000 or $20,000</t>
  </si>
  <si>
    <t>The City would like to have a one time open enrollment for January 1, 2023</t>
  </si>
  <si>
    <t>Expected Annual Cost</t>
  </si>
  <si>
    <t>CURRENT</t>
  </si>
  <si>
    <t>Mental Disorder Limitation</t>
  </si>
  <si>
    <t>Substance Abuse Limitation</t>
  </si>
  <si>
    <t>24 months lifetime unless hospital confined, with recovery</t>
  </si>
  <si>
    <t>No limitation</t>
  </si>
  <si>
    <t>Workplace modification (Reasonable Accommodation)</t>
  </si>
  <si>
    <t>100% of the expenses incurred, but not to exceed the lesser of
1. the greater of $1,000 or the equivalent of two months of your Gross LTD Benefit.; or
2. the expected liability for your LTD claim</t>
  </si>
  <si>
    <t>Rehabilitation Benefit</t>
  </si>
  <si>
    <t xml:space="preserve">While you are participating in a plan of Rehabilitation Plan approved by Us, Your monthly LTD Benefit will be increased by 1% </t>
  </si>
  <si>
    <t>Not included</t>
  </si>
  <si>
    <t xml:space="preserve">If you die while LTD Benefits are payable, and on the date you die you have been continuously Disabled for at least 180 days, we will pay a Survivor Benefit as follows:
1. The Survivor Benefit will consist of a lump sum equal to 3 times the amount of your last Gross LTD Benefit. </t>
  </si>
  <si>
    <t>Monthly Covered Payroll</t>
  </si>
  <si>
    <t>LTD Benefit Calculation</t>
  </si>
  <si>
    <t>Sick Pay</t>
  </si>
  <si>
    <t>Sick pay plus LTD benefit to 100% of predisability earnings</t>
  </si>
  <si>
    <t>Own Occupation Period</t>
  </si>
  <si>
    <t>24 Months</t>
  </si>
  <si>
    <t>Waiver of premium</t>
  </si>
  <si>
    <t>Included - Waived after elimination period</t>
  </si>
  <si>
    <r>
      <t xml:space="preserve">Disability or Disabled means that during the Elimination Period and your Own Occupation Period you are, as a result of Physical Disease, Injury, Mental Disorder, Substance Abuse or Pregnancy, unable to perform one or more of the Material Duties of your Own Occupation, </t>
    </r>
    <r>
      <rPr>
        <b/>
        <sz val="10"/>
        <rFont val="Arial"/>
        <family val="2"/>
      </rPr>
      <t>and</t>
    </r>
    <r>
      <rPr>
        <sz val="10"/>
        <rFont val="Arial"/>
        <family val="2"/>
      </rPr>
      <t xml:space="preserve">, due to such inability, your Work Earnings are less than 80% of your Indexed Predisability Earnings, and you are incapable of earning </t>
    </r>
    <r>
      <rPr>
        <b/>
        <sz val="10"/>
        <rFont val="Arial"/>
        <family val="2"/>
      </rPr>
      <t>80%</t>
    </r>
    <r>
      <rPr>
        <sz val="10"/>
        <rFont val="Arial"/>
        <family val="2"/>
      </rPr>
      <t xml:space="preserve"> or more of your Indexed Predisability Earnings. </t>
    </r>
  </si>
  <si>
    <r>
      <t xml:space="preserve">After your Own Occupation Period ends, Disability and Disabled mean you are, as a result of Physical Disease, Injury, Mental Disorder, Substance Abuse or Pregnancy, unable to perform one or more of the Material Duties of Any Gainful Occupation, </t>
    </r>
    <r>
      <rPr>
        <b/>
        <sz val="10"/>
        <rFont val="Arial"/>
        <family val="2"/>
      </rPr>
      <t>and</t>
    </r>
    <r>
      <rPr>
        <sz val="10"/>
        <rFont val="Arial"/>
        <family val="2"/>
      </rPr>
      <t xml:space="preserve">, due to such inability, your Work Earnings are less than 80% of your Indexed Predisability Earnings, and you are incapable of earning </t>
    </r>
    <r>
      <rPr>
        <b/>
        <sz val="10"/>
        <rFont val="Arial"/>
        <family val="2"/>
      </rPr>
      <t>80%</t>
    </r>
    <r>
      <rPr>
        <sz val="10"/>
        <rFont val="Arial"/>
        <family val="2"/>
      </rPr>
      <t xml:space="preserve"> or more of your Indexed Predisability Earnings. </t>
    </r>
  </si>
  <si>
    <t xml:space="preserve">If you return to work for your Employer from a Disability for which benefits were payable under the Group Policy and then become Disabled again due to the same or related cause, we will treat the separate periods of Disability as one period of continuous Disability, provided you are continuously insured under the Group Policy during the period of recovery and the period of recovery does not exceed 6 months. Benefits resume on the date your Disability recurs. </t>
  </si>
  <si>
    <t xml:space="preserve"> If you are Disabled and not working, or Disabled with Work Earnings less than 20% of your Indexed Predisability Earnings, Your monthly LTD Benefit will be equal to your monthly Gross LTD Benefit minus monthly Deductible Income except Work Earnings (subject to the Minimum Monthly Benefit).</t>
  </si>
  <si>
    <t>Where they exist, you must engage in appropriate medical and/or occupational rehabilitation programs that are reasonably expected to enable you to return to work. You must notify us when you participate in such a program</t>
  </si>
  <si>
    <t>Predisability Earnings adjusted annually by the rate of increase in the CPI-W. During the first year of Disability, Indexed Predisability Earnings are the same as the Predisability Earnings. Thereafter, your Indexed Predisability Earnings are determined on each anniversary of your Disability using the above method. The maximum adjustment in any year is 10%. Your Indexed Predisability Earnings may increase or remain the same, but will never decrease, even if the CPI-W decreases.</t>
  </si>
  <si>
    <t>Any amount you receive or are eligible to receive because of your Disability under any of the following:
a) a Workers’ Compensation Law to the extent we, at our discretion, determine that these amounts are of
the general character as payments provided under the Group Policy for Disability;
b) the Jones Act;
c) Maritime Doctrine of Maintenance, Wages or Cure;
d) Longshoremen’s and Harbor Worker’s Act;
e) any similar act or law;</t>
  </si>
  <si>
    <t xml:space="preserve">The amount that you, your Spouse and children receive or are eligible to receive because of your disability
or retirement benefits under:
a) the United States Social Security Act;
b) the Canada Pension Plan;
c) the Quebec Pension Plan;
d) the Railroad Retirement Act; or
e) any similar Plan or Act; </t>
  </si>
  <si>
    <t>Retirement plans</t>
  </si>
  <si>
    <t>Any amount you receive or are eligible to receive under any unemployment compensation law or similar act or law;</t>
  </si>
  <si>
    <t xml:space="preserve">Any amount you receive for lost wages or lost time at work under any “no fault” motor vehicle plan </t>
  </si>
  <si>
    <t xml:space="preserve">Any excess of Sick pay (including donated amounts and paid time off) plus your LTD Benefit over 100% of your Predisability Earnings immediately prior to the onset of your Disability. </t>
  </si>
  <si>
    <t xml:space="preserve">Annual or personal leave pay, severance pay, or other salary continuation, except vacation pay, payable to you by your Employer; </t>
  </si>
  <si>
    <t>Any amount you receive or are eligible to receive because of your Disability under any state disability income benefit law or similar law;</t>
  </si>
  <si>
    <t xml:space="preserve">Any amount you receive or are eligible to receive for lost wages or lost time at work from or on behalf of a third party because of your Disability, whether by judgment, settlement or other method. If you notify us before filing suit or settling your claim against such third party, the amount used as Deductible Income will be reduced by a pro rata share of your costs of recovery, including reasonable attorney fees; </t>
  </si>
  <si>
    <t xml:space="preserve">Any amount you receive for lost wages or lost time at work by compromise, settlement, or other method as a result of a claim for any of the above, whether disputed or undisputed; </t>
  </si>
  <si>
    <t>Any amount you receive or are eligible to receive because of your Disability under any group insurance coverage. If you have coverage under two group disability income plans, we would consider the plan that is in force first to be the primary plan. If our plan was in force first, we would offset the income from the
other plan</t>
  </si>
  <si>
    <t>War, Criminal Conduct, Military Leave, Imprisonment, Intentionally Self Inflicted Injury Suicide, Pre-existing conditions, Failure to be Under the Regular Care of a Physician</t>
  </si>
  <si>
    <t>Long Term Care benefit</t>
  </si>
  <si>
    <t xml:space="preserve">Material Duties means the duties generally required by employers in the national economy of those engaged in a particular occupation that cannot be reasonably modified or omitted. In no event will working an average of more than 56 hours per week for Firefighters, to include Fire Assistant
Chief, Fire Officer, Master Firefighter, Senior Firefighter or Firefighter, or 40 hours per week for all other eligible employees, be considered a Material Duty.’ </t>
  </si>
  <si>
    <t>40 hour week Limitation</t>
  </si>
  <si>
    <t>Included - Employees are not required to be totally disabled during elimination period.  20% earnings loss is required.</t>
  </si>
  <si>
    <t>--</t>
  </si>
  <si>
    <t>The insured may convert up to the full amount of terminated insurance if termination occurs because he or she moves from one existing eligible class to another, or he or she is no longer in an eligible class. Limited conversion is available Limited conversion is available if, after the insured has been insured for at least five years.
Evidence of insurability will be required if the employee is insured by an individual policy issued under the terms of the conversion right section.</t>
  </si>
  <si>
    <t>A certificate holder is eligible to continue insurance under this rider if he or she, except as provided by this rider, no longer meets the eligibility requirements of the group policy due to any of the following:
(1) the employee terminates employment, including retirement; or
(2) the employee is no longer in a class eligible for insurance or is on a leave or layoff; or
(3) a class or group of employees insured under the policy is no longer considered eligible and there is no successor plan for that class or group. Successor plan means an insurance policy or policies provided by us or another insurer that replaces insurance provided under this policy.
The certificate holder will not be eligible to request coverage under this rider if he or she:
(1) has attained the age of 80; or
(2) has converted his or her insurance to an individual life policy under the terms of the group policy’s conversion right section; or
(3) was not actively at work due to sickness or injury on the day immediately preceding his or her portability date; or
(4) loses eligibility due to termination of the group policy.</t>
  </si>
  <si>
    <t>The maximum amount of insurance that can be continued under this rider is the amount of insurance that was in force on the insured’s portability date, but not more than $1,000,000 for an employee or $250,000 for a spouse/domestic partner. However, for an insured who is age 65 - 69 on his or her portability date, the amount
will not be more than 65% of the amount in force on the insured’s portability date, to a maximum of $650,000 for an employee or $162,500 for a spouse/domestic partner.  Age 70-74 the amount of insurance will not be more than 50%, a max of $500,000 for employee or $125,000 for spouse.  Age 75-79 not more than 30% of the in force amount, to a max of $300,000 for employee or $75,000 for spouse.</t>
  </si>
  <si>
    <t>Regulary pay, including but not limited to longevity, educaiton incentive, first responder incentive, shift differential, emergency vehicle technician differential.  Regular pay does not include overtime and bonuses.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</si>
</sst>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7" formatCode="&quot;$&quot;#,##0.00_);\(&quot;$&quot;#,##0.00\)"/>
    <numFmt numFmtId="8" formatCode="&quot;$&quot;#,##0.00_);[Red]\(&quot;$&quot;#,##0.00\)"/>
    <numFmt numFmtId="44" formatCode="_(&quot;$&quot;* #,##0.00_);_(&quot;$&quot;* \(#,##0.00\);_(&quot;$&quot;* &quot;-&quot;??_);_(@_)"/>
    <numFmt numFmtId="168" formatCode="&quot;$&quot;#,##0.000_);[Red]\(&quot;$&quot;#,##0.000\)"/>
    <numFmt numFmtId="192" formatCode="&quot;$&quot;#,##0.00"/>
    <numFmt numFmtId="196" formatCode="&quot;$&quot;#,##0"/>
  </numFmts>
  <fonts count="7" x14ac:knownFonts="1">
    <font>
      <sz val="10"/>
      <name val="Arial"/>
    </font>
    <font>
      <sz val="10"/>
      <name val="Arial"/>
    </font>
    <font>
      <sz val="8"/>
      <name val="Arial"/>
      <family val="2"/>
    </font>
    <font>
      <sz val="10"/>
      <name val="Arial"/>
      <family val="2"/>
    </font>
    <font>
      <b/>
      <sz val="10"/>
      <name val="Arial"/>
      <family val="2"/>
    </font>
    <font>
      <b/>
      <u/>
      <sz val="10"/>
      <name val="Arial"/>
      <family val="2"/>
    </font>
    <font>
      <sz val="10"/>
      <color rgb="FFFF000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5">
    <xf numFmtId="0" fontId="0" fillId="0" borderId="0"/>
    <xf numFmtId="44" fontId="1" fillId="0" borderId="0" applyFont="0" applyFill="0" applyBorder="0" applyAlignment="0" applyProtection="0"/>
    <xf numFmtId="44" fontId="3" fillId="0" borderId="0" applyFont="0" applyFill="0" applyBorder="0" applyAlignment="0" applyProtection="0"/>
    <xf numFmtId="0" fontId="3" fillId="0" borderId="0"/>
    <xf numFmtId="9" fontId="1" fillId="0" borderId="0" applyFont="0" applyFill="0" applyBorder="0" applyAlignment="0" applyProtection="0"/>
  </cellStyleXfs>
  <cellXfs count="136">
    <xf numFmtId="0" fontId="0" fillId="0" borderId="0" xfId="0"/>
    <xf numFmtId="0" fontId="3" fillId="0" borderId="0" xfId="0" applyFont="1"/>
    <xf numFmtId="0" fontId="3" fillId="0" borderId="0" xfId="0" applyFont="1" applyAlignment="1">
      <alignment horizontal="left" vertical="top" wrapText="1"/>
    </xf>
    <xf numFmtId="0" fontId="3" fillId="0" borderId="0" xfId="0" applyFont="1" applyAlignment="1">
      <alignment vertical="top"/>
    </xf>
    <xf numFmtId="0" fontId="4" fillId="0" borderId="0" xfId="0" applyFont="1" applyAlignment="1">
      <alignment horizontal="left"/>
    </xf>
    <xf numFmtId="0" fontId="4" fillId="0" borderId="0" xfId="0" applyFont="1" applyBorder="1" applyAlignment="1">
      <alignment horizontal="left" vertical="top" wrapText="1"/>
    </xf>
    <xf numFmtId="8" fontId="3" fillId="0" borderId="0" xfId="0" applyNumberFormat="1" applyFont="1"/>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4" fillId="0" borderId="0" xfId="0" applyFont="1" applyBorder="1" applyAlignment="1">
      <alignment horizontal="left"/>
    </xf>
    <xf numFmtId="0" fontId="4" fillId="0" borderId="0" xfId="0" applyFont="1" applyBorder="1" applyAlignment="1">
      <alignment horizontal="left" wrapText="1"/>
    </xf>
    <xf numFmtId="0" fontId="3" fillId="0" borderId="2" xfId="0" applyFont="1" applyBorder="1"/>
    <xf numFmtId="0" fontId="3" fillId="0" borderId="0" xfId="0" applyFont="1" applyBorder="1" applyAlignment="1">
      <alignment horizontal="left" vertical="top" wrapText="1"/>
    </xf>
    <xf numFmtId="0" fontId="4" fillId="0" borderId="0" xfId="0" applyFont="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Alignment="1">
      <alignment horizontal="left" vertical="center" wrapText="1"/>
    </xf>
    <xf numFmtId="0" fontId="4" fillId="2" borderId="3" xfId="0" applyFont="1" applyFill="1" applyBorder="1" applyAlignment="1">
      <alignment vertical="top"/>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3" borderId="6" xfId="0" applyFont="1" applyFill="1" applyBorder="1" applyAlignment="1">
      <alignment vertical="top" wrapText="1"/>
    </xf>
    <xf numFmtId="0" fontId="3" fillId="3" borderId="1" xfId="0" applyFont="1" applyFill="1" applyBorder="1" applyAlignment="1">
      <alignment horizontal="left" vertical="center" wrapText="1"/>
    </xf>
    <xf numFmtId="0" fontId="3" fillId="3" borderId="2" xfId="0" applyFont="1" applyFill="1" applyBorder="1"/>
    <xf numFmtId="0" fontId="4" fillId="3" borderId="6" xfId="0" applyFont="1" applyFill="1" applyBorder="1" applyAlignment="1">
      <alignment horizontal="left" vertical="top"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4" fillId="4" borderId="3" xfId="0" applyFont="1" applyFill="1" applyBorder="1" applyAlignment="1">
      <alignment vertical="top"/>
    </xf>
    <xf numFmtId="0" fontId="4" fillId="4" borderId="4"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5" borderId="6" xfId="0" applyFont="1" applyFill="1" applyBorder="1" applyAlignment="1">
      <alignment vertical="top" wrapText="1"/>
    </xf>
    <xf numFmtId="0" fontId="4" fillId="5" borderId="6" xfId="0" applyFont="1" applyFill="1" applyBorder="1" applyAlignment="1">
      <alignment horizontal="right" vertical="top" wrapText="1"/>
    </xf>
    <xf numFmtId="0" fontId="4" fillId="5" borderId="6" xfId="0" applyFont="1" applyFill="1" applyBorder="1" applyAlignment="1">
      <alignment horizontal="left" vertical="top" wrapText="1"/>
    </xf>
    <xf numFmtId="0" fontId="4" fillId="5" borderId="6" xfId="0" applyFont="1" applyFill="1" applyBorder="1" applyAlignment="1">
      <alignment horizontal="right" vertical="top"/>
    </xf>
    <xf numFmtId="0" fontId="4" fillId="5" borderId="7" xfId="0" applyFont="1" applyFill="1" applyBorder="1" applyAlignment="1">
      <alignment horizontal="right" vertical="top"/>
    </xf>
    <xf numFmtId="0" fontId="4" fillId="5" borderId="6" xfId="0" applyFont="1" applyFill="1" applyBorder="1" applyAlignment="1">
      <alignment vertical="top"/>
    </xf>
    <xf numFmtId="6" fontId="3" fillId="3"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168" fontId="3" fillId="0" borderId="1" xfId="2" applyNumberFormat="1" applyFont="1" applyBorder="1" applyAlignment="1">
      <alignment horizontal="center" vertical="center" wrapText="1"/>
    </xf>
    <xf numFmtId="8" fontId="3" fillId="0" borderId="1" xfId="2" applyNumberFormat="1" applyFont="1" applyBorder="1" applyAlignment="1">
      <alignment horizontal="center" vertical="center" wrapText="1"/>
    </xf>
    <xf numFmtId="0" fontId="4" fillId="0" borderId="0" xfId="0" applyFont="1" applyBorder="1" applyAlignment="1"/>
    <xf numFmtId="0" fontId="5" fillId="5" borderId="6" xfId="0" applyFont="1" applyFill="1" applyBorder="1" applyAlignment="1">
      <alignment vertical="top" wrapText="1"/>
    </xf>
    <xf numFmtId="0" fontId="6" fillId="0" borderId="2" xfId="0" applyFont="1" applyBorder="1" applyAlignment="1">
      <alignment horizontal="left" vertical="center"/>
    </xf>
    <xf numFmtId="0" fontId="4" fillId="5" borderId="7" xfId="0" applyFont="1" applyFill="1" applyBorder="1" applyAlignment="1">
      <alignment vertical="top" wrapText="1"/>
    </xf>
    <xf numFmtId="0" fontId="4" fillId="5" borderId="6" xfId="0" quotePrefix="1" applyFont="1" applyFill="1" applyBorder="1" applyAlignment="1">
      <alignment vertical="top"/>
    </xf>
    <xf numFmtId="0" fontId="4" fillId="5" borderId="7" xfId="0" applyFont="1" applyFill="1" applyBorder="1" applyAlignment="1">
      <alignment vertical="top"/>
    </xf>
    <xf numFmtId="0" fontId="4" fillId="0" borderId="0" xfId="0" applyFont="1" applyAlignment="1">
      <alignment horizontal="left" vertical="center"/>
    </xf>
    <xf numFmtId="0" fontId="4" fillId="0" borderId="0" xfId="0" applyFont="1" applyBorder="1" applyAlignment="1">
      <alignment horizontal="left" vertical="center"/>
    </xf>
    <xf numFmtId="0" fontId="4" fillId="2" borderId="4" xfId="0" applyFont="1" applyFill="1" applyBorder="1" applyAlignment="1">
      <alignment horizontal="left" vertical="center"/>
    </xf>
    <xf numFmtId="0" fontId="3" fillId="0" borderId="0" xfId="0" applyFont="1" applyAlignment="1">
      <alignment horizontal="left" vertical="center"/>
    </xf>
    <xf numFmtId="0" fontId="3" fillId="3" borderId="2" xfId="0" applyFont="1" applyFill="1" applyBorder="1" applyAlignment="1">
      <alignment vertical="center"/>
    </xf>
    <xf numFmtId="6" fontId="4" fillId="0" borderId="1" xfId="2" applyNumberFormat="1" applyFont="1" applyBorder="1" applyAlignment="1">
      <alignment horizontal="center" vertical="center" wrapText="1"/>
    </xf>
    <xf numFmtId="6" fontId="3" fillId="0" borderId="1"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5" borderId="6" xfId="0" applyFont="1" applyFill="1" applyBorder="1" applyAlignment="1">
      <alignment horizontal="left" vertical="top" wrapText="1" indent="2"/>
    </xf>
    <xf numFmtId="0" fontId="4" fillId="5" borderId="6" xfId="0" applyFont="1" applyFill="1" applyBorder="1" applyAlignment="1">
      <alignment horizontal="left" vertical="top" wrapText="1" indent="3"/>
    </xf>
    <xf numFmtId="0" fontId="4" fillId="5" borderId="6" xfId="0" applyFont="1" applyFill="1" applyBorder="1" applyAlignment="1">
      <alignment horizontal="left" vertical="top"/>
    </xf>
    <xf numFmtId="0" fontId="4" fillId="5" borderId="6" xfId="0" quotePrefix="1" applyFont="1" applyFill="1" applyBorder="1" applyAlignment="1">
      <alignment horizontal="left" vertical="top"/>
    </xf>
    <xf numFmtId="0" fontId="4" fillId="5" borderId="7" xfId="0" applyFont="1" applyFill="1" applyBorder="1" applyAlignment="1">
      <alignment horizontal="left" vertical="top"/>
    </xf>
    <xf numFmtId="0" fontId="3" fillId="0" borderId="2" xfId="0" applyFont="1" applyBorder="1" applyAlignment="1">
      <alignment horizontal="center"/>
    </xf>
    <xf numFmtId="6" fontId="3" fillId="0" borderId="1" xfId="0" applyNumberFormat="1" applyFont="1" applyFill="1" applyBorder="1" applyAlignment="1">
      <alignment horizontal="left" vertical="top" wrapText="1"/>
    </xf>
    <xf numFmtId="9" fontId="3" fillId="0" borderId="1" xfId="4" applyFont="1" applyFill="1" applyBorder="1" applyAlignment="1">
      <alignment horizontal="center" vertical="top"/>
    </xf>
    <xf numFmtId="0" fontId="3" fillId="3" borderId="1" xfId="0" applyFont="1" applyFill="1" applyBorder="1"/>
    <xf numFmtId="6" fontId="3" fillId="0" borderId="1" xfId="0" applyNumberFormat="1" applyFont="1" applyFill="1" applyBorder="1" applyAlignment="1">
      <alignment horizontal="left" wrapText="1"/>
    </xf>
    <xf numFmtId="0" fontId="4" fillId="2" borderId="4" xfId="0" applyFont="1" applyFill="1" applyBorder="1" applyAlignment="1">
      <alignment horizontal="left" vertical="top" wrapText="1"/>
    </xf>
    <xf numFmtId="0" fontId="3" fillId="0" borderId="1" xfId="0" applyFont="1" applyFill="1" applyBorder="1" applyAlignment="1">
      <alignment horizontal="left" wrapText="1"/>
    </xf>
    <xf numFmtId="0" fontId="3" fillId="0" borderId="0" xfId="0" applyFont="1" applyBorder="1" applyAlignment="1">
      <alignment horizontal="left"/>
    </xf>
    <xf numFmtId="9" fontId="3" fillId="0" borderId="1" xfId="0" applyNumberFormat="1" applyFont="1" applyFill="1" applyBorder="1" applyAlignment="1">
      <alignment horizontal="left" vertical="top" wrapText="1"/>
    </xf>
    <xf numFmtId="168" fontId="3" fillId="0" borderId="1" xfId="0" applyNumberFormat="1" applyFont="1" applyFill="1" applyBorder="1" applyAlignment="1">
      <alignment horizontal="left" vertical="top" wrapText="1"/>
    </xf>
    <xf numFmtId="6" fontId="4" fillId="0" borderId="2" xfId="0" applyNumberFormat="1" applyFont="1" applyBorder="1" applyAlignment="1">
      <alignment horizontal="center"/>
    </xf>
    <xf numFmtId="0" fontId="3" fillId="0" borderId="9" xfId="0" applyFont="1" applyBorder="1" applyAlignment="1">
      <alignment horizontal="center"/>
    </xf>
    <xf numFmtId="6" fontId="4" fillId="0" borderId="1" xfId="2" applyNumberFormat="1" applyFont="1" applyFill="1" applyBorder="1" applyAlignment="1">
      <alignment horizontal="center" vertical="top" wrapText="1"/>
    </xf>
    <xf numFmtId="8" fontId="3" fillId="0" borderId="1" xfId="1" applyNumberFormat="1" applyFont="1" applyFill="1" applyBorder="1" applyAlignment="1">
      <alignment horizontal="center" vertical="top"/>
    </xf>
    <xf numFmtId="196" fontId="4" fillId="0" borderId="2" xfId="0" applyNumberFormat="1" applyFont="1" applyBorder="1" applyAlignment="1">
      <alignment horizontal="center"/>
    </xf>
    <xf numFmtId="192" fontId="3" fillId="0" borderId="2" xfId="0" applyNumberFormat="1" applyFont="1" applyBorder="1" applyAlignment="1">
      <alignment horizontal="center"/>
    </xf>
    <xf numFmtId="0" fontId="3" fillId="0" borderId="0" xfId="0" applyFont="1" applyAlignment="1">
      <alignment horizontal="left"/>
    </xf>
    <xf numFmtId="0" fontId="3" fillId="0" borderId="2" xfId="0" applyFont="1" applyBorder="1" applyAlignment="1">
      <alignment horizontal="left"/>
    </xf>
    <xf numFmtId="0" fontId="3" fillId="3" borderId="2" xfId="0" applyFont="1" applyFill="1" applyBorder="1" applyAlignment="1">
      <alignment horizontal="left"/>
    </xf>
    <xf numFmtId="9"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9" fontId="3" fillId="3" borderId="1" xfId="4" applyFont="1" applyFill="1" applyBorder="1" applyAlignment="1">
      <alignment horizontal="center" vertical="center"/>
    </xf>
    <xf numFmtId="49" fontId="3" fillId="0" borderId="1" xfId="0" applyNumberFormat="1" applyFont="1" applyFill="1" applyBorder="1" applyAlignment="1">
      <alignment horizontal="left" vertical="center"/>
    </xf>
    <xf numFmtId="9" fontId="3" fillId="0" borderId="1" xfId="4" applyFont="1" applyFill="1" applyBorder="1" applyAlignment="1">
      <alignment horizontal="left" vertical="center"/>
    </xf>
    <xf numFmtId="0" fontId="4" fillId="5" borderId="10" xfId="0" applyFont="1" applyFill="1" applyBorder="1" applyAlignment="1">
      <alignment vertical="top" wrapText="1"/>
    </xf>
    <xf numFmtId="0" fontId="3" fillId="0" borderId="1" xfId="0" applyNumberFormat="1" applyFont="1" applyFill="1" applyBorder="1" applyAlignment="1">
      <alignment horizontal="left" vertical="center" wrapText="1"/>
    </xf>
    <xf numFmtId="3" fontId="3" fillId="0" borderId="1" xfId="0" applyNumberFormat="1" applyFont="1" applyFill="1" applyBorder="1" applyAlignment="1">
      <alignment horizontal="center" vertical="center"/>
    </xf>
    <xf numFmtId="168" fontId="3" fillId="0" borderId="1" xfId="1"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xf>
    <xf numFmtId="7" fontId="3" fillId="0" borderId="1" xfId="2" quotePrefix="1" applyNumberFormat="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3" fontId="3" fillId="0" borderId="1" xfId="0" applyNumberFormat="1" applyFont="1" applyFill="1" applyBorder="1" applyAlignment="1">
      <alignment horizontal="center" vertical="top"/>
    </xf>
    <xf numFmtId="8" fontId="4" fillId="0" borderId="1" xfId="2" applyNumberFormat="1" applyFont="1" applyFill="1" applyBorder="1" applyAlignment="1">
      <alignment horizontal="center" vertical="top" wrapText="1"/>
    </xf>
    <xf numFmtId="0" fontId="3" fillId="0" borderId="11" xfId="0" quotePrefix="1" applyFont="1" applyFill="1" applyBorder="1" applyAlignment="1">
      <alignment horizontal="center" vertical="top" wrapText="1"/>
    </xf>
    <xf numFmtId="0" fontId="3" fillId="6" borderId="1" xfId="0" applyFont="1" applyFill="1" applyBorder="1" applyAlignment="1">
      <alignment horizontal="left" vertical="top" wrapText="1"/>
    </xf>
    <xf numFmtId="8" fontId="3" fillId="0" borderId="1" xfId="1" quotePrefix="1" applyNumberFormat="1" applyFont="1" applyFill="1" applyBorder="1" applyAlignment="1">
      <alignment horizontal="center" vertical="center"/>
    </xf>
    <xf numFmtId="44" fontId="3" fillId="0" borderId="11" xfId="1" quotePrefix="1" applyFont="1" applyFill="1" applyBorder="1" applyAlignment="1">
      <alignment horizontal="center" vertical="center"/>
    </xf>
    <xf numFmtId="3" fontId="3" fillId="7" borderId="2" xfId="0" applyNumberFormat="1" applyFont="1" applyFill="1" applyBorder="1" applyAlignment="1">
      <alignment horizontal="center" vertical="center"/>
    </xf>
    <xf numFmtId="192" fontId="3" fillId="7" borderId="2" xfId="0" applyNumberFormat="1" applyFont="1" applyFill="1" applyBorder="1" applyAlignment="1">
      <alignment horizontal="center" vertical="center"/>
    </xf>
    <xf numFmtId="196" fontId="4" fillId="7" borderId="2" xfId="0" applyNumberFormat="1" applyFont="1" applyFill="1" applyBorder="1" applyAlignment="1">
      <alignment horizontal="center"/>
    </xf>
    <xf numFmtId="196" fontId="4" fillId="0" borderId="1" xfId="0" applyNumberFormat="1" applyFont="1" applyFill="1" applyBorder="1" applyAlignment="1">
      <alignment horizontal="center" vertical="center" wrapText="1"/>
    </xf>
    <xf numFmtId="196" fontId="4" fillId="0" borderId="1" xfId="1" applyNumberFormat="1" applyFont="1" applyFill="1" applyBorder="1" applyAlignment="1">
      <alignment horizontal="center" vertical="center"/>
    </xf>
    <xf numFmtId="0" fontId="4" fillId="5" borderId="10" xfId="0" applyFont="1" applyFill="1" applyBorder="1" applyAlignment="1">
      <alignment horizontal="right" vertical="top"/>
    </xf>
    <xf numFmtId="196" fontId="4" fillId="0" borderId="12" xfId="0" applyNumberFormat="1" applyFont="1" applyBorder="1" applyAlignment="1">
      <alignment horizontal="center"/>
    </xf>
    <xf numFmtId="6" fontId="4" fillId="0" borderId="13" xfId="2" quotePrefix="1" applyNumberFormat="1" applyFont="1" applyFill="1" applyBorder="1" applyAlignment="1">
      <alignment horizontal="center" vertical="top" wrapText="1"/>
    </xf>
    <xf numFmtId="0" fontId="4" fillId="2" borderId="5" xfId="0" applyFont="1" applyFill="1" applyBorder="1" applyAlignment="1">
      <alignment horizontal="left" vertical="top"/>
    </xf>
    <xf numFmtId="0" fontId="6" fillId="0" borderId="2" xfId="0" applyFont="1" applyBorder="1" applyAlignment="1">
      <alignment horizontal="left" vertical="center" wrapText="1"/>
    </xf>
    <xf numFmtId="0" fontId="3" fillId="0" borderId="2" xfId="0" applyFont="1" applyFill="1" applyBorder="1" applyAlignment="1">
      <alignment horizontal="left"/>
    </xf>
    <xf numFmtId="0" fontId="6" fillId="3" borderId="2" xfId="0" applyFont="1" applyFill="1" applyBorder="1" applyAlignment="1">
      <alignment horizontal="left" vertical="center"/>
    </xf>
    <xf numFmtId="0" fontId="3" fillId="7" borderId="2" xfId="0" applyFont="1" applyFill="1" applyBorder="1" applyAlignment="1">
      <alignment horizontal="left" vertical="center"/>
    </xf>
    <xf numFmtId="0" fontId="6" fillId="7" borderId="2" xfId="0" applyFont="1" applyFill="1" applyBorder="1" applyAlignment="1">
      <alignment horizontal="left" vertical="center"/>
    </xf>
    <xf numFmtId="0" fontId="3" fillId="0" borderId="2" xfId="0" applyFont="1" applyBorder="1" applyAlignment="1">
      <alignment horizontal="left" vertical="center"/>
    </xf>
    <xf numFmtId="168" fontId="3" fillId="0" borderId="13" xfId="0" applyNumberFormat="1" applyFont="1" applyFill="1" applyBorder="1" applyAlignment="1">
      <alignment horizontal="left" vertical="top" wrapText="1"/>
    </xf>
    <xf numFmtId="0" fontId="3" fillId="0" borderId="12" xfId="0" applyFont="1" applyBorder="1"/>
    <xf numFmtId="168" fontId="3" fillId="0" borderId="11" xfId="0" quotePrefix="1" applyNumberFormat="1" applyFont="1" applyFill="1" applyBorder="1" applyAlignment="1">
      <alignment horizontal="center" vertical="top" wrapText="1"/>
    </xf>
    <xf numFmtId="9" fontId="3" fillId="0" borderId="2" xfId="4" applyFont="1" applyFill="1" applyBorder="1" applyAlignment="1">
      <alignment horizontal="center" vertical="top"/>
    </xf>
    <xf numFmtId="3" fontId="3" fillId="0" borderId="2" xfId="0" applyNumberFormat="1" applyFont="1" applyFill="1" applyBorder="1" applyAlignment="1">
      <alignment horizontal="center" vertical="top"/>
    </xf>
    <xf numFmtId="0" fontId="3" fillId="3" borderId="14" xfId="0" applyFont="1" applyFill="1" applyBorder="1" applyAlignment="1">
      <alignment horizontal="left"/>
    </xf>
    <xf numFmtId="0" fontId="3" fillId="0" borderId="13" xfId="0" applyFont="1" applyFill="1" applyBorder="1" applyAlignment="1">
      <alignment vertical="center" wrapText="1"/>
    </xf>
    <xf numFmtId="0" fontId="3" fillId="0" borderId="15" xfId="0" applyFont="1" applyFill="1" applyBorder="1" applyAlignment="1">
      <alignment vertical="center" wrapText="1"/>
    </xf>
    <xf numFmtId="0" fontId="3" fillId="0" borderId="12" xfId="0" applyFont="1" applyBorder="1" applyAlignment="1"/>
    <xf numFmtId="0" fontId="3" fillId="0" borderId="16" xfId="0" applyFont="1" applyBorder="1" applyAlignment="1"/>
    <xf numFmtId="6" fontId="4" fillId="0" borderId="17" xfId="2" applyNumberFormat="1" applyFont="1" applyFill="1" applyBorder="1" applyAlignment="1">
      <alignment horizontal="center" vertical="center" wrapText="1"/>
    </xf>
    <xf numFmtId="6" fontId="4" fillId="0" borderId="14" xfId="2" applyNumberFormat="1" applyFont="1" applyFill="1" applyBorder="1" applyAlignment="1">
      <alignment horizontal="center" vertical="center" wrapText="1"/>
    </xf>
    <xf numFmtId="0" fontId="4" fillId="5" borderId="10" xfId="0" applyFont="1" applyFill="1" applyBorder="1" applyAlignment="1">
      <alignment horizontal="center" vertical="top" wrapText="1"/>
    </xf>
    <xf numFmtId="0" fontId="4" fillId="5" borderId="18" xfId="0" applyFont="1" applyFill="1" applyBorder="1" applyAlignment="1">
      <alignment horizontal="center" vertical="top" wrapText="1"/>
    </xf>
    <xf numFmtId="1" fontId="4" fillId="0" borderId="17" xfId="1" applyNumberFormat="1" applyFont="1" applyFill="1" applyBorder="1" applyAlignment="1">
      <alignment horizontal="center" vertical="top"/>
    </xf>
    <xf numFmtId="1" fontId="4" fillId="0" borderId="14" xfId="1" applyNumberFormat="1" applyFont="1" applyFill="1" applyBorder="1" applyAlignment="1">
      <alignment horizontal="center" vertical="top"/>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5" borderId="10" xfId="0" applyFont="1" applyFill="1" applyBorder="1" applyAlignment="1">
      <alignment horizontal="left" vertical="top" wrapText="1"/>
    </xf>
    <xf numFmtId="0" fontId="4" fillId="5" borderId="18" xfId="0" applyFont="1" applyFill="1" applyBorder="1" applyAlignment="1">
      <alignment horizontal="left" vertical="top" wrapText="1"/>
    </xf>
    <xf numFmtId="0" fontId="6" fillId="0" borderId="2" xfId="0" applyFont="1" applyBorder="1" applyAlignment="1">
      <alignment horizontal="left" vertical="center" wrapText="1"/>
    </xf>
    <xf numFmtId="196" fontId="4" fillId="0" borderId="17" xfId="0" applyNumberFormat="1" applyFont="1" applyFill="1" applyBorder="1" applyAlignment="1">
      <alignment horizontal="center" vertical="center" wrapText="1"/>
    </xf>
    <xf numFmtId="196" fontId="4" fillId="0" borderId="14" xfId="0" applyNumberFormat="1" applyFont="1" applyFill="1" applyBorder="1" applyAlignment="1">
      <alignment horizontal="center" vertical="center" wrapText="1"/>
    </xf>
    <xf numFmtId="0" fontId="4" fillId="5" borderId="19" xfId="0" applyFont="1" applyFill="1" applyBorder="1" applyAlignment="1">
      <alignment horizontal="left" vertical="top" wrapText="1"/>
    </xf>
  </cellXfs>
  <cellStyles count="5">
    <cellStyle name="Currency" xfId="1" builtinId="4"/>
    <cellStyle name="Currency 3" xfId="2"/>
    <cellStyle name="Normal" xfId="0" builtinId="0"/>
    <cellStyle name="Normal 2"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tabSelected="1" topLeftCell="A13" zoomScaleNormal="100" zoomScaleSheetLayoutView="80" workbookViewId="0">
      <selection activeCell="A19" sqref="A19"/>
    </sheetView>
  </sheetViews>
  <sheetFormatPr defaultColWidth="34.5703125" defaultRowHeight="12.75" x14ac:dyDescent="0.2"/>
  <cols>
    <col min="1" max="1" width="34.5703125" style="3" customWidth="1"/>
    <col min="2" max="2" width="55.7109375" style="16" customWidth="1"/>
    <col min="3" max="3" width="55.7109375" style="75" customWidth="1"/>
    <col min="4" max="16384" width="34.5703125" style="1"/>
  </cols>
  <sheetData>
    <row r="1" spans="1:3" x14ac:dyDescent="0.2">
      <c r="A1" s="9" t="s">
        <v>118</v>
      </c>
      <c r="B1" s="13"/>
    </row>
    <row r="2" spans="1:3" ht="13.5" thickBot="1" x14ac:dyDescent="0.25">
      <c r="A2" s="9" t="s">
        <v>113</v>
      </c>
      <c r="B2" s="13"/>
    </row>
    <row r="3" spans="1:3" x14ac:dyDescent="0.2">
      <c r="A3" s="17" t="s">
        <v>42</v>
      </c>
      <c r="B3" s="18" t="s">
        <v>190</v>
      </c>
      <c r="C3" s="19" t="s">
        <v>181</v>
      </c>
    </row>
    <row r="4" spans="1:3" ht="38.25" x14ac:dyDescent="0.2">
      <c r="A4" s="30" t="s">
        <v>43</v>
      </c>
      <c r="B4" s="15" t="s">
        <v>192</v>
      </c>
      <c r="C4" s="76"/>
    </row>
    <row r="5" spans="1:3" ht="51" x14ac:dyDescent="0.2">
      <c r="A5" s="30" t="s">
        <v>46</v>
      </c>
      <c r="B5" s="15" t="s">
        <v>191</v>
      </c>
      <c r="C5" s="76"/>
    </row>
    <row r="6" spans="1:3" ht="25.5" x14ac:dyDescent="0.2">
      <c r="A6" s="30" t="s">
        <v>26</v>
      </c>
      <c r="B6" s="15" t="s">
        <v>138</v>
      </c>
      <c r="C6" s="76"/>
    </row>
    <row r="7" spans="1:3" x14ac:dyDescent="0.2">
      <c r="A7" s="30" t="s">
        <v>19</v>
      </c>
      <c r="B7" s="15" t="s">
        <v>137</v>
      </c>
      <c r="C7" s="76"/>
    </row>
    <row r="8" spans="1:3" x14ac:dyDescent="0.2">
      <c r="A8" s="30" t="s">
        <v>25</v>
      </c>
      <c r="B8" s="52">
        <v>50000</v>
      </c>
      <c r="C8" s="76"/>
    </row>
    <row r="9" spans="1:3" x14ac:dyDescent="0.2">
      <c r="A9" s="30" t="s">
        <v>7</v>
      </c>
      <c r="B9" s="15" t="s">
        <v>147</v>
      </c>
      <c r="C9" s="76"/>
    </row>
    <row r="10" spans="1:3" ht="38.25" x14ac:dyDescent="0.2">
      <c r="A10" s="30" t="s">
        <v>24</v>
      </c>
      <c r="B10" s="15" t="s">
        <v>193</v>
      </c>
      <c r="C10" s="76"/>
    </row>
    <row r="11" spans="1:3" x14ac:dyDescent="0.2">
      <c r="A11" s="35" t="s">
        <v>8</v>
      </c>
      <c r="B11" s="15" t="s">
        <v>159</v>
      </c>
      <c r="C11" s="76"/>
    </row>
    <row r="12" spans="1:3" x14ac:dyDescent="0.2">
      <c r="A12" s="20" t="s">
        <v>23</v>
      </c>
      <c r="B12" s="21"/>
      <c r="C12" s="77"/>
    </row>
    <row r="13" spans="1:3" x14ac:dyDescent="0.2">
      <c r="A13" s="55" t="s">
        <v>9</v>
      </c>
      <c r="B13" s="14" t="s">
        <v>122</v>
      </c>
      <c r="C13" s="76"/>
    </row>
    <row r="14" spans="1:3" x14ac:dyDescent="0.2">
      <c r="A14" s="55" t="s">
        <v>101</v>
      </c>
      <c r="B14" s="14" t="s">
        <v>123</v>
      </c>
      <c r="C14" s="76"/>
    </row>
    <row r="15" spans="1:3" x14ac:dyDescent="0.2">
      <c r="A15" s="32" t="s">
        <v>10</v>
      </c>
      <c r="B15" s="14" t="s">
        <v>154</v>
      </c>
      <c r="C15" s="76"/>
    </row>
    <row r="16" spans="1:3" x14ac:dyDescent="0.2">
      <c r="A16" s="20" t="s">
        <v>184</v>
      </c>
      <c r="B16" s="21"/>
      <c r="C16" s="77"/>
    </row>
    <row r="17" spans="1:3" ht="102" x14ac:dyDescent="0.2">
      <c r="A17" s="30" t="s">
        <v>22</v>
      </c>
      <c r="B17" s="53" t="s">
        <v>196</v>
      </c>
      <c r="C17" s="76"/>
    </row>
    <row r="18" spans="1:3" x14ac:dyDescent="0.2">
      <c r="A18" s="32" t="s">
        <v>49</v>
      </c>
      <c r="B18" s="53" t="s">
        <v>194</v>
      </c>
      <c r="C18" s="76"/>
    </row>
    <row r="19" spans="1:3" ht="76.5" x14ac:dyDescent="0.2">
      <c r="A19" s="30" t="s">
        <v>102</v>
      </c>
      <c r="B19" s="15" t="s">
        <v>195</v>
      </c>
      <c r="C19" s="76"/>
    </row>
    <row r="20" spans="1:3" ht="102" x14ac:dyDescent="0.2">
      <c r="A20" s="30" t="s">
        <v>139</v>
      </c>
      <c r="B20" s="15" t="s">
        <v>197</v>
      </c>
      <c r="C20" s="76"/>
    </row>
    <row r="21" spans="1:3" ht="267" customHeight="1" x14ac:dyDescent="0.2">
      <c r="A21" s="124" t="s">
        <v>172</v>
      </c>
      <c r="B21" s="118" t="s">
        <v>324</v>
      </c>
      <c r="C21" s="120"/>
    </row>
    <row r="22" spans="1:3" ht="127.5" customHeight="1" x14ac:dyDescent="0.2">
      <c r="A22" s="125"/>
      <c r="B22" s="119" t="s">
        <v>325</v>
      </c>
      <c r="C22" s="121"/>
    </row>
    <row r="23" spans="1:3" ht="114.75" x14ac:dyDescent="0.2">
      <c r="A23" s="30" t="s">
        <v>173</v>
      </c>
      <c r="B23" s="15" t="s">
        <v>323</v>
      </c>
      <c r="C23" s="76"/>
    </row>
    <row r="24" spans="1:3" x14ac:dyDescent="0.2">
      <c r="A24" s="30" t="s">
        <v>11</v>
      </c>
      <c r="B24" s="15" t="s">
        <v>254</v>
      </c>
      <c r="C24" s="76"/>
    </row>
    <row r="25" spans="1:3" x14ac:dyDescent="0.2">
      <c r="A25" s="20" t="s">
        <v>20</v>
      </c>
      <c r="B25" s="36" t="s">
        <v>198</v>
      </c>
      <c r="C25" s="77"/>
    </row>
    <row r="26" spans="1:3" x14ac:dyDescent="0.2">
      <c r="A26" s="32" t="s">
        <v>199</v>
      </c>
      <c r="B26" s="14"/>
      <c r="C26" s="76"/>
    </row>
    <row r="27" spans="1:3" x14ac:dyDescent="0.2">
      <c r="A27" s="54" t="s">
        <v>200</v>
      </c>
      <c r="B27" s="14" t="s">
        <v>215</v>
      </c>
      <c r="C27" s="76"/>
    </row>
    <row r="28" spans="1:3" x14ac:dyDescent="0.2">
      <c r="A28" s="54" t="s">
        <v>201</v>
      </c>
      <c r="B28" s="14" t="s">
        <v>215</v>
      </c>
      <c r="C28" s="76"/>
    </row>
    <row r="29" spans="1:3" x14ac:dyDescent="0.2">
      <c r="A29" s="54" t="s">
        <v>202</v>
      </c>
      <c r="B29" s="15" t="s">
        <v>215</v>
      </c>
      <c r="C29" s="76"/>
    </row>
    <row r="30" spans="1:3" x14ac:dyDescent="0.2">
      <c r="A30" s="54" t="s">
        <v>203</v>
      </c>
      <c r="B30" s="14" t="s">
        <v>215</v>
      </c>
      <c r="C30" s="76"/>
    </row>
    <row r="31" spans="1:3" x14ac:dyDescent="0.2">
      <c r="A31" s="54" t="s">
        <v>204</v>
      </c>
      <c r="B31" s="14" t="s">
        <v>215</v>
      </c>
      <c r="C31" s="76"/>
    </row>
    <row r="32" spans="1:3" x14ac:dyDescent="0.2">
      <c r="A32" s="54" t="s">
        <v>205</v>
      </c>
      <c r="B32" s="14" t="s">
        <v>215</v>
      </c>
      <c r="C32" s="76"/>
    </row>
    <row r="33" spans="1:3" x14ac:dyDescent="0.2">
      <c r="A33" s="54" t="s">
        <v>206</v>
      </c>
      <c r="B33" s="14" t="s">
        <v>215</v>
      </c>
      <c r="C33" s="76"/>
    </row>
    <row r="34" spans="1:3" x14ac:dyDescent="0.2">
      <c r="A34" s="54" t="s">
        <v>207</v>
      </c>
      <c r="B34" s="14" t="s">
        <v>215</v>
      </c>
      <c r="C34" s="76"/>
    </row>
    <row r="35" spans="1:3" x14ac:dyDescent="0.2">
      <c r="A35" s="54" t="s">
        <v>208</v>
      </c>
      <c r="B35" s="14" t="s">
        <v>216</v>
      </c>
      <c r="C35" s="76"/>
    </row>
    <row r="36" spans="1:3" x14ac:dyDescent="0.2">
      <c r="A36" s="54" t="s">
        <v>209</v>
      </c>
      <c r="B36" s="14" t="s">
        <v>217</v>
      </c>
      <c r="C36" s="76"/>
    </row>
    <row r="37" spans="1:3" x14ac:dyDescent="0.2">
      <c r="A37" s="54" t="s">
        <v>210</v>
      </c>
      <c r="B37" s="14" t="s">
        <v>217</v>
      </c>
      <c r="C37" s="76"/>
    </row>
    <row r="38" spans="1:3" x14ac:dyDescent="0.2">
      <c r="A38" s="54" t="s">
        <v>211</v>
      </c>
      <c r="B38" s="14" t="s">
        <v>217</v>
      </c>
      <c r="C38" s="76"/>
    </row>
    <row r="39" spans="1:3" x14ac:dyDescent="0.2">
      <c r="A39" s="54" t="s">
        <v>212</v>
      </c>
      <c r="B39" s="14" t="s">
        <v>217</v>
      </c>
      <c r="C39" s="76"/>
    </row>
    <row r="40" spans="1:3" ht="25.5" x14ac:dyDescent="0.2">
      <c r="A40" s="54" t="s">
        <v>213</v>
      </c>
      <c r="B40" s="14" t="s">
        <v>218</v>
      </c>
      <c r="C40" s="76"/>
    </row>
    <row r="41" spans="1:3" x14ac:dyDescent="0.2">
      <c r="A41" s="54" t="s">
        <v>214</v>
      </c>
      <c r="B41" s="15" t="s">
        <v>218</v>
      </c>
      <c r="C41" s="76"/>
    </row>
    <row r="42" spans="1:3" x14ac:dyDescent="0.2">
      <c r="A42" s="23" t="s">
        <v>124</v>
      </c>
      <c r="B42" s="21"/>
      <c r="C42" s="77"/>
    </row>
    <row r="43" spans="1:3" x14ac:dyDescent="0.2">
      <c r="A43" s="54" t="s">
        <v>65</v>
      </c>
      <c r="B43" s="15" t="s">
        <v>241</v>
      </c>
      <c r="C43" s="76"/>
    </row>
    <row r="44" spans="1:3" x14ac:dyDescent="0.2">
      <c r="A44" s="54" t="s">
        <v>125</v>
      </c>
      <c r="B44" s="15" t="s">
        <v>158</v>
      </c>
      <c r="C44" s="76"/>
    </row>
    <row r="45" spans="1:3" x14ac:dyDescent="0.2">
      <c r="A45" s="54" t="s">
        <v>126</v>
      </c>
      <c r="B45" s="15" t="s">
        <v>175</v>
      </c>
      <c r="C45" s="76"/>
    </row>
    <row r="46" spans="1:3" x14ac:dyDescent="0.2">
      <c r="A46" s="23" t="s">
        <v>185</v>
      </c>
      <c r="B46" s="21"/>
      <c r="C46" s="77"/>
    </row>
    <row r="47" spans="1:3" x14ac:dyDescent="0.2">
      <c r="A47" s="54" t="s">
        <v>219</v>
      </c>
      <c r="B47" s="15" t="s">
        <v>232</v>
      </c>
      <c r="C47" s="76"/>
    </row>
    <row r="48" spans="1:3" x14ac:dyDescent="0.2">
      <c r="A48" s="54" t="s">
        <v>220</v>
      </c>
      <c r="B48" s="15" t="s">
        <v>233</v>
      </c>
      <c r="C48" s="76"/>
    </row>
    <row r="49" spans="1:3" ht="25.5" x14ac:dyDescent="0.2">
      <c r="A49" s="54" t="s">
        <v>221</v>
      </c>
      <c r="B49" s="15" t="s">
        <v>234</v>
      </c>
      <c r="C49" s="76"/>
    </row>
    <row r="50" spans="1:3" x14ac:dyDescent="0.2">
      <c r="A50" s="54" t="s">
        <v>222</v>
      </c>
      <c r="B50" s="15" t="s">
        <v>235</v>
      </c>
      <c r="C50" s="76"/>
    </row>
    <row r="51" spans="1:3" ht="38.25" x14ac:dyDescent="0.2">
      <c r="A51" s="54" t="s">
        <v>223</v>
      </c>
      <c r="B51" s="15" t="s">
        <v>230</v>
      </c>
      <c r="C51" s="76"/>
    </row>
    <row r="52" spans="1:3" ht="38.25" x14ac:dyDescent="0.2">
      <c r="A52" s="54" t="s">
        <v>224</v>
      </c>
      <c r="B52" s="15" t="s">
        <v>236</v>
      </c>
      <c r="C52" s="76"/>
    </row>
    <row r="53" spans="1:3" x14ac:dyDescent="0.2">
      <c r="A53" s="54" t="s">
        <v>157</v>
      </c>
      <c r="B53" s="15" t="s">
        <v>237</v>
      </c>
      <c r="C53" s="76"/>
    </row>
    <row r="54" spans="1:3" x14ac:dyDescent="0.2">
      <c r="A54" s="54" t="s">
        <v>225</v>
      </c>
      <c r="B54" s="15" t="s">
        <v>238</v>
      </c>
      <c r="C54" s="76"/>
    </row>
    <row r="55" spans="1:3" ht="25.5" x14ac:dyDescent="0.2">
      <c r="A55" s="54" t="s">
        <v>226</v>
      </c>
      <c r="B55" s="15" t="s">
        <v>233</v>
      </c>
      <c r="C55" s="76"/>
    </row>
    <row r="56" spans="1:3" ht="38.25" x14ac:dyDescent="0.2">
      <c r="A56" s="54" t="s">
        <v>227</v>
      </c>
      <c r="B56" s="15" t="s">
        <v>239</v>
      </c>
      <c r="C56" s="76"/>
    </row>
    <row r="57" spans="1:3" x14ac:dyDescent="0.2">
      <c r="A57" s="54" t="s">
        <v>228</v>
      </c>
      <c r="B57" s="15" t="s">
        <v>231</v>
      </c>
      <c r="C57" s="76"/>
    </row>
    <row r="58" spans="1:3" ht="38.25" x14ac:dyDescent="0.2">
      <c r="A58" s="54" t="s">
        <v>229</v>
      </c>
      <c r="B58" s="15" t="s">
        <v>240</v>
      </c>
      <c r="C58" s="76"/>
    </row>
    <row r="59" spans="1:3" x14ac:dyDescent="0.2">
      <c r="A59" s="20" t="s">
        <v>12</v>
      </c>
      <c r="B59" s="24"/>
      <c r="C59" s="77"/>
    </row>
    <row r="60" spans="1:3" x14ac:dyDescent="0.2">
      <c r="A60" s="54" t="s">
        <v>13</v>
      </c>
      <c r="B60" s="15" t="s">
        <v>242</v>
      </c>
      <c r="C60" s="76"/>
    </row>
    <row r="61" spans="1:3" x14ac:dyDescent="0.2">
      <c r="A61" s="54" t="s">
        <v>14</v>
      </c>
      <c r="B61" s="15" t="s">
        <v>242</v>
      </c>
      <c r="C61" s="76"/>
    </row>
    <row r="62" spans="1:3" ht="38.25" x14ac:dyDescent="0.2">
      <c r="A62" s="54" t="s">
        <v>15</v>
      </c>
      <c r="B62" s="15" t="s">
        <v>247</v>
      </c>
      <c r="C62" s="76"/>
    </row>
    <row r="63" spans="1:3" ht="25.5" x14ac:dyDescent="0.2">
      <c r="A63" s="54" t="s">
        <v>103</v>
      </c>
      <c r="B63" s="15" t="s">
        <v>248</v>
      </c>
      <c r="C63" s="76"/>
    </row>
    <row r="64" spans="1:3" ht="51" x14ac:dyDescent="0.2">
      <c r="A64" s="54" t="s">
        <v>129</v>
      </c>
      <c r="B64" s="15" t="s">
        <v>243</v>
      </c>
      <c r="C64" s="76"/>
    </row>
    <row r="65" spans="1:3" x14ac:dyDescent="0.2">
      <c r="A65" s="54" t="s">
        <v>130</v>
      </c>
      <c r="B65" s="15" t="s">
        <v>150</v>
      </c>
      <c r="C65" s="76"/>
    </row>
    <row r="66" spans="1:3" ht="25.5" x14ac:dyDescent="0.2">
      <c r="A66" s="54" t="s">
        <v>16</v>
      </c>
      <c r="B66" s="15" t="s">
        <v>249</v>
      </c>
      <c r="C66" s="76"/>
    </row>
    <row r="67" spans="1:3" ht="38.25" x14ac:dyDescent="0.2">
      <c r="A67" s="54" t="s">
        <v>127</v>
      </c>
      <c r="B67" s="15" t="s">
        <v>250</v>
      </c>
      <c r="C67" s="76"/>
    </row>
    <row r="68" spans="1:3" ht="38.25" x14ac:dyDescent="0.2">
      <c r="A68" s="54" t="s">
        <v>128</v>
      </c>
      <c r="B68" s="15" t="s">
        <v>250</v>
      </c>
      <c r="C68" s="76"/>
    </row>
    <row r="69" spans="1:3" ht="51" x14ac:dyDescent="0.2">
      <c r="A69" s="54" t="s">
        <v>17</v>
      </c>
      <c r="B69" s="15" t="s">
        <v>244</v>
      </c>
      <c r="C69" s="76"/>
    </row>
    <row r="70" spans="1:3" ht="38.25" x14ac:dyDescent="0.2">
      <c r="A70" s="54" t="s">
        <v>18</v>
      </c>
      <c r="B70" s="15" t="s">
        <v>245</v>
      </c>
      <c r="C70" s="76"/>
    </row>
    <row r="71" spans="1:3" ht="76.5" x14ac:dyDescent="0.2">
      <c r="A71" s="54" t="s">
        <v>104</v>
      </c>
      <c r="B71" s="15" t="s">
        <v>246</v>
      </c>
      <c r="C71" s="76"/>
    </row>
    <row r="72" spans="1:3" ht="25.5" x14ac:dyDescent="0.2">
      <c r="A72" s="54" t="s">
        <v>253</v>
      </c>
      <c r="B72" s="15" t="s">
        <v>251</v>
      </c>
      <c r="C72" s="76"/>
    </row>
    <row r="73" spans="1:3" x14ac:dyDescent="0.2">
      <c r="A73" s="54" t="s">
        <v>252</v>
      </c>
      <c r="B73" s="15"/>
      <c r="C73" s="76"/>
    </row>
    <row r="74" spans="1:3" x14ac:dyDescent="0.2">
      <c r="A74" s="23" t="s">
        <v>27</v>
      </c>
      <c r="B74" s="21" t="s">
        <v>179</v>
      </c>
      <c r="C74" s="77"/>
    </row>
    <row r="75" spans="1:3" ht="25.5" x14ac:dyDescent="0.2">
      <c r="A75" s="32" t="s">
        <v>105</v>
      </c>
      <c r="B75" s="15" t="s">
        <v>140</v>
      </c>
      <c r="C75" s="76"/>
    </row>
    <row r="76" spans="1:3" x14ac:dyDescent="0.2">
      <c r="A76" s="32" t="s">
        <v>28</v>
      </c>
      <c r="B76" s="15" t="s">
        <v>179</v>
      </c>
      <c r="C76" s="76"/>
    </row>
    <row r="77" spans="1:3" x14ac:dyDescent="0.2">
      <c r="A77" s="32" t="s">
        <v>29</v>
      </c>
      <c r="B77" s="15" t="s">
        <v>179</v>
      </c>
      <c r="C77" s="76"/>
    </row>
    <row r="78" spans="1:3" x14ac:dyDescent="0.2">
      <c r="A78" s="32" t="s">
        <v>30</v>
      </c>
      <c r="B78" s="15" t="s">
        <v>179</v>
      </c>
      <c r="C78" s="76"/>
    </row>
    <row r="79" spans="1:3" x14ac:dyDescent="0.2">
      <c r="A79" s="32" t="s">
        <v>31</v>
      </c>
      <c r="B79" s="15" t="s">
        <v>179</v>
      </c>
      <c r="C79" s="76"/>
    </row>
    <row r="80" spans="1:3" ht="25.5" x14ac:dyDescent="0.2">
      <c r="A80" s="32" t="s">
        <v>116</v>
      </c>
      <c r="B80" s="15" t="s">
        <v>141</v>
      </c>
      <c r="C80" s="76"/>
    </row>
    <row r="81" spans="1:4" ht="51" x14ac:dyDescent="0.2">
      <c r="A81" s="32" t="s">
        <v>117</v>
      </c>
      <c r="B81" s="15" t="s">
        <v>180</v>
      </c>
      <c r="C81" s="76"/>
    </row>
    <row r="82" spans="1:4" x14ac:dyDescent="0.2">
      <c r="A82" s="23" t="s">
        <v>32</v>
      </c>
      <c r="B82" s="24"/>
      <c r="C82" s="77"/>
    </row>
    <row r="83" spans="1:4" x14ac:dyDescent="0.2">
      <c r="A83" s="56" t="s">
        <v>35</v>
      </c>
      <c r="B83" s="37" t="s">
        <v>36</v>
      </c>
      <c r="C83" s="59" t="s">
        <v>36</v>
      </c>
    </row>
    <row r="84" spans="1:4" x14ac:dyDescent="0.2">
      <c r="A84" s="56" t="s">
        <v>37</v>
      </c>
      <c r="B84" s="87">
        <v>1418</v>
      </c>
      <c r="C84" s="88">
        <v>1418</v>
      </c>
    </row>
    <row r="85" spans="1:4" x14ac:dyDescent="0.2">
      <c r="A85" s="56" t="s">
        <v>38</v>
      </c>
      <c r="B85" s="38">
        <v>0.106</v>
      </c>
      <c r="C85" s="74"/>
    </row>
    <row r="86" spans="1:4" x14ac:dyDescent="0.2">
      <c r="A86" s="56" t="s">
        <v>39</v>
      </c>
      <c r="B86" s="39">
        <v>0.03</v>
      </c>
      <c r="C86" s="74"/>
    </row>
    <row r="87" spans="1:4" x14ac:dyDescent="0.2">
      <c r="A87" s="32" t="s">
        <v>40</v>
      </c>
      <c r="B87" s="38">
        <f>B85+B86</f>
        <v>0.13600000000000001</v>
      </c>
      <c r="C87" s="74">
        <f>C85+C86</f>
        <v>0</v>
      </c>
    </row>
    <row r="88" spans="1:4" x14ac:dyDescent="0.2">
      <c r="A88" s="56" t="s">
        <v>41</v>
      </c>
      <c r="B88" s="122">
        <v>70777500</v>
      </c>
      <c r="C88" s="123"/>
    </row>
    <row r="89" spans="1:4" x14ac:dyDescent="0.2">
      <c r="A89" s="56" t="s">
        <v>33</v>
      </c>
      <c r="B89" s="51">
        <f>$B$88/1000*(B87)</f>
        <v>9625.7400000000016</v>
      </c>
      <c r="C89" s="69">
        <f>$B$88/1000*(C87)</f>
        <v>0</v>
      </c>
      <c r="D89" s="6"/>
    </row>
    <row r="90" spans="1:4" x14ac:dyDescent="0.2">
      <c r="A90" s="56" t="s">
        <v>148</v>
      </c>
      <c r="B90" s="51">
        <f>B89*12</f>
        <v>115508.88000000002</v>
      </c>
      <c r="C90" s="69">
        <f>C89*12</f>
        <v>0</v>
      </c>
      <c r="D90" s="6"/>
    </row>
    <row r="91" spans="1:4" x14ac:dyDescent="0.2">
      <c r="A91" s="57" t="s">
        <v>149</v>
      </c>
      <c r="B91" s="89" t="s">
        <v>322</v>
      </c>
      <c r="C91" s="73">
        <f>C90-B90</f>
        <v>-115508.88000000002</v>
      </c>
      <c r="D91" s="6"/>
    </row>
    <row r="92" spans="1:4" ht="13.5" thickBot="1" x14ac:dyDescent="0.25">
      <c r="A92" s="58" t="s">
        <v>34</v>
      </c>
      <c r="B92" s="90" t="s">
        <v>322</v>
      </c>
      <c r="C92" s="70"/>
    </row>
  </sheetData>
  <mergeCells count="2">
    <mergeCell ref="B88:C88"/>
    <mergeCell ref="A21:A22"/>
  </mergeCells>
  <phoneticPr fontId="0" type="noConversion"/>
  <printOptions horizontalCentered="1"/>
  <pageMargins left="0.25" right="0.25" top="0.75" bottom="0.75" header="0.3" footer="0.3"/>
  <pageSetup scale="91" pageOrder="overThenDown" orientation="portrait" r:id="rId1"/>
  <headerFooter alignWithMargins="0">
    <oddFooter>&amp;C&amp;A&amp;R&amp;P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Normal="100" zoomScaleSheetLayoutView="50" workbookViewId="0"/>
  </sheetViews>
  <sheetFormatPr defaultRowHeight="12.75" x14ac:dyDescent="0.2"/>
  <cols>
    <col min="1" max="1" width="42.5703125" style="3" customWidth="1"/>
    <col min="2" max="2" width="55.7109375" style="2" customWidth="1"/>
    <col min="3" max="3" width="55.7109375" style="1" customWidth="1"/>
    <col min="4" max="16384" width="9.140625" style="1"/>
  </cols>
  <sheetData>
    <row r="1" spans="1:3" ht="15.75" customHeight="1" x14ac:dyDescent="0.2">
      <c r="A1" s="10" t="s">
        <v>119</v>
      </c>
      <c r="B1" s="5"/>
    </row>
    <row r="2" spans="1:3" ht="17.25" customHeight="1" thickBot="1" x14ac:dyDescent="0.25">
      <c r="A2" s="9" t="s">
        <v>112</v>
      </c>
      <c r="B2" s="12"/>
    </row>
    <row r="3" spans="1:3" x14ac:dyDescent="0.2">
      <c r="A3" s="27" t="s">
        <v>42</v>
      </c>
      <c r="B3" s="28" t="s">
        <v>255</v>
      </c>
      <c r="C3" s="29" t="s">
        <v>182</v>
      </c>
    </row>
    <row r="4" spans="1:3" ht="38.25" x14ac:dyDescent="0.2">
      <c r="A4" s="30" t="s">
        <v>43</v>
      </c>
      <c r="B4" s="15" t="s">
        <v>192</v>
      </c>
      <c r="C4" s="76"/>
    </row>
    <row r="5" spans="1:3" ht="51" x14ac:dyDescent="0.2">
      <c r="A5" s="30" t="s">
        <v>46</v>
      </c>
      <c r="B5" s="15" t="s">
        <v>191</v>
      </c>
      <c r="C5" s="76"/>
    </row>
    <row r="6" spans="1:3" ht="25.5" x14ac:dyDescent="0.2">
      <c r="A6" s="30" t="s">
        <v>26</v>
      </c>
      <c r="B6" s="15" t="s">
        <v>138</v>
      </c>
      <c r="C6" s="76"/>
    </row>
    <row r="7" spans="1:3" x14ac:dyDescent="0.2">
      <c r="A7" s="30" t="s">
        <v>19</v>
      </c>
      <c r="B7" s="15" t="s">
        <v>137</v>
      </c>
      <c r="C7" s="76"/>
    </row>
    <row r="8" spans="1:3" x14ac:dyDescent="0.2">
      <c r="A8" s="20" t="s">
        <v>25</v>
      </c>
      <c r="B8" s="62"/>
      <c r="C8" s="117"/>
    </row>
    <row r="9" spans="1:3" x14ac:dyDescent="0.2">
      <c r="A9" s="32" t="s">
        <v>256</v>
      </c>
      <c r="B9" s="60">
        <v>1000</v>
      </c>
      <c r="C9" s="76"/>
    </row>
    <row r="10" spans="1:3" x14ac:dyDescent="0.2">
      <c r="A10" s="32" t="s">
        <v>257</v>
      </c>
      <c r="B10" s="60" t="s">
        <v>258</v>
      </c>
      <c r="C10" s="76"/>
    </row>
    <row r="11" spans="1:3" ht="25.5" x14ac:dyDescent="0.2">
      <c r="A11" s="32" t="s">
        <v>263</v>
      </c>
      <c r="B11" s="60" t="s">
        <v>264</v>
      </c>
      <c r="C11" s="76"/>
    </row>
    <row r="12" spans="1:3" x14ac:dyDescent="0.2">
      <c r="A12" s="20" t="s">
        <v>23</v>
      </c>
      <c r="B12" s="25"/>
      <c r="C12" s="77"/>
    </row>
    <row r="13" spans="1:3" x14ac:dyDescent="0.2">
      <c r="A13" s="31" t="s">
        <v>9</v>
      </c>
      <c r="B13" s="7" t="s">
        <v>122</v>
      </c>
      <c r="C13" s="76"/>
    </row>
    <row r="14" spans="1:3" x14ac:dyDescent="0.2">
      <c r="A14" s="31" t="s">
        <v>101</v>
      </c>
      <c r="B14" s="7" t="s">
        <v>123</v>
      </c>
      <c r="C14" s="76"/>
    </row>
    <row r="15" spans="1:3" x14ac:dyDescent="0.2">
      <c r="A15" s="31" t="s">
        <v>10</v>
      </c>
      <c r="B15" s="8" t="s">
        <v>154</v>
      </c>
      <c r="C15" s="76"/>
    </row>
    <row r="16" spans="1:3" x14ac:dyDescent="0.2">
      <c r="A16" s="23" t="s">
        <v>184</v>
      </c>
      <c r="B16" s="26"/>
      <c r="C16" s="77"/>
    </row>
    <row r="17" spans="1:3" ht="25.5" x14ac:dyDescent="0.2">
      <c r="A17" s="30" t="s">
        <v>22</v>
      </c>
      <c r="B17" s="7" t="s">
        <v>259</v>
      </c>
      <c r="C17" s="76"/>
    </row>
    <row r="18" spans="1:3" x14ac:dyDescent="0.2">
      <c r="A18" s="30" t="s">
        <v>260</v>
      </c>
      <c r="B18" s="7" t="s">
        <v>261</v>
      </c>
      <c r="C18" s="76"/>
    </row>
    <row r="19" spans="1:3" ht="114.75" x14ac:dyDescent="0.2">
      <c r="A19" s="30" t="s">
        <v>173</v>
      </c>
      <c r="B19" s="15" t="s">
        <v>323</v>
      </c>
      <c r="C19" s="76"/>
    </row>
    <row r="20" spans="1:3" x14ac:dyDescent="0.2">
      <c r="A20" s="30" t="s">
        <v>11</v>
      </c>
      <c r="B20" s="7" t="s">
        <v>262</v>
      </c>
      <c r="C20" s="76"/>
    </row>
    <row r="21" spans="1:3" x14ac:dyDescent="0.2">
      <c r="A21" s="30" t="s">
        <v>183</v>
      </c>
      <c r="B21" s="7" t="s">
        <v>150</v>
      </c>
      <c r="C21" s="76"/>
    </row>
    <row r="22" spans="1:3" x14ac:dyDescent="0.2">
      <c r="A22" s="23" t="s">
        <v>27</v>
      </c>
      <c r="B22" s="26" t="s">
        <v>179</v>
      </c>
      <c r="C22" s="77"/>
    </row>
    <row r="23" spans="1:3" ht="25.5" x14ac:dyDescent="0.2">
      <c r="A23" s="30" t="s">
        <v>105</v>
      </c>
      <c r="B23" s="8" t="s">
        <v>140</v>
      </c>
      <c r="C23" s="76"/>
    </row>
    <row r="24" spans="1:3" x14ac:dyDescent="0.2">
      <c r="A24" s="30" t="s">
        <v>28</v>
      </c>
      <c r="B24" s="8" t="s">
        <v>179</v>
      </c>
      <c r="C24" s="76"/>
    </row>
    <row r="25" spans="1:3" ht="38.25" x14ac:dyDescent="0.2">
      <c r="A25" s="30" t="s">
        <v>29</v>
      </c>
      <c r="B25" s="8" t="s">
        <v>110</v>
      </c>
      <c r="C25" s="76"/>
    </row>
    <row r="26" spans="1:3" x14ac:dyDescent="0.2">
      <c r="A26" s="30" t="s">
        <v>30</v>
      </c>
      <c r="B26" s="8" t="s">
        <v>179</v>
      </c>
      <c r="C26" s="76"/>
    </row>
    <row r="27" spans="1:3" ht="25.5" x14ac:dyDescent="0.2">
      <c r="A27" s="30" t="s">
        <v>31</v>
      </c>
      <c r="B27" s="8" t="s">
        <v>111</v>
      </c>
      <c r="C27" s="76"/>
    </row>
    <row r="28" spans="1:3" ht="38.25" x14ac:dyDescent="0.2">
      <c r="A28" s="32" t="s">
        <v>116</v>
      </c>
      <c r="B28" s="8" t="s">
        <v>142</v>
      </c>
      <c r="C28" s="76"/>
    </row>
    <row r="29" spans="1:3" ht="51" x14ac:dyDescent="0.2">
      <c r="A29" s="32" t="s">
        <v>117</v>
      </c>
      <c r="B29" s="8" t="s">
        <v>180</v>
      </c>
      <c r="C29" s="76"/>
    </row>
    <row r="30" spans="1:3" x14ac:dyDescent="0.2">
      <c r="A30" s="23" t="s">
        <v>32</v>
      </c>
      <c r="B30" s="25"/>
      <c r="C30" s="22"/>
    </row>
    <row r="31" spans="1:3" x14ac:dyDescent="0.2">
      <c r="A31" s="33" t="s">
        <v>35</v>
      </c>
      <c r="B31" s="61" t="s">
        <v>36</v>
      </c>
      <c r="C31" s="115" t="s">
        <v>36</v>
      </c>
    </row>
    <row r="32" spans="1:3" x14ac:dyDescent="0.2">
      <c r="A32" s="33" t="s">
        <v>37</v>
      </c>
      <c r="B32" s="91">
        <v>1418</v>
      </c>
      <c r="C32" s="116">
        <v>1418</v>
      </c>
    </row>
    <row r="33" spans="1:3" x14ac:dyDescent="0.2">
      <c r="A33" s="31" t="s">
        <v>106</v>
      </c>
      <c r="B33" s="72">
        <v>0.44</v>
      </c>
      <c r="C33" s="74"/>
    </row>
    <row r="34" spans="1:3" x14ac:dyDescent="0.2">
      <c r="A34" s="33" t="s">
        <v>41</v>
      </c>
      <c r="B34" s="126">
        <v>780</v>
      </c>
      <c r="C34" s="127"/>
    </row>
    <row r="35" spans="1:3" x14ac:dyDescent="0.2">
      <c r="A35" s="33" t="s">
        <v>33</v>
      </c>
      <c r="B35" s="92">
        <f>B33*($B$34)</f>
        <v>343.2</v>
      </c>
      <c r="C35" s="73">
        <f>C33*($B$34)</f>
        <v>0</v>
      </c>
    </row>
    <row r="36" spans="1:3" x14ac:dyDescent="0.2">
      <c r="A36" s="33" t="s">
        <v>280</v>
      </c>
      <c r="B36" s="71">
        <f>B35*12</f>
        <v>4118.3999999999996</v>
      </c>
      <c r="C36" s="73">
        <f>C35*12</f>
        <v>0</v>
      </c>
    </row>
    <row r="37" spans="1:3" x14ac:dyDescent="0.2">
      <c r="A37" s="102" t="s">
        <v>149</v>
      </c>
      <c r="B37" s="104" t="s">
        <v>322</v>
      </c>
      <c r="C37" s="103">
        <f>C36-B36</f>
        <v>-4118.3999999999996</v>
      </c>
    </row>
    <row r="38" spans="1:3" ht="13.5" thickBot="1" x14ac:dyDescent="0.25">
      <c r="A38" s="34" t="s">
        <v>34</v>
      </c>
      <c r="B38" s="93" t="s">
        <v>322</v>
      </c>
      <c r="C38" s="70"/>
    </row>
  </sheetData>
  <mergeCells count="1">
    <mergeCell ref="B34:C34"/>
  </mergeCells>
  <phoneticPr fontId="0" type="noConversion"/>
  <printOptions horizontalCentered="1"/>
  <pageMargins left="0.25" right="0.25" top="0.75" bottom="0.75" header="0.3" footer="0.3"/>
  <pageSetup scale="90" pageOrder="overThenDown" orientation="portrait" r:id="rId1"/>
  <headerFooter alignWithMargins="0">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topLeftCell="A22" zoomScaleNormal="100" workbookViewId="0">
      <selection activeCell="B20" sqref="B20:B21"/>
    </sheetView>
  </sheetViews>
  <sheetFormatPr defaultColWidth="22.5703125" defaultRowHeight="12.75" x14ac:dyDescent="0.2"/>
  <cols>
    <col min="1" max="1" width="22.5703125" style="3" customWidth="1"/>
    <col min="2" max="2" width="55.7109375" style="2" customWidth="1"/>
    <col min="3" max="3" width="55.7109375" style="1" customWidth="1"/>
    <col min="4" max="16384" width="22.5703125" style="1"/>
  </cols>
  <sheetData>
    <row r="1" spans="1:3" ht="16.5" customHeight="1" x14ac:dyDescent="0.2">
      <c r="A1" s="4" t="s">
        <v>120</v>
      </c>
    </row>
    <row r="2" spans="1:3" ht="16.5" customHeight="1" thickBot="1" x14ac:dyDescent="0.25">
      <c r="A2" s="40" t="s">
        <v>114</v>
      </c>
      <c r="B2" s="66"/>
    </row>
    <row r="3" spans="1:3" x14ac:dyDescent="0.2">
      <c r="A3" s="17"/>
      <c r="B3" s="64" t="s">
        <v>255</v>
      </c>
      <c r="C3" s="19" t="s">
        <v>182</v>
      </c>
    </row>
    <row r="4" spans="1:3" ht="38.25" x14ac:dyDescent="0.2">
      <c r="A4" s="30" t="s">
        <v>0</v>
      </c>
      <c r="B4" s="15" t="s">
        <v>192</v>
      </c>
      <c r="C4" s="76"/>
    </row>
    <row r="5" spans="1:3" x14ac:dyDescent="0.2">
      <c r="A5" s="41" t="s">
        <v>44</v>
      </c>
      <c r="B5" s="7" t="s">
        <v>265</v>
      </c>
      <c r="C5" s="76"/>
    </row>
    <row r="6" spans="1:3" ht="38.25" x14ac:dyDescent="0.2">
      <c r="A6" s="30" t="s">
        <v>7</v>
      </c>
      <c r="B6" s="7" t="s">
        <v>267</v>
      </c>
      <c r="C6" s="106"/>
    </row>
    <row r="7" spans="1:3" ht="55.5" customHeight="1" x14ac:dyDescent="0.2">
      <c r="A7" s="30" t="s">
        <v>46</v>
      </c>
      <c r="B7" s="7" t="s">
        <v>191</v>
      </c>
      <c r="C7" s="76"/>
    </row>
    <row r="8" spans="1:3" ht="25.5" x14ac:dyDescent="0.2">
      <c r="A8" s="30" t="s">
        <v>26</v>
      </c>
      <c r="B8" s="7" t="s">
        <v>138</v>
      </c>
      <c r="C8" s="76"/>
    </row>
    <row r="9" spans="1:3" ht="25.5" x14ac:dyDescent="0.2">
      <c r="A9" s="30" t="s">
        <v>19</v>
      </c>
      <c r="B9" s="7" t="s">
        <v>137</v>
      </c>
      <c r="C9" s="76"/>
    </row>
    <row r="10" spans="1:3" ht="38.25" x14ac:dyDescent="0.2">
      <c r="A10" s="30" t="s">
        <v>45</v>
      </c>
      <c r="B10" s="60" t="s">
        <v>266</v>
      </c>
      <c r="C10" s="76"/>
    </row>
    <row r="11" spans="1:3" x14ac:dyDescent="0.2">
      <c r="A11" s="20" t="s">
        <v>23</v>
      </c>
      <c r="B11" s="25"/>
      <c r="C11" s="77"/>
    </row>
    <row r="12" spans="1:3" x14ac:dyDescent="0.2">
      <c r="A12" s="31" t="s">
        <v>9</v>
      </c>
      <c r="B12" s="8" t="s">
        <v>122</v>
      </c>
      <c r="C12" s="76"/>
    </row>
    <row r="13" spans="1:3" x14ac:dyDescent="0.2">
      <c r="A13" s="31" t="s">
        <v>101</v>
      </c>
      <c r="B13" s="8" t="s">
        <v>123</v>
      </c>
      <c r="C13" s="76"/>
    </row>
    <row r="14" spans="1:3" ht="25.5" x14ac:dyDescent="0.2">
      <c r="A14" s="31" t="s">
        <v>10</v>
      </c>
      <c r="B14" s="8" t="s">
        <v>154</v>
      </c>
      <c r="C14" s="42"/>
    </row>
    <row r="15" spans="1:3" x14ac:dyDescent="0.2">
      <c r="A15" s="23" t="s">
        <v>184</v>
      </c>
      <c r="B15" s="26"/>
      <c r="C15" s="77"/>
    </row>
    <row r="16" spans="1:3" ht="102" x14ac:dyDescent="0.2">
      <c r="A16" s="30" t="s">
        <v>22</v>
      </c>
      <c r="B16" s="53" t="s">
        <v>196</v>
      </c>
      <c r="C16" s="76"/>
    </row>
    <row r="17" spans="1:3" ht="25.5" x14ac:dyDescent="0.2">
      <c r="A17" s="32" t="s">
        <v>49</v>
      </c>
      <c r="B17" s="53" t="s">
        <v>194</v>
      </c>
      <c r="C17" s="76"/>
    </row>
    <row r="18" spans="1:3" ht="76.5" x14ac:dyDescent="0.2">
      <c r="A18" s="30" t="s">
        <v>102</v>
      </c>
      <c r="B18" s="15" t="s">
        <v>195</v>
      </c>
      <c r="C18" s="76"/>
    </row>
    <row r="19" spans="1:3" ht="102" x14ac:dyDescent="0.2">
      <c r="A19" s="30" t="s">
        <v>143</v>
      </c>
      <c r="B19" s="15" t="s">
        <v>197</v>
      </c>
      <c r="C19" s="76"/>
    </row>
    <row r="20" spans="1:3" ht="51" customHeight="1" x14ac:dyDescent="0.2">
      <c r="A20" s="130" t="s">
        <v>172</v>
      </c>
      <c r="B20" s="128" t="s">
        <v>324</v>
      </c>
      <c r="C20" s="76"/>
    </row>
    <row r="21" spans="1:3" ht="82.5" customHeight="1" x14ac:dyDescent="0.2">
      <c r="A21" s="131"/>
      <c r="B21" s="129"/>
      <c r="C21" s="76"/>
    </row>
    <row r="22" spans="1:3" ht="114.75" x14ac:dyDescent="0.2">
      <c r="A22" s="30" t="s">
        <v>173</v>
      </c>
      <c r="B22" s="15" t="s">
        <v>323</v>
      </c>
      <c r="C22" s="76"/>
    </row>
    <row r="23" spans="1:3" ht="38.25" x14ac:dyDescent="0.2">
      <c r="A23" s="30" t="s">
        <v>24</v>
      </c>
      <c r="B23" s="15" t="s">
        <v>193</v>
      </c>
      <c r="C23" s="76"/>
    </row>
    <row r="24" spans="1:3" x14ac:dyDescent="0.2">
      <c r="A24" s="20" t="s">
        <v>268</v>
      </c>
      <c r="B24" s="25"/>
      <c r="C24" s="77"/>
    </row>
    <row r="25" spans="1:3" ht="38.25" x14ac:dyDescent="0.2">
      <c r="A25" s="30" t="s">
        <v>69</v>
      </c>
      <c r="B25" s="67" t="s">
        <v>279</v>
      </c>
      <c r="C25" s="76"/>
    </row>
    <row r="26" spans="1:3" ht="63.75" x14ac:dyDescent="0.2">
      <c r="A26" s="30" t="s">
        <v>275</v>
      </c>
      <c r="B26" s="7" t="s">
        <v>277</v>
      </c>
      <c r="C26" s="76"/>
    </row>
    <row r="27" spans="1:3" ht="63.75" x14ac:dyDescent="0.2">
      <c r="A27" s="30" t="s">
        <v>276</v>
      </c>
      <c r="B27" s="7" t="s">
        <v>278</v>
      </c>
      <c r="C27" s="76"/>
    </row>
    <row r="28" spans="1:3" ht="63.75" x14ac:dyDescent="0.2">
      <c r="A28" s="30" t="s">
        <v>70</v>
      </c>
      <c r="B28" s="7" t="s">
        <v>151</v>
      </c>
      <c r="C28" s="76"/>
    </row>
    <row r="29" spans="1:3" ht="63.75" x14ac:dyDescent="0.2">
      <c r="A29" s="30" t="s">
        <v>108</v>
      </c>
      <c r="B29" s="7" t="s">
        <v>151</v>
      </c>
      <c r="C29" s="76"/>
    </row>
    <row r="30" spans="1:3" ht="25.5" x14ac:dyDescent="0.2">
      <c r="A30" s="30" t="s">
        <v>68</v>
      </c>
      <c r="B30" s="7" t="s">
        <v>269</v>
      </c>
      <c r="C30" s="76"/>
    </row>
    <row r="31" spans="1:3" x14ac:dyDescent="0.2">
      <c r="A31" s="20"/>
      <c r="B31" s="25"/>
      <c r="C31" s="77"/>
    </row>
    <row r="32" spans="1:3" x14ac:dyDescent="0.2">
      <c r="A32" s="41" t="s">
        <v>47</v>
      </c>
      <c r="B32" s="65" t="s">
        <v>271</v>
      </c>
      <c r="C32" s="76"/>
    </row>
    <row r="33" spans="1:3" x14ac:dyDescent="0.2">
      <c r="A33" s="30" t="s">
        <v>23</v>
      </c>
      <c r="B33" s="65" t="s">
        <v>107</v>
      </c>
      <c r="C33" s="76"/>
    </row>
    <row r="34" spans="1:3" ht="38.25" x14ac:dyDescent="0.2">
      <c r="A34" s="30" t="s">
        <v>45</v>
      </c>
      <c r="B34" s="63" t="s">
        <v>270</v>
      </c>
      <c r="C34" s="76"/>
    </row>
    <row r="35" spans="1:3" ht="38.25" x14ac:dyDescent="0.2">
      <c r="A35" s="31" t="s">
        <v>61</v>
      </c>
      <c r="B35" s="94" t="s">
        <v>186</v>
      </c>
      <c r="C35" s="42"/>
    </row>
    <row r="36" spans="1:3" ht="38.25" x14ac:dyDescent="0.2">
      <c r="A36" s="31" t="s">
        <v>62</v>
      </c>
      <c r="B36" s="67" t="s">
        <v>272</v>
      </c>
      <c r="C36" s="76"/>
    </row>
    <row r="37" spans="1:3" ht="25.5" x14ac:dyDescent="0.2">
      <c r="A37" s="41" t="s">
        <v>63</v>
      </c>
      <c r="B37" s="60" t="s">
        <v>273</v>
      </c>
      <c r="C37" s="76"/>
    </row>
    <row r="38" spans="1:3" x14ac:dyDescent="0.2">
      <c r="A38" s="30" t="s">
        <v>45</v>
      </c>
      <c r="B38" s="63" t="s">
        <v>274</v>
      </c>
      <c r="C38" s="76"/>
    </row>
    <row r="39" spans="1:3" ht="38.25" x14ac:dyDescent="0.2">
      <c r="A39" s="31" t="s">
        <v>64</v>
      </c>
      <c r="B39" s="7" t="s">
        <v>5</v>
      </c>
      <c r="C39" s="76"/>
    </row>
    <row r="40" spans="1:3" ht="25.5" x14ac:dyDescent="0.2">
      <c r="A40" s="30" t="s">
        <v>48</v>
      </c>
      <c r="B40" s="67" t="s">
        <v>150</v>
      </c>
      <c r="C40" s="76"/>
    </row>
    <row r="41" spans="1:3" x14ac:dyDescent="0.2">
      <c r="A41" s="23" t="s">
        <v>27</v>
      </c>
      <c r="B41" s="25" t="s">
        <v>179</v>
      </c>
      <c r="C41" s="108"/>
    </row>
    <row r="42" spans="1:3" ht="38.25" x14ac:dyDescent="0.2">
      <c r="A42" s="31" t="s">
        <v>105</v>
      </c>
      <c r="B42" s="7" t="s">
        <v>140</v>
      </c>
      <c r="C42" s="111"/>
    </row>
    <row r="43" spans="1:3" x14ac:dyDescent="0.2">
      <c r="A43" s="31" t="s">
        <v>28</v>
      </c>
      <c r="B43" s="7" t="s">
        <v>179</v>
      </c>
      <c r="C43" s="110"/>
    </row>
    <row r="44" spans="1:3" ht="38.25" x14ac:dyDescent="0.2">
      <c r="A44" s="31" t="s">
        <v>29</v>
      </c>
      <c r="B44" s="7" t="s">
        <v>110</v>
      </c>
      <c r="C44" s="111"/>
    </row>
    <row r="45" spans="1:3" ht="25.5" x14ac:dyDescent="0.2">
      <c r="A45" s="31" t="s">
        <v>30</v>
      </c>
      <c r="B45" s="7" t="s">
        <v>179</v>
      </c>
      <c r="C45" s="110"/>
    </row>
    <row r="46" spans="1:3" ht="25.5" x14ac:dyDescent="0.2">
      <c r="A46" s="31" t="s">
        <v>31</v>
      </c>
      <c r="B46" s="7" t="s">
        <v>111</v>
      </c>
      <c r="C46" s="111"/>
    </row>
    <row r="47" spans="1:3" ht="38.25" x14ac:dyDescent="0.2">
      <c r="A47" s="32" t="s">
        <v>116</v>
      </c>
      <c r="B47" s="7" t="s">
        <v>142</v>
      </c>
      <c r="C47" s="111"/>
    </row>
    <row r="48" spans="1:3" ht="51" x14ac:dyDescent="0.2">
      <c r="A48" s="32" t="s">
        <v>117</v>
      </c>
      <c r="B48" s="7" t="s">
        <v>187</v>
      </c>
      <c r="C48" s="110"/>
    </row>
    <row r="49" spans="1:3" x14ac:dyDescent="0.2">
      <c r="A49" s="23" t="s">
        <v>32</v>
      </c>
      <c r="B49" s="25"/>
      <c r="C49" s="77"/>
    </row>
    <row r="50" spans="1:3" ht="38.25" x14ac:dyDescent="0.2">
      <c r="A50" s="30" t="s">
        <v>136</v>
      </c>
      <c r="B50" s="7" t="s">
        <v>132</v>
      </c>
      <c r="C50" s="76"/>
    </row>
    <row r="51" spans="1:3" x14ac:dyDescent="0.2">
      <c r="A51" s="30"/>
      <c r="B51" s="68" t="s">
        <v>131</v>
      </c>
      <c r="C51" s="11"/>
    </row>
    <row r="52" spans="1:3" x14ac:dyDescent="0.2">
      <c r="A52" s="30" t="s">
        <v>50</v>
      </c>
      <c r="B52" s="68" t="s">
        <v>161</v>
      </c>
      <c r="C52" s="11"/>
    </row>
    <row r="53" spans="1:3" x14ac:dyDescent="0.2">
      <c r="A53" s="30" t="s">
        <v>51</v>
      </c>
      <c r="B53" s="68" t="s">
        <v>161</v>
      </c>
      <c r="C53" s="11"/>
    </row>
    <row r="54" spans="1:3" x14ac:dyDescent="0.2">
      <c r="A54" s="30" t="s">
        <v>52</v>
      </c>
      <c r="B54" s="68" t="s">
        <v>162</v>
      </c>
      <c r="C54" s="11"/>
    </row>
    <row r="55" spans="1:3" x14ac:dyDescent="0.2">
      <c r="A55" s="30" t="s">
        <v>53</v>
      </c>
      <c r="B55" s="68" t="s">
        <v>163</v>
      </c>
      <c r="C55" s="11"/>
    </row>
    <row r="56" spans="1:3" x14ac:dyDescent="0.2">
      <c r="A56" s="30" t="s">
        <v>54</v>
      </c>
      <c r="B56" s="68" t="s">
        <v>164</v>
      </c>
      <c r="C56" s="11"/>
    </row>
    <row r="57" spans="1:3" x14ac:dyDescent="0.2">
      <c r="A57" s="30" t="s">
        <v>55</v>
      </c>
      <c r="B57" s="68" t="s">
        <v>165</v>
      </c>
      <c r="C57" s="11"/>
    </row>
    <row r="58" spans="1:3" x14ac:dyDescent="0.2">
      <c r="A58" s="30" t="s">
        <v>56</v>
      </c>
      <c r="B58" s="68" t="s">
        <v>166</v>
      </c>
      <c r="C58" s="11"/>
    </row>
    <row r="59" spans="1:3" x14ac:dyDescent="0.2">
      <c r="A59" s="30" t="s">
        <v>57</v>
      </c>
      <c r="B59" s="68" t="s">
        <v>167</v>
      </c>
      <c r="C59" s="11"/>
    </row>
    <row r="60" spans="1:3" x14ac:dyDescent="0.2">
      <c r="A60" s="30" t="s">
        <v>58</v>
      </c>
      <c r="B60" s="68" t="s">
        <v>168</v>
      </c>
      <c r="C60" s="11"/>
    </row>
    <row r="61" spans="1:3" x14ac:dyDescent="0.2">
      <c r="A61" s="30" t="s">
        <v>59</v>
      </c>
      <c r="B61" s="68" t="s">
        <v>169</v>
      </c>
      <c r="C61" s="11"/>
    </row>
    <row r="62" spans="1:3" x14ac:dyDescent="0.2">
      <c r="A62" s="30" t="s">
        <v>60</v>
      </c>
      <c r="B62" s="68" t="s">
        <v>170</v>
      </c>
      <c r="C62" s="11"/>
    </row>
    <row r="63" spans="1:3" x14ac:dyDescent="0.2">
      <c r="A63" s="83" t="s">
        <v>6</v>
      </c>
      <c r="B63" s="112">
        <v>0.02</v>
      </c>
      <c r="C63" s="113"/>
    </row>
    <row r="64" spans="1:3" ht="13.5" thickBot="1" x14ac:dyDescent="0.25">
      <c r="A64" s="43" t="s">
        <v>34</v>
      </c>
      <c r="B64" s="114" t="s">
        <v>322</v>
      </c>
      <c r="C64" s="70"/>
    </row>
  </sheetData>
  <mergeCells count="2">
    <mergeCell ref="B20:B21"/>
    <mergeCell ref="A20:A21"/>
  </mergeCells>
  <phoneticPr fontId="2" type="noConversion"/>
  <pageMargins left="0.25" right="0.25" top="0.75" bottom="0.75" header="0.3" footer="0.3"/>
  <pageSetup orientation="portrait" r:id="rId1"/>
  <headerFooter alignWithMargins="0">
    <oddFooter>&amp;CSupplemental Life&amp;R&amp;P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zoomScaleNormal="100" workbookViewId="0">
      <selection activeCell="B24" sqref="B24"/>
    </sheetView>
  </sheetViews>
  <sheetFormatPr defaultColWidth="51.85546875" defaultRowHeight="12.75" x14ac:dyDescent="0.2"/>
  <cols>
    <col min="1" max="1" width="35.140625" style="3" customWidth="1"/>
    <col min="2" max="2" width="55.7109375" style="49" customWidth="1"/>
    <col min="3" max="3" width="55.7109375" style="1" customWidth="1"/>
    <col min="4" max="16384" width="51.85546875" style="1"/>
  </cols>
  <sheetData>
    <row r="1" spans="1:3" ht="17.25" customHeight="1" x14ac:dyDescent="0.2">
      <c r="A1" s="4" t="s">
        <v>121</v>
      </c>
      <c r="B1" s="46"/>
    </row>
    <row r="2" spans="1:3" ht="18" customHeight="1" thickBot="1" x14ac:dyDescent="0.25">
      <c r="A2" s="40" t="s">
        <v>115</v>
      </c>
      <c r="B2" s="47"/>
    </row>
    <row r="3" spans="1:3" x14ac:dyDescent="0.2">
      <c r="A3" s="17" t="s">
        <v>42</v>
      </c>
      <c r="B3" s="48" t="s">
        <v>281</v>
      </c>
      <c r="C3" s="105" t="s">
        <v>182</v>
      </c>
    </row>
    <row r="4" spans="1:3" ht="38.25" x14ac:dyDescent="0.2">
      <c r="A4" s="30" t="s">
        <v>43</v>
      </c>
      <c r="B4" s="15" t="s">
        <v>192</v>
      </c>
      <c r="C4" s="76"/>
    </row>
    <row r="5" spans="1:3" ht="51" x14ac:dyDescent="0.2">
      <c r="A5" s="30" t="s">
        <v>46</v>
      </c>
      <c r="B5" s="15" t="s">
        <v>191</v>
      </c>
      <c r="C5" s="76"/>
    </row>
    <row r="6" spans="1:3" ht="25.5" x14ac:dyDescent="0.2">
      <c r="A6" s="30" t="s">
        <v>26</v>
      </c>
      <c r="B6" s="15" t="s">
        <v>138</v>
      </c>
      <c r="C6" s="76"/>
    </row>
    <row r="7" spans="1:3" x14ac:dyDescent="0.2">
      <c r="A7" s="30" t="s">
        <v>19</v>
      </c>
      <c r="B7" s="15" t="s">
        <v>137</v>
      </c>
      <c r="C7" s="76"/>
    </row>
    <row r="8" spans="1:3" x14ac:dyDescent="0.2">
      <c r="A8" s="20"/>
      <c r="B8" s="21"/>
      <c r="C8" s="77"/>
    </row>
    <row r="9" spans="1:3" x14ac:dyDescent="0.2">
      <c r="A9" s="35" t="s">
        <v>65</v>
      </c>
      <c r="B9" s="78">
        <v>0.6</v>
      </c>
      <c r="C9" s="76"/>
    </row>
    <row r="10" spans="1:3" x14ac:dyDescent="0.2">
      <c r="A10" s="35" t="s">
        <v>66</v>
      </c>
      <c r="B10" s="52">
        <v>10000</v>
      </c>
      <c r="C10" s="76"/>
    </row>
    <row r="11" spans="1:3" x14ac:dyDescent="0.2">
      <c r="A11" s="35" t="s">
        <v>67</v>
      </c>
      <c r="B11" s="52">
        <v>50</v>
      </c>
      <c r="C11" s="76"/>
    </row>
    <row r="12" spans="1:3" x14ac:dyDescent="0.2">
      <c r="A12" s="35" t="s">
        <v>71</v>
      </c>
      <c r="B12" s="79" t="s">
        <v>2</v>
      </c>
      <c r="C12" s="76"/>
    </row>
    <row r="13" spans="1:3" x14ac:dyDescent="0.2">
      <c r="A13" s="35" t="s">
        <v>296</v>
      </c>
      <c r="B13" s="79" t="s">
        <v>297</v>
      </c>
      <c r="C13" s="76"/>
    </row>
    <row r="14" spans="1:3" x14ac:dyDescent="0.2">
      <c r="A14" s="30" t="s">
        <v>72</v>
      </c>
      <c r="B14" s="15" t="s">
        <v>89</v>
      </c>
      <c r="C14" s="76"/>
    </row>
    <row r="15" spans="1:3" ht="25.5" x14ac:dyDescent="0.2">
      <c r="A15" s="31" t="s">
        <v>73</v>
      </c>
      <c r="B15" s="15" t="s">
        <v>160</v>
      </c>
      <c r="C15" s="76"/>
    </row>
    <row r="16" spans="1:3" x14ac:dyDescent="0.2">
      <c r="A16" s="31" t="s">
        <v>74</v>
      </c>
      <c r="B16" s="15" t="s">
        <v>80</v>
      </c>
      <c r="C16" s="76"/>
    </row>
    <row r="17" spans="1:3" x14ac:dyDescent="0.2">
      <c r="A17" s="31" t="s">
        <v>75</v>
      </c>
      <c r="B17" s="15" t="s">
        <v>144</v>
      </c>
      <c r="C17" s="76"/>
    </row>
    <row r="18" spans="1:3" x14ac:dyDescent="0.2">
      <c r="A18" s="31" t="s">
        <v>76</v>
      </c>
      <c r="B18" s="15" t="s">
        <v>81</v>
      </c>
      <c r="C18" s="76"/>
    </row>
    <row r="19" spans="1:3" x14ac:dyDescent="0.2">
      <c r="A19" s="31" t="s">
        <v>77</v>
      </c>
      <c r="B19" s="15" t="s">
        <v>82</v>
      </c>
      <c r="C19" s="76"/>
    </row>
    <row r="20" spans="1:3" x14ac:dyDescent="0.2">
      <c r="A20" s="31" t="s">
        <v>78</v>
      </c>
      <c r="B20" s="15" t="s">
        <v>1</v>
      </c>
      <c r="C20" s="76"/>
    </row>
    <row r="21" spans="1:3" x14ac:dyDescent="0.2">
      <c r="A21" s="31" t="s">
        <v>79</v>
      </c>
      <c r="B21" s="15" t="s">
        <v>83</v>
      </c>
      <c r="C21" s="76"/>
    </row>
    <row r="22" spans="1:3" x14ac:dyDescent="0.2">
      <c r="A22" s="31" t="s">
        <v>85</v>
      </c>
      <c r="B22" s="15" t="s">
        <v>84</v>
      </c>
      <c r="C22" s="76"/>
    </row>
    <row r="23" spans="1:3" x14ac:dyDescent="0.2">
      <c r="A23" s="30" t="s">
        <v>87</v>
      </c>
      <c r="B23" s="15" t="s">
        <v>133</v>
      </c>
      <c r="C23" s="76"/>
    </row>
    <row r="24" spans="1:3" ht="51" x14ac:dyDescent="0.2">
      <c r="A24" s="30" t="s">
        <v>7</v>
      </c>
      <c r="B24" s="15" t="s">
        <v>326</v>
      </c>
      <c r="C24" s="42"/>
    </row>
    <row r="25" spans="1:3" x14ac:dyDescent="0.2">
      <c r="A25" s="30" t="s">
        <v>86</v>
      </c>
      <c r="B25" s="81" t="s">
        <v>171</v>
      </c>
      <c r="C25" s="76"/>
    </row>
    <row r="26" spans="1:3" x14ac:dyDescent="0.2">
      <c r="A26" s="30" t="s">
        <v>99</v>
      </c>
      <c r="B26" s="81" t="s">
        <v>98</v>
      </c>
      <c r="C26" s="76"/>
    </row>
    <row r="27" spans="1:3" x14ac:dyDescent="0.2">
      <c r="A27" s="30" t="s">
        <v>282</v>
      </c>
      <c r="B27" s="15" t="s">
        <v>284</v>
      </c>
      <c r="C27" s="76"/>
    </row>
    <row r="28" spans="1:3" x14ac:dyDescent="0.2">
      <c r="A28" s="30" t="s">
        <v>283</v>
      </c>
      <c r="B28" s="15" t="s">
        <v>284</v>
      </c>
      <c r="C28" s="76"/>
    </row>
    <row r="29" spans="1:3" x14ac:dyDescent="0.2">
      <c r="A29" s="30" t="s">
        <v>155</v>
      </c>
      <c r="B29" s="15" t="s">
        <v>285</v>
      </c>
      <c r="C29" s="132"/>
    </row>
    <row r="30" spans="1:3" ht="25.5" x14ac:dyDescent="0.2">
      <c r="A30" s="30" t="s">
        <v>156</v>
      </c>
      <c r="B30" s="15" t="s">
        <v>285</v>
      </c>
      <c r="C30" s="132"/>
    </row>
    <row r="31" spans="1:3" ht="38.25" x14ac:dyDescent="0.2">
      <c r="A31" s="130" t="s">
        <v>97</v>
      </c>
      <c r="B31" s="84" t="s">
        <v>311</v>
      </c>
      <c r="C31" s="76"/>
    </row>
    <row r="32" spans="1:3" ht="38.25" x14ac:dyDescent="0.2">
      <c r="A32" s="135"/>
      <c r="B32" s="84" t="s">
        <v>312</v>
      </c>
      <c r="C32" s="76"/>
    </row>
    <row r="33" spans="1:3" ht="140.25" customHeight="1" x14ac:dyDescent="0.2">
      <c r="A33" s="135"/>
      <c r="B33" s="84" t="s">
        <v>306</v>
      </c>
      <c r="C33" s="76"/>
    </row>
    <row r="34" spans="1:3" ht="111.75" customHeight="1" x14ac:dyDescent="0.2">
      <c r="A34" s="135"/>
      <c r="B34" s="84" t="s">
        <v>307</v>
      </c>
      <c r="C34" s="76"/>
    </row>
    <row r="35" spans="1:3" ht="38.25" x14ac:dyDescent="0.2">
      <c r="A35" s="135"/>
      <c r="B35" s="84" t="s">
        <v>313</v>
      </c>
      <c r="C35" s="76"/>
    </row>
    <row r="36" spans="1:3" x14ac:dyDescent="0.2">
      <c r="A36" s="135"/>
      <c r="B36" s="84" t="s">
        <v>308</v>
      </c>
      <c r="C36" s="76"/>
    </row>
    <row r="37" spans="1:3" ht="25.5" x14ac:dyDescent="0.2">
      <c r="A37" s="135"/>
      <c r="B37" s="84" t="s">
        <v>309</v>
      </c>
      <c r="C37" s="76"/>
    </row>
    <row r="38" spans="1:3" ht="89.25" x14ac:dyDescent="0.2">
      <c r="A38" s="135"/>
      <c r="B38" s="84" t="s">
        <v>314</v>
      </c>
      <c r="C38" s="76"/>
    </row>
    <row r="39" spans="1:3" ht="38.25" x14ac:dyDescent="0.2">
      <c r="A39" s="135"/>
      <c r="B39" s="84" t="s">
        <v>315</v>
      </c>
      <c r="C39" s="76"/>
    </row>
    <row r="40" spans="1:3" ht="25.5" x14ac:dyDescent="0.2">
      <c r="A40" s="135"/>
      <c r="B40" s="84" t="s">
        <v>310</v>
      </c>
      <c r="C40" s="76"/>
    </row>
    <row r="41" spans="1:3" ht="76.5" x14ac:dyDescent="0.2">
      <c r="A41" s="135"/>
      <c r="B41" s="84" t="s">
        <v>316</v>
      </c>
      <c r="C41" s="76"/>
    </row>
    <row r="42" spans="1:3" ht="100.5" customHeight="1" x14ac:dyDescent="0.2">
      <c r="A42" s="30" t="s">
        <v>174</v>
      </c>
      <c r="B42" s="84" t="s">
        <v>176</v>
      </c>
      <c r="C42" s="106"/>
    </row>
    <row r="43" spans="1:3" x14ac:dyDescent="0.2">
      <c r="A43" s="30" t="s">
        <v>21</v>
      </c>
      <c r="B43" s="14" t="s">
        <v>145</v>
      </c>
      <c r="C43" s="76"/>
    </row>
    <row r="44" spans="1:3" ht="102" x14ac:dyDescent="0.2">
      <c r="A44" s="30" t="s">
        <v>134</v>
      </c>
      <c r="B44" s="14" t="s">
        <v>300</v>
      </c>
      <c r="C44" s="76"/>
    </row>
    <row r="45" spans="1:3" ht="115.5" customHeight="1" x14ac:dyDescent="0.2">
      <c r="A45" s="30" t="s">
        <v>135</v>
      </c>
      <c r="B45" s="14" t="s">
        <v>301</v>
      </c>
      <c r="C45" s="76"/>
    </row>
    <row r="46" spans="1:3" ht="102" x14ac:dyDescent="0.2">
      <c r="A46" s="30" t="s">
        <v>320</v>
      </c>
      <c r="B46" s="14" t="s">
        <v>319</v>
      </c>
      <c r="C46" s="76"/>
    </row>
    <row r="47" spans="1:3" ht="125.25" customHeight="1" x14ac:dyDescent="0.2">
      <c r="A47" s="32" t="s">
        <v>109</v>
      </c>
      <c r="B47" s="14" t="s">
        <v>305</v>
      </c>
      <c r="C47" s="76"/>
    </row>
    <row r="48" spans="1:3" ht="25.5" x14ac:dyDescent="0.2">
      <c r="A48" s="32" t="s">
        <v>93</v>
      </c>
      <c r="B48" s="14" t="s">
        <v>321</v>
      </c>
      <c r="C48" s="76"/>
    </row>
    <row r="49" spans="1:3" ht="28.5" customHeight="1" x14ac:dyDescent="0.2">
      <c r="A49" s="32" t="s">
        <v>100</v>
      </c>
      <c r="B49" s="14" t="s">
        <v>178</v>
      </c>
      <c r="C49" s="106"/>
    </row>
    <row r="50" spans="1:3" ht="51" x14ac:dyDescent="0.2">
      <c r="A50" s="30" t="s">
        <v>90</v>
      </c>
      <c r="B50" s="14" t="s">
        <v>304</v>
      </c>
      <c r="C50" s="76"/>
    </row>
    <row r="51" spans="1:3" ht="63.75" x14ac:dyDescent="0.2">
      <c r="A51" s="30" t="s">
        <v>293</v>
      </c>
      <c r="B51" s="14" t="s">
        <v>303</v>
      </c>
      <c r="C51" s="76"/>
    </row>
    <row r="52" spans="1:3" x14ac:dyDescent="0.2">
      <c r="A52" s="30" t="s">
        <v>294</v>
      </c>
      <c r="B52" s="14" t="s">
        <v>295</v>
      </c>
      <c r="C52" s="76"/>
    </row>
    <row r="53" spans="1:3" ht="38.25" x14ac:dyDescent="0.2">
      <c r="A53" s="35" t="s">
        <v>68</v>
      </c>
      <c r="B53" s="15" t="s">
        <v>317</v>
      </c>
      <c r="C53" s="76"/>
    </row>
    <row r="54" spans="1:3" x14ac:dyDescent="0.2">
      <c r="A54" s="20"/>
      <c r="B54" s="24"/>
      <c r="C54" s="77"/>
    </row>
    <row r="55" spans="1:3" ht="19.5" customHeight="1" x14ac:dyDescent="0.2">
      <c r="A55" s="32" t="s">
        <v>95</v>
      </c>
      <c r="B55" s="14" t="s">
        <v>177</v>
      </c>
      <c r="C55" s="107"/>
    </row>
    <row r="56" spans="1:3" ht="19.5" customHeight="1" x14ac:dyDescent="0.2">
      <c r="A56" s="32" t="s">
        <v>298</v>
      </c>
      <c r="B56" s="14" t="s">
        <v>299</v>
      </c>
      <c r="C56" s="107"/>
    </row>
    <row r="57" spans="1:3" ht="80.25" customHeight="1" x14ac:dyDescent="0.2">
      <c r="A57" s="35" t="s">
        <v>91</v>
      </c>
      <c r="B57" s="15" t="s">
        <v>291</v>
      </c>
      <c r="C57" s="76"/>
    </row>
    <row r="58" spans="1:3" ht="110.25" customHeight="1" x14ac:dyDescent="0.2">
      <c r="A58" s="35" t="s">
        <v>94</v>
      </c>
      <c r="B58" s="15" t="s">
        <v>302</v>
      </c>
      <c r="C58" s="76"/>
    </row>
    <row r="59" spans="1:3" ht="51" x14ac:dyDescent="0.2">
      <c r="A59" s="30" t="s">
        <v>286</v>
      </c>
      <c r="B59" s="15" t="s">
        <v>287</v>
      </c>
      <c r="C59" s="76"/>
    </row>
    <row r="60" spans="1:3" ht="38.25" x14ac:dyDescent="0.2">
      <c r="A60" s="30" t="s">
        <v>288</v>
      </c>
      <c r="B60" s="15" t="s">
        <v>289</v>
      </c>
      <c r="C60" s="76"/>
    </row>
    <row r="61" spans="1:3" x14ac:dyDescent="0.2">
      <c r="A61" s="35" t="s">
        <v>318</v>
      </c>
      <c r="B61" s="15" t="s">
        <v>290</v>
      </c>
      <c r="C61" s="76"/>
    </row>
    <row r="62" spans="1:3" x14ac:dyDescent="0.2">
      <c r="A62" s="30" t="s">
        <v>96</v>
      </c>
      <c r="B62" s="15" t="s">
        <v>290</v>
      </c>
      <c r="C62" s="76"/>
    </row>
    <row r="63" spans="1:3" x14ac:dyDescent="0.2">
      <c r="A63" s="30" t="s">
        <v>35</v>
      </c>
      <c r="B63" s="82" t="s">
        <v>88</v>
      </c>
      <c r="C63" s="76"/>
    </row>
    <row r="64" spans="1:3" x14ac:dyDescent="0.2">
      <c r="A64" s="23" t="s">
        <v>27</v>
      </c>
      <c r="B64" s="24" t="s">
        <v>179</v>
      </c>
      <c r="C64" s="108"/>
    </row>
    <row r="65" spans="1:3" ht="25.5" x14ac:dyDescent="0.2">
      <c r="A65" s="31" t="s">
        <v>105</v>
      </c>
      <c r="B65" s="14" t="s">
        <v>140</v>
      </c>
      <c r="C65" s="109"/>
    </row>
    <row r="66" spans="1:3" x14ac:dyDescent="0.2">
      <c r="A66" s="31" t="s">
        <v>28</v>
      </c>
      <c r="B66" s="14" t="s">
        <v>179</v>
      </c>
      <c r="C66" s="110"/>
    </row>
    <row r="67" spans="1:3" ht="38.25" x14ac:dyDescent="0.2">
      <c r="A67" s="31" t="s">
        <v>29</v>
      </c>
      <c r="B67" s="14" t="s">
        <v>110</v>
      </c>
      <c r="C67" s="109"/>
    </row>
    <row r="68" spans="1:3" x14ac:dyDescent="0.2">
      <c r="A68" s="31" t="s">
        <v>30</v>
      </c>
      <c r="B68" s="14" t="s">
        <v>179</v>
      </c>
      <c r="C68" s="110"/>
    </row>
    <row r="69" spans="1:3" ht="25.5" x14ac:dyDescent="0.2">
      <c r="A69" s="31" t="s">
        <v>31</v>
      </c>
      <c r="B69" s="14" t="s">
        <v>111</v>
      </c>
      <c r="C69" s="109"/>
    </row>
    <row r="70" spans="1:3" ht="38.25" x14ac:dyDescent="0.2">
      <c r="A70" s="32" t="s">
        <v>116</v>
      </c>
      <c r="B70" s="14" t="s">
        <v>189</v>
      </c>
      <c r="C70" s="109"/>
    </row>
    <row r="71" spans="1:3" ht="51" x14ac:dyDescent="0.2">
      <c r="A71" s="32" t="s">
        <v>117</v>
      </c>
      <c r="B71" s="14" t="s">
        <v>188</v>
      </c>
      <c r="C71" s="110"/>
    </row>
    <row r="72" spans="1:3" x14ac:dyDescent="0.2">
      <c r="A72" s="23" t="s">
        <v>32</v>
      </c>
      <c r="B72" s="80"/>
      <c r="C72" s="50"/>
    </row>
    <row r="73" spans="1:3" x14ac:dyDescent="0.2">
      <c r="A73" s="56" t="s">
        <v>35</v>
      </c>
      <c r="B73" s="37" t="s">
        <v>36</v>
      </c>
      <c r="C73" s="59" t="s">
        <v>36</v>
      </c>
    </row>
    <row r="74" spans="1:3" x14ac:dyDescent="0.2">
      <c r="A74" s="35" t="s">
        <v>92</v>
      </c>
      <c r="B74" s="85">
        <v>1418</v>
      </c>
      <c r="C74" s="97">
        <v>1418</v>
      </c>
    </row>
    <row r="75" spans="1:3" x14ac:dyDescent="0.2">
      <c r="A75" s="35" t="s">
        <v>4</v>
      </c>
      <c r="B75" s="86">
        <v>0.23</v>
      </c>
      <c r="C75" s="98"/>
    </row>
    <row r="76" spans="1:3" x14ac:dyDescent="0.2">
      <c r="A76" s="30" t="s">
        <v>292</v>
      </c>
      <c r="B76" s="133">
        <v>6327481</v>
      </c>
      <c r="C76" s="134"/>
    </row>
    <row r="77" spans="1:3" x14ac:dyDescent="0.2">
      <c r="A77" s="30" t="s">
        <v>153</v>
      </c>
      <c r="B77" s="100">
        <f>($B$76/100)*B75</f>
        <v>14553.2063</v>
      </c>
      <c r="C77" s="99">
        <f>($B$76/100)*C75</f>
        <v>0</v>
      </c>
    </row>
    <row r="78" spans="1:3" x14ac:dyDescent="0.2">
      <c r="A78" s="35" t="s">
        <v>146</v>
      </c>
      <c r="B78" s="101">
        <f>+B77*12</f>
        <v>174638.47560000001</v>
      </c>
      <c r="C78" s="99">
        <f>C77*12</f>
        <v>0</v>
      </c>
    </row>
    <row r="79" spans="1:3" x14ac:dyDescent="0.2">
      <c r="A79" s="44" t="s">
        <v>152</v>
      </c>
      <c r="B79" s="95" t="s">
        <v>322</v>
      </c>
      <c r="C79" s="73">
        <f>C78-B78</f>
        <v>-174638.47560000001</v>
      </c>
    </row>
    <row r="80" spans="1:3" ht="13.5" thickBot="1" x14ac:dyDescent="0.25">
      <c r="A80" s="45" t="s">
        <v>3</v>
      </c>
      <c r="B80" s="96" t="s">
        <v>322</v>
      </c>
      <c r="C80" s="70"/>
    </row>
  </sheetData>
  <mergeCells count="3">
    <mergeCell ref="C29:C30"/>
    <mergeCell ref="B76:C76"/>
    <mergeCell ref="A31:A41"/>
  </mergeCells>
  <phoneticPr fontId="0" type="noConversion"/>
  <printOptions horizontalCentered="1"/>
  <pageMargins left="0.75" right="0.75" top="1" bottom="1" header="0.5" footer="0.5"/>
  <pageSetup scale="88" pageOrder="overThenDown" orientation="portrait" verticalDpi="300" r:id="rId1"/>
  <headerFooter alignWithMargins="0">
    <oddFooter>&amp;C&amp;A&amp;R&amp;P</oddFooter>
  </headerFooter>
  <ignoredErrors>
    <ignoredError sqref="B2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Basic EE Life &amp; ADD</vt:lpstr>
      <vt:lpstr>Basic Dependent Life</vt:lpstr>
      <vt:lpstr>Supp Life</vt:lpstr>
      <vt:lpstr>LTD</vt:lpstr>
      <vt:lpstr>'Basic Dependent Life'!Print_Titles</vt:lpstr>
      <vt:lpstr>'Basic EE Life &amp; ADD'!Print_Titles</vt:lpstr>
      <vt:lpstr>LTD!Print_Titles</vt:lpstr>
      <vt:lpstr>'Supp Life'!Print_Titles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Allan</dc:creator>
  <cp:lastModifiedBy>James McKeehan</cp:lastModifiedBy>
  <cp:lastPrinted>2012-06-11T15:44:46Z</cp:lastPrinted>
  <dcterms:created xsi:type="dcterms:W3CDTF">2002-06-10T18:57:46Z</dcterms:created>
  <dcterms:modified xsi:type="dcterms:W3CDTF">2022-07-22T17:07:42Z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