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L:\Dept\TEO\06_Signal &amp; ITS\Signal Projects\VDOT-LAP Projects\113252 EFCS TS Upgrades\257 Washington Blvd. &amp; N. Sycamore St\ITB Doc\"/>
    </mc:Choice>
  </mc:AlternateContent>
  <xr:revisionPtr revIDLastSave="0" documentId="8_{C87982B4-4016-4CDD-AF4E-92EFFF6117FD}" xr6:coauthVersionLast="47" xr6:coauthVersionMax="47" xr10:uidLastSave="{00000000-0000-0000-0000-000000000000}"/>
  <bookViews>
    <workbookView xWindow="30612" yWindow="-108" windowWidth="30936" windowHeight="16896" xr2:uid="{06E28AF6-4806-4D12-9923-91FF158873AF}"/>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Unit_Price_Tab!$A$1:$F$98</definedName>
    <definedName name="_xlnm.Print_Titles" localSheetId="0">Unit_Price_Tab!$1:$6</definedName>
    <definedName name="Spanner_Auto_File">"alse"</definedName>
    <definedName name="UnitPrice" localSheetId="0">[1]!BidTabs[[Master Item Number]:[Unit]]</definedName>
    <definedName name="UnitPrice">[1]!BidTabs[[Master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1" l="1"/>
  <c r="F8" i="1"/>
  <c r="F65" i="1"/>
  <c r="F64" i="1"/>
  <c r="F58" i="1"/>
  <c r="F57" i="1"/>
  <c r="F56" i="1"/>
  <c r="F55" i="1"/>
  <c r="F50" i="1"/>
  <c r="F49" i="1"/>
  <c r="F48" i="1"/>
  <c r="F47" i="1"/>
  <c r="F46" i="1"/>
  <c r="F45" i="1"/>
  <c r="F44" i="1"/>
  <c r="F43" i="1"/>
  <c r="F42" i="1"/>
  <c r="F41" i="1"/>
  <c r="F40" i="1"/>
  <c r="F35" i="1"/>
  <c r="F36" i="1" s="1"/>
  <c r="F30" i="1"/>
  <c r="F31" i="1" s="1"/>
  <c r="F25" i="1"/>
  <c r="F24" i="1"/>
  <c r="F23" i="1"/>
  <c r="F18" i="1"/>
  <c r="F17" i="1"/>
  <c r="F16" i="1"/>
  <c r="F15" i="1"/>
  <c r="F14" i="1"/>
  <c r="F9" i="1"/>
  <c r="F66" i="1" l="1"/>
  <c r="F10" i="1"/>
  <c r="F26" i="1"/>
  <c r="F59" i="1"/>
  <c r="F51" i="1"/>
  <c r="F19" i="1"/>
  <c r="F68" i="1" l="1"/>
</calcChain>
</file>

<file path=xl/sharedStrings.xml><?xml version="1.0" encoding="utf-8"?>
<sst xmlns="http://schemas.openxmlformats.org/spreadsheetml/2006/main" count="167" uniqueCount="90">
  <si>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</si>
  <si>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MASTER ITEM #</t>
  </si>
  <si>
    <t>DESCRIPTION</t>
  </si>
  <si>
    <t>QTY</t>
  </si>
  <si>
    <t>UNIT</t>
  </si>
  <si>
    <t>UNIT PRICE</t>
  </si>
  <si>
    <t>TOTAL</t>
  </si>
  <si>
    <t>C1</t>
  </si>
  <si>
    <t>02200-C1-00050</t>
  </si>
  <si>
    <t>Select Borrow (VDOT Section 207 - Select Material, Type I)</t>
  </si>
  <si>
    <t>CY</t>
  </si>
  <si>
    <t>SUBTOTAL</t>
  </si>
  <si>
    <t>C2</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</si>
  <si>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</si>
  <si>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</si>
  <si>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</si>
  <si>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</si>
  <si>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</si>
  <si>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02611-C2-00110</t>
  </si>
  <si>
    <t>Concrete Sidewalk, 4" Thickness (Arlington County Detail R-2.0)</t>
  </si>
  <si>
    <t>SY</t>
  </si>
  <si>
    <t>02611-C2-00190</t>
  </si>
  <si>
    <t>CG-12 Detectable Warning Surface - Truncated Domes</t>
  </si>
  <si>
    <t>03100-C2-00200</t>
  </si>
  <si>
    <t>Concrete Steps Each (Arlington County Detail R-3.0, including all reinforcing bars as shown in detail)</t>
  </si>
  <si>
    <t>LF-W</t>
  </si>
  <si>
    <t>C3</t>
  </si>
  <si>
    <t>UNIT
PRICE</t>
  </si>
  <si>
    <t>02600-C3-00010</t>
  </si>
  <si>
    <t>Asphalt Concrete, Planing or Milling (1/2" to 3" Depth)</t>
  </si>
  <si>
    <t>02600-C3-00030</t>
  </si>
  <si>
    <t>Asphalt Concrete, Base Course (VDOT BM-25.0A)</t>
  </si>
  <si>
    <t>TON</t>
  </si>
  <si>
    <t>02600-C3-00060</t>
  </si>
  <si>
    <t>Asphalt Concrete, Surface Course (VDOT SM-9.5A)</t>
  </si>
  <si>
    <t>C4</t>
  </si>
  <si>
    <t>02505-C4-00470</t>
  </si>
  <si>
    <t>Catch Basin Structure Top, Remove &amp; Replace with Modified Extended Throat</t>
  </si>
  <si>
    <t>EA</t>
  </si>
  <si>
    <t>C8</t>
  </si>
  <si>
    <t>13160-C8-03000</t>
  </si>
  <si>
    <t>Traffic Signal Upgrade of Washington Blvd. &amp; N. Sycamore St. as outlined in Construction Plans</t>
  </si>
  <si>
    <t>LS</t>
  </si>
  <si>
    <t>C10</t>
  </si>
  <si>
    <t>02900-C10-00050</t>
  </si>
  <si>
    <t>Twenty Four (24) Inch Transverse Markings, Note: Used For Continental (Ladder) Crosswalk</t>
  </si>
  <si>
    <t>02900-C10-00070</t>
  </si>
  <si>
    <t>Four (4) Inch Longitudinal Solid Line</t>
  </si>
  <si>
    <t>02900-C10-00080</t>
  </si>
  <si>
    <t>Four (4) Inch Longitudinal Skip Line (Ten (10) Foot Line/Thirty (30) Foot Spacing), Note: Forty (40) LF Consists of Ten (10) LF of Marking and Thirty (30) LF of Space</t>
  </si>
  <si>
    <t>02900-C10-00100</t>
  </si>
  <si>
    <t>Four (4) Inch Longitudinal Skip Line (Two (2) Foot Line/Six (6) Foot Spacing), Note: Eight (8) LF Consists of Two (2) LF of Marking and Six (6) LF of Space, **Turn Lane Skips**</t>
  </si>
  <si>
    <t>02900-C10-00120</t>
  </si>
  <si>
    <t>Six (6) Inch Longitudinal Solid Line</t>
  </si>
  <si>
    <t>02900-C10-00150</t>
  </si>
  <si>
    <t>Six (6) Inch Longitudinal Skip Line (Two (2) Foot Line/Six (6) Foot Spacing), Note: Eight (8) LF Consists of Two (2) LF of Marking and Six (6) LF of Space</t>
  </si>
  <si>
    <t>02900-C10-00170</t>
  </si>
  <si>
    <t>Twelve (12) Inch Yellow Longitudinal Centerline, Two - Four (4) Inch Yellow Lines with Four (4) Inch Separation</t>
  </si>
  <si>
    <t>02900-C10-00240</t>
  </si>
  <si>
    <t>Single Arrows</t>
  </si>
  <si>
    <t>02900-C10-00290</t>
  </si>
  <si>
    <t>Standard Bicycle Symbols (MUTCD, Chapter 9C, Figure 9C-3), "Bike Symbol", "Helmeted Bicyclist Symbol"</t>
  </si>
  <si>
    <t>02900-C10-00300</t>
  </si>
  <si>
    <t>Standard Bicycle Symbols (MUTCD, Chapter 9C, Figure 9C-9), "Shared Lane Marking"</t>
  </si>
  <si>
    <t>02619-C10-00410</t>
  </si>
  <si>
    <t>Traffic Control Sign (Typical Stop, Yield, No Parking, Speed Limit, or Similar)</t>
  </si>
  <si>
    <t>C11</t>
  </si>
  <si>
    <t>02200-C11-00010</t>
  </si>
  <si>
    <t>Imported Topsoil</t>
  </si>
  <si>
    <t>02801-C11-00070</t>
  </si>
  <si>
    <t>Sod, Zoysia</t>
  </si>
  <si>
    <t>05500-C11-00140</t>
  </si>
  <si>
    <t>Handrail (Arlington County Detail R-3.1)</t>
  </si>
  <si>
    <t>02800-C11-00200</t>
  </si>
  <si>
    <t>Chain Link Fence, Height Less Than or Equal to 6'</t>
  </si>
  <si>
    <t>C16</t>
  </si>
  <si>
    <t>Maintenance of Traffic (MOT)</t>
  </si>
  <si>
    <t>Mobilization and De-Mobilization</t>
  </si>
  <si>
    <t xml:space="preserve"> CONTRACT TOTAL: </t>
  </si>
  <si>
    <t>02200-C1-00010</t>
  </si>
  <si>
    <t>General Excavation, only when not included in other pay items</t>
  </si>
  <si>
    <t>GENERAL EARTHWORK</t>
  </si>
  <si>
    <t>CONCRETE WORK</t>
  </si>
  <si>
    <t>ASPHALT WORK</t>
  </si>
  <si>
    <t>TRAFFIC SIGNAL WORK</t>
  </si>
  <si>
    <t>PAVEMENT MARKING AND SIGNAGE WORK</t>
  </si>
  <si>
    <t>LANDSCAPE &amp; HARDSCAPE RESTORATION WORK</t>
  </si>
  <si>
    <t>Temporary Erosion and Sediment Controls (E&amp;SC)</t>
  </si>
  <si>
    <t>E&amp;SC, MOT &amp; MOBILIZATION WORK</t>
  </si>
  <si>
    <t>STORM SEWER UTILITY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</si>
</sst>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7" x14ac:knownFonts="1">
    <font>
      <sz val="11"/>
      <color theme="1"/>
      <name val="Calibri"/>
      <family val="2"/>
      <scheme val="minor"/>
    </font>
    <font>
      <b/>
      <sz val="11"/>
      <color theme="1"/>
      <name val="Calibri"/>
      <family val="2"/>
      <scheme val="minor"/>
    </font>
    <font>
      <b/>
      <sz val="10"/>
      <name val="Tahoma"/>
      <family val="2"/>
    </font>
    <font>
      <sz val="8"/>
      <name val="Tahoma"/>
      <family val="2"/>
    </font>
    <font>
      <sz val="7"/>
      <color theme="1"/>
      <name val="Calibri"/>
      <family val="2"/>
      <scheme val="minor"/>
    </font>
    <font>
      <sz val="10"/>
      <name val="Arial"/>
      <family val="2"/>
    </font>
    <font>
      <b/>
      <sz val="10"/>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5" fillId="0" borderId="0"/>
  </cellStyleXfs>
  <cellXfs count="40">
    <xf numFmtId="0" fontId="0" fillId="0" borderId="0" xfId="0"/>
    <xf numFmtId="0" fontId="0" fillId="0" borderId="0" xfId="0" applyAlignment="1">
      <alignment wrapText="1"/>
    </xf>
    <xf numFmtId="0" fontId="2" fillId="0" borderId="0" xfId="0" applyFont="1" applyAlignment="1" applyProtection="1">
      <alignment horizontal="right" vertical="center"/>
      <protection locked="0"/>
    </xf>
    <xf numFmtId="164" fontId="0" fillId="0" borderId="0" xfId="0" applyNumberFormat="1"/>
    <xf numFmtId="0" fontId="1" fillId="2" borderId="1" xfId="0" applyFont="1" applyFill="1" applyBorder="1" applyAlignment="1">
      <alignment wrapText="1"/>
    </xf>
    <xf numFmtId="0" fontId="1" fillId="2" borderId="1" xfId="0" applyFont="1" applyFill="1" applyBorder="1"/>
    <xf numFmtId="164" fontId="1" fillId="2" borderId="1" xfId="0" applyNumberFormat="1" applyFont="1" applyFill="1" applyBorder="1"/>
    <xf numFmtId="0" fontId="1" fillId="0" borderId="0" xfId="0" applyFont="1"/>
    <xf numFmtId="0" fontId="1" fillId="0" borderId="0" xfId="0" applyFont="1" applyAlignment="1">
      <alignment wrapText="1"/>
    </xf>
    <xf numFmtId="0" fontId="1" fillId="2" borderId="2" xfId="0" applyFont="1" applyFill="1" applyBorder="1" applyAlignment="1">
      <alignment wrapText="1"/>
    </xf>
    <xf numFmtId="0" fontId="1" fillId="2" borderId="2" xfId="0" applyFont="1" applyFill="1" applyBorder="1"/>
    <xf numFmtId="164" fontId="1" fillId="2" borderId="2" xfId="0" applyNumberFormat="1" applyFont="1" applyFill="1" applyBorder="1"/>
    <xf numFmtId="0" fontId="4" fillId="0" borderId="2" xfId="0" applyFont="1" applyBorder="1"/>
    <xf numFmtId="0" fontId="0" fillId="0" borderId="2" xfId="0" applyBorder="1" applyAlignment="1">
      <alignment wrapText="1"/>
    </xf>
    <xf numFmtId="0" fontId="0" fillId="3" borderId="2" xfId="0" applyFill="1" applyBorder="1"/>
    <xf numFmtId="0" fontId="0" fillId="0" borderId="2" xfId="0" applyBorder="1"/>
    <xf numFmtId="164" fontId="0" fillId="0" borderId="2" xfId="0" applyNumberFormat="1" applyBorder="1"/>
    <xf numFmtId="0" fontId="0" fillId="0" borderId="3" xfId="0" applyBorder="1"/>
    <xf numFmtId="0" fontId="0" fillId="0" borderId="3" xfId="0" applyBorder="1" applyAlignment="1">
      <alignment wrapText="1"/>
    </xf>
    <xf numFmtId="0" fontId="0" fillId="3" borderId="3" xfId="0" applyFill="1" applyBorder="1"/>
    <xf numFmtId="0" fontId="1" fillId="0" borderId="3" xfId="0" applyFont="1" applyBorder="1"/>
    <xf numFmtId="164" fontId="1" fillId="0" borderId="3" xfId="0" applyNumberFormat="1" applyFont="1" applyBorder="1"/>
    <xf numFmtId="164" fontId="1" fillId="2" borderId="2" xfId="0" applyNumberFormat="1" applyFont="1" applyFill="1" applyBorder="1" applyAlignment="1">
      <alignment wrapText="1"/>
    </xf>
    <xf numFmtId="0" fontId="4" fillId="0" borderId="3" xfId="0" applyFont="1" applyBorder="1"/>
    <xf numFmtId="0" fontId="0" fillId="0" borderId="4" xfId="0" applyBorder="1"/>
    <xf numFmtId="0" fontId="4" fillId="0" borderId="5" xfId="0" applyFont="1" applyBorder="1"/>
    <xf numFmtId="0" fontId="0" fillId="0" borderId="5" xfId="0" applyBorder="1" applyAlignment="1">
      <alignment wrapText="1"/>
    </xf>
    <xf numFmtId="0" fontId="0" fillId="3" borderId="5" xfId="0" applyFill="1" applyBorder="1"/>
    <xf numFmtId="0" fontId="0" fillId="0" borderId="5" xfId="0" applyBorder="1"/>
    <xf numFmtId="164" fontId="0" fillId="0" borderId="5" xfId="0" applyNumberFormat="1" applyBorder="1"/>
    <xf numFmtId="164" fontId="1" fillId="0" borderId="0" xfId="0" applyNumberFormat="1" applyFont="1"/>
    <xf numFmtId="0" fontId="0" fillId="0" borderId="6" xfId="0" applyBorder="1"/>
    <xf numFmtId="0" fontId="0" fillId="0" borderId="6" xfId="0" applyBorder="1" applyAlignment="1">
      <alignment wrapText="1"/>
    </xf>
    <xf numFmtId="7" fontId="6" fillId="0" borderId="6" xfId="1" applyNumberFormat="1" applyFont="1" applyBorder="1" applyAlignment="1">
      <alignment horizontal="right" vertical="center"/>
    </xf>
    <xf numFmtId="7" fontId="6" fillId="0" borderId="7" xfId="1" applyNumberFormat="1" applyFont="1" applyBorder="1" applyAlignment="1">
      <alignment vertical="center"/>
    </xf>
    <xf numFmtId="7" fontId="6" fillId="0" borderId="0" xfId="1" applyNumberFormat="1" applyFont="1" applyAlignment="1">
      <alignment horizontal="right" vertical="center"/>
    </xf>
    <xf numFmtId="7" fontId="6" fillId="0" borderId="0" xfId="1" applyNumberFormat="1" applyFont="1" applyAlignment="1">
      <alignment vertical="center"/>
    </xf>
    <xf numFmtId="0" fontId="0" fillId="0" borderId="1" xfId="0" applyBorder="1" applyAlignment="1">
      <alignment wrapText="1"/>
    </xf>
    <xf numFmtId="0" fontId="3" fillId="0" borderId="0" xfId="0" applyFont="1" applyAlignment="1">
      <alignment horizontal="left" vertical="center" wrapText="1"/>
    </xf>
    <xf numFmtId="0" fontId="3" fillId="0" borderId="0" xfId="0" applyFont="1" applyAlignment="1">
      <alignment horizontal="left" vertical="center"/>
    </xf>
  </cellXfs>
  <cellStyles count="2">
    <cellStyle name="Normal" xfId="0" builtinId="0"/>
    <cellStyle name="Normal 2" xfId="1" xr:uid="{8ABE9791-3FEF-4BA6-8185-7CFA0A54DDEE}"/>
  </cellStyles>
  <dxfs count="23">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15_Cost_Estimate-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TE15_Cost_Estimate-FINAL"/>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0B42D-53A2-43C0-A40F-0923FD22B351}">
  <sheetPr codeName="Sheet9"/>
  <dimension ref="A1:F71"/>
  <sheetViews>
    <sheetView tabSelected="1" view="pageBreakPreview" zoomScaleNormal="100" zoomScaleSheetLayoutView="100" workbookViewId="0">
      <selection activeCell="I9" sqref="I9"/>
    </sheetView>
  </sheetViews>
  <sheetFormatPr defaultRowHeight="14.4" x14ac:dyDescent="0.3"/>
  <cols>
    <col min="1" max="1" width="17.6640625" bestFit="1" customWidth="1"/>
    <col min="2" max="2" width="36.6640625" style="1" bestFit="1" customWidth="1"/>
    <col min="3" max="3" width="7" bestFit="1" customWidth="1"/>
    <col min="4" max="4" width="7.6640625" bestFit="1" customWidth="1"/>
    <col min="5" max="5" width="16.109375" customWidth="1"/>
    <col min="6" max="6" width="14.6640625" style="3" bestFit="1" customWidth="1"/>
  </cols>
  <sheetData>
    <row r="1" spans="1:6" x14ac:dyDescent="0.3">
      <c r="D1" s="2"/>
      <c r="E1" s="3"/>
    </row>
    <row r="2" spans="1:6" ht="79.95" customHeight="1" x14ac:dyDescent="0.3">
      <c r="A2" s="38" t="s">
        <v>0</v>
      </c>
      <c r="B2" s="39"/>
      <c r="C2" s="39"/>
      <c r="D2" s="39"/>
      <c r="E2" s="39"/>
      <c r="F2" s="39"/>
    </row>
    <row r="3" spans="1:6" x14ac:dyDescent="0.3">
      <c r="D3" s="2"/>
      <c r="E3" s="3"/>
    </row>
    <row r="5" spans="1:6" x14ac:dyDescent="0.3">
      <c r="A5" s="4" t="s">
        <v>1</v>
      </c>
      <c r="B5" s="4" t="s">
        <v>2</v>
      </c>
      <c r="C5" s="5" t="s">
        <v>3</v>
      </c>
      <c r="D5" s="5" t="s">
        <v>4</v>
      </c>
      <c r="E5" s="4" t="s">
        <v>5</v>
      </c>
      <c r="F5" s="6" t="s">
        <v>6</v>
      </c>
    </row>
    <row r="6" spans="1:6" x14ac:dyDescent="0.3">
      <c r="A6" s="7" t="s">
        <v>7</v>
      </c>
      <c r="B6" s="8" t="s">
        <v>81</v>
      </c>
      <c r="F6"/>
    </row>
    <row r="7" spans="1:6" x14ac:dyDescent="0.3">
      <c r="A7" s="9" t="s">
        <v>1</v>
      </c>
      <c r="B7" s="9" t="s">
        <v>2</v>
      </c>
      <c r="C7" s="10" t="s">
        <v>3</v>
      </c>
      <c r="D7" s="10" t="s">
        <v>4</v>
      </c>
      <c r="E7" s="9" t="s">
        <v>5</v>
      </c>
      <c r="F7" s="11" t="s">
        <v>6</v>
      </c>
    </row>
    <row r="8" spans="1:6" ht="28.8" x14ac:dyDescent="0.3">
      <c r="A8" s="12" t="s">
        <v>79</v>
      </c>
      <c r="B8" s="37" t="s">
        <v>80</v>
      </c>
      <c r="C8" s="14">
        <v>20</v>
      </c>
      <c r="D8" s="15" t="s">
        <v>10</v>
      </c>
      <c r="E8" s="16"/>
      <c r="F8" s="16">
        <f>C8*E8</f>
        <v>0</v>
      </c>
    </row>
    <row r="9" spans="1:6" ht="29.4" thickBot="1" x14ac:dyDescent="0.35">
      <c r="A9" s="12" t="s">
        <v>8</v>
      </c>
      <c r="B9" s="13" t="s">
        <v>9</v>
      </c>
      <c r="C9" s="14">
        <v>5</v>
      </c>
      <c r="D9" s="15" t="s">
        <v>10</v>
      </c>
      <c r="E9" s="16"/>
      <c r="F9" s="16">
        <f>C9*E9</f>
        <v>0</v>
      </c>
    </row>
    <row r="10" spans="1:6" ht="15" thickTop="1" x14ac:dyDescent="0.3">
      <c r="A10" s="17"/>
      <c r="B10" s="18"/>
      <c r="C10" s="19"/>
      <c r="D10" s="17"/>
      <c r="E10" s="20" t="s">
        <v>11</v>
      </c>
      <c r="F10" s="21">
        <f>SUM(F8:F9)</f>
        <v>0</v>
      </c>
    </row>
    <row r="12" spans="1:6" ht="28.95" customHeight="1" x14ac:dyDescent="0.3">
      <c r="A12" s="7" t="s">
        <v>12</v>
      </c>
      <c r="B12" s="8" t="s">
        <v>82</v>
      </c>
    </row>
    <row r="13" spans="1:6" x14ac:dyDescent="0.3">
      <c r="A13" s="9" t="s">
        <v>1</v>
      </c>
      <c r="B13" s="9" t="s">
        <v>2</v>
      </c>
      <c r="C13" s="10" t="s">
        <v>3</v>
      </c>
      <c r="D13" s="10" t="s">
        <v>4</v>
      </c>
      <c r="E13" s="22" t="s">
        <v>5</v>
      </c>
      <c r="F13" s="11" t="s">
        <v>6</v>
      </c>
    </row>
    <row r="14" spans="1:6" ht="43.2" x14ac:dyDescent="0.3">
      <c r="A14" s="12" t="s">
        <v>13</v>
      </c>
      <c r="B14" s="13" t="s">
        <v>14</v>
      </c>
      <c r="C14" s="14">
        <v>90</v>
      </c>
      <c r="D14" s="15" t="s">
        <v>15</v>
      </c>
      <c r="E14" s="16"/>
      <c r="F14" s="16">
        <f>C14*E14</f>
        <v>0</v>
      </c>
    </row>
    <row r="15" spans="1:6" ht="57.6" x14ac:dyDescent="0.3">
      <c r="A15" s="12" t="s">
        <v>16</v>
      </c>
      <c r="B15" s="13" t="s">
        <v>17</v>
      </c>
      <c r="C15" s="14">
        <v>220</v>
      </c>
      <c r="D15" s="15" t="s">
        <v>15</v>
      </c>
      <c r="E15" s="16"/>
      <c r="F15" s="16">
        <f t="shared" ref="F15:F18" si="0">C15*E15</f>
        <v>0</v>
      </c>
    </row>
    <row r="16" spans="1:6" ht="28.8" x14ac:dyDescent="0.3">
      <c r="A16" s="12" t="s">
        <v>18</v>
      </c>
      <c r="B16" s="13" t="s">
        <v>19</v>
      </c>
      <c r="C16" s="14">
        <v>200</v>
      </c>
      <c r="D16" s="15" t="s">
        <v>20</v>
      </c>
      <c r="E16" s="16"/>
      <c r="F16" s="16">
        <f t="shared" si="0"/>
        <v>0</v>
      </c>
    </row>
    <row r="17" spans="1:6" ht="28.8" x14ac:dyDescent="0.3">
      <c r="A17" s="12" t="s">
        <v>21</v>
      </c>
      <c r="B17" s="13" t="s">
        <v>22</v>
      </c>
      <c r="C17" s="14">
        <v>9</v>
      </c>
      <c r="D17" s="15" t="s">
        <v>20</v>
      </c>
      <c r="E17" s="16"/>
      <c r="F17" s="16">
        <f t="shared" si="0"/>
        <v>0</v>
      </c>
    </row>
    <row r="18" spans="1:6" ht="43.8" thickBot="1" x14ac:dyDescent="0.35">
      <c r="A18" s="12" t="s">
        <v>23</v>
      </c>
      <c r="B18" s="13" t="s">
        <v>24</v>
      </c>
      <c r="C18" s="14">
        <v>5</v>
      </c>
      <c r="D18" s="15" t="s">
        <v>25</v>
      </c>
      <c r="E18" s="16"/>
      <c r="F18" s="16">
        <f t="shared" si="0"/>
        <v>0</v>
      </c>
    </row>
    <row r="19" spans="1:6" ht="15" thickTop="1" x14ac:dyDescent="0.3">
      <c r="A19" s="17"/>
      <c r="B19" s="18"/>
      <c r="C19" s="19"/>
      <c r="D19" s="17"/>
      <c r="E19" s="20" t="s">
        <v>11</v>
      </c>
      <c r="F19" s="21">
        <f>SUM(F14:F18)</f>
        <v>0</v>
      </c>
    </row>
    <row r="20" spans="1:6" ht="28.95" customHeight="1" x14ac:dyDescent="0.3"/>
    <row r="21" spans="1:6" x14ac:dyDescent="0.3">
      <c r="A21" s="7" t="s">
        <v>26</v>
      </c>
      <c r="B21" s="8" t="s">
        <v>83</v>
      </c>
    </row>
    <row r="22" spans="1:6" x14ac:dyDescent="0.3">
      <c r="A22" s="9" t="s">
        <v>1</v>
      </c>
      <c r="B22" s="9" t="s">
        <v>2</v>
      </c>
      <c r="C22" s="10" t="s">
        <v>3</v>
      </c>
      <c r="D22" s="10" t="s">
        <v>4</v>
      </c>
      <c r="E22" s="10" t="s">
        <v>27</v>
      </c>
      <c r="F22" s="11" t="s">
        <v>6</v>
      </c>
    </row>
    <row r="23" spans="1:6" ht="28.8" x14ac:dyDescent="0.3">
      <c r="A23" s="12" t="s">
        <v>28</v>
      </c>
      <c r="B23" s="13" t="s">
        <v>29</v>
      </c>
      <c r="C23" s="14">
        <v>1800</v>
      </c>
      <c r="D23" s="15" t="s">
        <v>20</v>
      </c>
      <c r="E23" s="16"/>
      <c r="F23" s="16">
        <f>C23*E23</f>
        <v>0</v>
      </c>
    </row>
    <row r="24" spans="1:6" ht="28.8" x14ac:dyDescent="0.3">
      <c r="A24" s="12" t="s">
        <v>30</v>
      </c>
      <c r="B24" s="13" t="s">
        <v>31</v>
      </c>
      <c r="C24" s="14">
        <v>16</v>
      </c>
      <c r="D24" s="15" t="s">
        <v>32</v>
      </c>
      <c r="E24" s="16"/>
      <c r="F24" s="16">
        <f t="shared" ref="F24:F25" si="1">C24*E24</f>
        <v>0</v>
      </c>
    </row>
    <row r="25" spans="1:6" ht="29.4" thickBot="1" x14ac:dyDescent="0.35">
      <c r="A25" s="12" t="s">
        <v>33</v>
      </c>
      <c r="B25" s="13" t="s">
        <v>34</v>
      </c>
      <c r="C25" s="14">
        <v>215</v>
      </c>
      <c r="D25" s="15" t="s">
        <v>32</v>
      </c>
      <c r="E25" s="16"/>
      <c r="F25" s="16">
        <f t="shared" si="1"/>
        <v>0</v>
      </c>
    </row>
    <row r="26" spans="1:6" ht="15" thickTop="1" x14ac:dyDescent="0.3">
      <c r="A26" s="23"/>
      <c r="B26" s="18"/>
      <c r="C26" s="19"/>
      <c r="D26" s="17"/>
      <c r="E26" s="20" t="s">
        <v>11</v>
      </c>
      <c r="F26" s="21">
        <f>SUM(F23:F25)</f>
        <v>0</v>
      </c>
    </row>
    <row r="28" spans="1:6" x14ac:dyDescent="0.3">
      <c r="A28" s="7" t="s">
        <v>35</v>
      </c>
      <c r="B28" s="8" t="s">
        <v>89</v>
      </c>
    </row>
    <row r="29" spans="1:6" x14ac:dyDescent="0.3">
      <c r="A29" s="9" t="s">
        <v>1</v>
      </c>
      <c r="B29" s="9" t="s">
        <v>2</v>
      </c>
      <c r="C29" s="10" t="s">
        <v>3</v>
      </c>
      <c r="D29" s="10" t="s">
        <v>4</v>
      </c>
      <c r="E29" s="10" t="s">
        <v>27</v>
      </c>
      <c r="F29" s="11" t="s">
        <v>6</v>
      </c>
    </row>
    <row r="30" spans="1:6" ht="29.4" thickBot="1" x14ac:dyDescent="0.35">
      <c r="A30" s="12" t="s">
        <v>36</v>
      </c>
      <c r="B30" s="13" t="s">
        <v>37</v>
      </c>
      <c r="C30" s="14">
        <v>1</v>
      </c>
      <c r="D30" s="15" t="s">
        <v>38</v>
      </c>
      <c r="E30" s="16"/>
      <c r="F30" s="16">
        <f>C30*E30</f>
        <v>0</v>
      </c>
    </row>
    <row r="31" spans="1:6" ht="15" thickTop="1" x14ac:dyDescent="0.3">
      <c r="A31" s="17"/>
      <c r="B31" s="18"/>
      <c r="C31" s="19"/>
      <c r="D31" s="17"/>
      <c r="E31" s="20" t="s">
        <v>11</v>
      </c>
      <c r="F31" s="21">
        <f>SUM(F30)</f>
        <v>0</v>
      </c>
    </row>
    <row r="33" spans="1:6" x14ac:dyDescent="0.3">
      <c r="A33" s="7" t="s">
        <v>39</v>
      </c>
      <c r="B33" s="8" t="s">
        <v>84</v>
      </c>
    </row>
    <row r="34" spans="1:6" x14ac:dyDescent="0.3">
      <c r="A34" s="9" t="s">
        <v>1</v>
      </c>
      <c r="B34" s="9" t="s">
        <v>2</v>
      </c>
      <c r="C34" s="10" t="s">
        <v>3</v>
      </c>
      <c r="D34" s="10" t="s">
        <v>4</v>
      </c>
      <c r="E34" s="10" t="s">
        <v>27</v>
      </c>
      <c r="F34" s="11" t="s">
        <v>6</v>
      </c>
    </row>
    <row r="35" spans="1:6" ht="43.8" thickBot="1" x14ac:dyDescent="0.35">
      <c r="A35" s="12" t="s">
        <v>40</v>
      </c>
      <c r="B35" s="13" t="s">
        <v>41</v>
      </c>
      <c r="C35" s="14">
        <v>1</v>
      </c>
      <c r="D35" s="15" t="s">
        <v>42</v>
      </c>
      <c r="E35" s="16"/>
      <c r="F35" s="16">
        <f>C35*E35</f>
        <v>0</v>
      </c>
    </row>
    <row r="36" spans="1:6" ht="15" thickTop="1" x14ac:dyDescent="0.3">
      <c r="A36" s="17"/>
      <c r="B36" s="18"/>
      <c r="C36" s="19"/>
      <c r="D36" s="17"/>
      <c r="E36" s="20" t="s">
        <v>11</v>
      </c>
      <c r="F36" s="21">
        <f>SUM(F35)</f>
        <v>0</v>
      </c>
    </row>
    <row r="38" spans="1:6" ht="28.8" x14ac:dyDescent="0.3">
      <c r="A38" s="7" t="s">
        <v>43</v>
      </c>
      <c r="B38" s="8" t="s">
        <v>85</v>
      </c>
    </row>
    <row r="39" spans="1:6" x14ac:dyDescent="0.3">
      <c r="A39" s="9" t="s">
        <v>1</v>
      </c>
      <c r="B39" s="9" t="s">
        <v>2</v>
      </c>
      <c r="C39" s="10" t="s">
        <v>3</v>
      </c>
      <c r="D39" s="10" t="s">
        <v>4</v>
      </c>
      <c r="E39" s="10" t="s">
        <v>27</v>
      </c>
      <c r="F39" s="11" t="s">
        <v>6</v>
      </c>
    </row>
    <row r="40" spans="1:6" ht="43.2" x14ac:dyDescent="0.3">
      <c r="A40" s="12" t="s">
        <v>44</v>
      </c>
      <c r="B40" s="13" t="s">
        <v>45</v>
      </c>
      <c r="C40" s="14">
        <v>1000</v>
      </c>
      <c r="D40" s="15" t="s">
        <v>15</v>
      </c>
      <c r="E40" s="16"/>
      <c r="F40" s="16">
        <f>C40*E40</f>
        <v>0</v>
      </c>
    </row>
    <row r="41" spans="1:6" x14ac:dyDescent="0.3">
      <c r="A41" s="12" t="s">
        <v>46</v>
      </c>
      <c r="B41" s="13" t="s">
        <v>47</v>
      </c>
      <c r="C41" s="14">
        <v>70</v>
      </c>
      <c r="D41" s="15" t="s">
        <v>15</v>
      </c>
      <c r="E41" s="16"/>
      <c r="F41" s="16">
        <f t="shared" ref="F41:F50" si="2">C41*E41</f>
        <v>0</v>
      </c>
    </row>
    <row r="42" spans="1:6" ht="57.6" x14ac:dyDescent="0.3">
      <c r="A42" s="12" t="s">
        <v>48</v>
      </c>
      <c r="B42" s="13" t="s">
        <v>49</v>
      </c>
      <c r="C42" s="14">
        <v>50</v>
      </c>
      <c r="D42" s="15" t="s">
        <v>15</v>
      </c>
      <c r="E42" s="16"/>
      <c r="F42" s="16">
        <f t="shared" si="2"/>
        <v>0</v>
      </c>
    </row>
    <row r="43" spans="1:6" ht="72" x14ac:dyDescent="0.3">
      <c r="A43" s="12" t="s">
        <v>50</v>
      </c>
      <c r="B43" s="13" t="s">
        <v>51</v>
      </c>
      <c r="C43" s="14">
        <v>75</v>
      </c>
      <c r="D43" s="15" t="s">
        <v>15</v>
      </c>
      <c r="E43" s="16"/>
      <c r="F43" s="16">
        <f t="shared" si="2"/>
        <v>0</v>
      </c>
    </row>
    <row r="44" spans="1:6" x14ac:dyDescent="0.3">
      <c r="A44" s="12" t="s">
        <v>52</v>
      </c>
      <c r="B44" s="13" t="s">
        <v>53</v>
      </c>
      <c r="C44" s="14">
        <v>10</v>
      </c>
      <c r="D44" s="15" t="s">
        <v>15</v>
      </c>
      <c r="E44" s="16"/>
      <c r="F44" s="16">
        <f t="shared" si="2"/>
        <v>0</v>
      </c>
    </row>
    <row r="45" spans="1:6" ht="57.6" x14ac:dyDescent="0.3">
      <c r="A45" s="12" t="s">
        <v>54</v>
      </c>
      <c r="B45" s="13" t="s">
        <v>55</v>
      </c>
      <c r="C45" s="14">
        <v>30</v>
      </c>
      <c r="D45" s="15" t="s">
        <v>15</v>
      </c>
      <c r="E45" s="16"/>
      <c r="F45" s="16">
        <f t="shared" si="2"/>
        <v>0</v>
      </c>
    </row>
    <row r="46" spans="1:6" ht="43.2" x14ac:dyDescent="0.3">
      <c r="A46" s="12" t="s">
        <v>56</v>
      </c>
      <c r="B46" s="13" t="s">
        <v>57</v>
      </c>
      <c r="C46" s="14">
        <v>75</v>
      </c>
      <c r="D46" s="15" t="s">
        <v>15</v>
      </c>
      <c r="E46" s="16"/>
      <c r="F46" s="16">
        <f t="shared" si="2"/>
        <v>0</v>
      </c>
    </row>
    <row r="47" spans="1:6" x14ac:dyDescent="0.3">
      <c r="A47" s="12" t="s">
        <v>58</v>
      </c>
      <c r="B47" s="13" t="s">
        <v>59</v>
      </c>
      <c r="C47" s="14">
        <v>1</v>
      </c>
      <c r="D47" s="15" t="s">
        <v>38</v>
      </c>
      <c r="E47" s="16"/>
      <c r="F47" s="16">
        <f t="shared" si="2"/>
        <v>0</v>
      </c>
    </row>
    <row r="48" spans="1:6" ht="43.2" x14ac:dyDescent="0.3">
      <c r="A48" s="12" t="s">
        <v>60</v>
      </c>
      <c r="B48" s="13" t="s">
        <v>61</v>
      </c>
      <c r="C48" s="14">
        <v>1</v>
      </c>
      <c r="D48" s="15" t="s">
        <v>38</v>
      </c>
      <c r="E48" s="16"/>
      <c r="F48" s="16">
        <f t="shared" si="2"/>
        <v>0</v>
      </c>
    </row>
    <row r="49" spans="1:6" ht="43.2" x14ac:dyDescent="0.3">
      <c r="A49" s="12" t="s">
        <v>62</v>
      </c>
      <c r="B49" s="13" t="s">
        <v>63</v>
      </c>
      <c r="C49" s="14">
        <v>1</v>
      </c>
      <c r="D49" s="15" t="s">
        <v>38</v>
      </c>
      <c r="E49" s="16"/>
      <c r="F49" s="16">
        <f t="shared" si="2"/>
        <v>0</v>
      </c>
    </row>
    <row r="50" spans="1:6" ht="29.4" thickBot="1" x14ac:dyDescent="0.35">
      <c r="A50" s="12" t="s">
        <v>64</v>
      </c>
      <c r="B50" s="13" t="s">
        <v>65</v>
      </c>
      <c r="C50" s="14">
        <v>1</v>
      </c>
      <c r="D50" s="15" t="s">
        <v>38</v>
      </c>
      <c r="E50" s="16"/>
      <c r="F50" s="16">
        <f t="shared" si="2"/>
        <v>0</v>
      </c>
    </row>
    <row r="51" spans="1:6" ht="15" thickTop="1" x14ac:dyDescent="0.3">
      <c r="A51" s="24"/>
      <c r="B51" s="18"/>
      <c r="C51" s="19"/>
      <c r="D51" s="17"/>
      <c r="E51" s="20" t="s">
        <v>11</v>
      </c>
      <c r="F51" s="21">
        <f>SUM(F40:F50)</f>
        <v>0</v>
      </c>
    </row>
    <row r="53" spans="1:6" ht="28.8" x14ac:dyDescent="0.3">
      <c r="A53" s="7" t="s">
        <v>66</v>
      </c>
      <c r="B53" s="8" t="s">
        <v>86</v>
      </c>
    </row>
    <row r="54" spans="1:6" x14ac:dyDescent="0.3">
      <c r="A54" s="9" t="s">
        <v>1</v>
      </c>
      <c r="B54" s="9" t="s">
        <v>2</v>
      </c>
      <c r="C54" s="10" t="s">
        <v>3</v>
      </c>
      <c r="D54" s="10" t="s">
        <v>4</v>
      </c>
      <c r="E54" s="10" t="s">
        <v>27</v>
      </c>
      <c r="F54" s="11" t="s">
        <v>6</v>
      </c>
    </row>
    <row r="55" spans="1:6" x14ac:dyDescent="0.3">
      <c r="A55" s="12" t="s">
        <v>67</v>
      </c>
      <c r="B55" s="13" t="s">
        <v>68</v>
      </c>
      <c r="C55" s="14">
        <v>1.6</v>
      </c>
      <c r="D55" s="15" t="s">
        <v>10</v>
      </c>
      <c r="E55" s="16"/>
      <c r="F55" s="16">
        <f>C55*E55</f>
        <v>0</v>
      </c>
    </row>
    <row r="56" spans="1:6" x14ac:dyDescent="0.3">
      <c r="A56" s="12" t="s">
        <v>69</v>
      </c>
      <c r="B56" s="13" t="s">
        <v>70</v>
      </c>
      <c r="C56" s="14">
        <v>13</v>
      </c>
      <c r="D56" s="15" t="s">
        <v>20</v>
      </c>
      <c r="E56" s="16"/>
      <c r="F56" s="16">
        <f t="shared" ref="F56:F58" si="3">C56*E56</f>
        <v>0</v>
      </c>
    </row>
    <row r="57" spans="1:6" x14ac:dyDescent="0.3">
      <c r="A57" s="12" t="s">
        <v>71</v>
      </c>
      <c r="B57" s="13" t="s">
        <v>72</v>
      </c>
      <c r="C57" s="14">
        <v>15</v>
      </c>
      <c r="D57" s="15" t="s">
        <v>15</v>
      </c>
      <c r="E57" s="16"/>
      <c r="F57" s="16">
        <f t="shared" si="3"/>
        <v>0</v>
      </c>
    </row>
    <row r="58" spans="1:6" ht="29.4" thickBot="1" x14ac:dyDescent="0.35">
      <c r="A58" s="12" t="s">
        <v>73</v>
      </c>
      <c r="B58" s="13" t="s">
        <v>74</v>
      </c>
      <c r="C58" s="14">
        <v>170</v>
      </c>
      <c r="D58" s="15" t="s">
        <v>15</v>
      </c>
      <c r="E58" s="16"/>
      <c r="F58" s="16">
        <f t="shared" si="3"/>
        <v>0</v>
      </c>
    </row>
    <row r="59" spans="1:6" ht="15" thickTop="1" x14ac:dyDescent="0.3">
      <c r="A59" s="17"/>
      <c r="B59" s="18"/>
      <c r="C59" s="19"/>
      <c r="D59" s="17"/>
      <c r="E59" s="20" t="s">
        <v>11</v>
      </c>
      <c r="F59" s="21">
        <f>SUM(F55:F58)</f>
        <v>0</v>
      </c>
    </row>
    <row r="60" spans="1:6" x14ac:dyDescent="0.3">
      <c r="F60"/>
    </row>
    <row r="61" spans="1:6" x14ac:dyDescent="0.3">
      <c r="A61" s="7" t="s">
        <v>75</v>
      </c>
      <c r="B61" s="8" t="s">
        <v>88</v>
      </c>
    </row>
    <row r="62" spans="1:6" x14ac:dyDescent="0.3">
      <c r="A62" s="9" t="s">
        <v>1</v>
      </c>
      <c r="B62" s="9" t="s">
        <v>2</v>
      </c>
      <c r="C62" s="10" t="s">
        <v>3</v>
      </c>
      <c r="D62" s="10" t="s">
        <v>4</v>
      </c>
      <c r="E62" s="10" t="s">
        <v>27</v>
      </c>
      <c r="F62" s="11" t="s">
        <v>6</v>
      </c>
    </row>
    <row r="63" spans="1:6" ht="28.8" x14ac:dyDescent="0.3">
      <c r="A63" s="12"/>
      <c r="B63" s="13" t="s">
        <v>87</v>
      </c>
      <c r="C63" s="14">
        <v>1</v>
      </c>
      <c r="D63" s="15" t="s">
        <v>42</v>
      </c>
      <c r="E63" s="16"/>
      <c r="F63" s="16">
        <f>C63*E63</f>
        <v>0</v>
      </c>
    </row>
    <row r="64" spans="1:6" x14ac:dyDescent="0.3">
      <c r="A64" s="12"/>
      <c r="B64" s="13" t="s">
        <v>76</v>
      </c>
      <c r="C64" s="14">
        <v>1</v>
      </c>
      <c r="D64" s="15" t="s">
        <v>42</v>
      </c>
      <c r="E64" s="16"/>
      <c r="F64" s="16">
        <f>C64*E64</f>
        <v>0</v>
      </c>
    </row>
    <row r="65" spans="1:6" ht="15" thickBot="1" x14ac:dyDescent="0.35">
      <c r="A65" s="25"/>
      <c r="B65" s="26" t="s">
        <v>77</v>
      </c>
      <c r="C65" s="27">
        <v>1</v>
      </c>
      <c r="D65" s="28" t="s">
        <v>42</v>
      </c>
      <c r="E65" s="29"/>
      <c r="F65" s="29">
        <f>C65*E65</f>
        <v>0</v>
      </c>
    </row>
    <row r="66" spans="1:6" ht="15" thickTop="1" x14ac:dyDescent="0.3">
      <c r="A66" s="24"/>
      <c r="B66" s="18"/>
      <c r="C66" s="19"/>
      <c r="D66" s="17"/>
      <c r="E66" s="20" t="s">
        <v>11</v>
      </c>
      <c r="F66" s="21">
        <f>SUM(F63:F65)</f>
        <v>0</v>
      </c>
    </row>
    <row r="67" spans="1:6" ht="15" thickBot="1" x14ac:dyDescent="0.35">
      <c r="E67" s="7"/>
      <c r="F67" s="30"/>
    </row>
    <row r="68" spans="1:6" ht="15" thickTop="1" x14ac:dyDescent="0.3">
      <c r="A68" s="31"/>
      <c r="B68" s="32"/>
      <c r="C68" s="31"/>
      <c r="D68" s="31"/>
      <c r="E68" s="33" t="s">
        <v>78</v>
      </c>
      <c r="F68" s="34">
        <f>SUM(F10,F19,F26,F31,F36,F51,F59,F66)</f>
        <v>0</v>
      </c>
    </row>
    <row r="69" spans="1:6" x14ac:dyDescent="0.3">
      <c r="E69" s="35"/>
      <c r="F69" s="36"/>
    </row>
    <row r="71" spans="1:6" x14ac:dyDescent="0.3">
      <c r="B71" s="8"/>
    </row>
  </sheetData>
  <sheetProtection sheet="1" objects="1" scenarios="1"/>
  <protectedRanges>
    <protectedRange sqref="A2:F2" name="Language"/>
    <protectedRange sqref="E8:E9" name="General Earthwork"/>
    <protectedRange sqref="E14:E18" name="Concrete Work"/>
    <protectedRange sqref="E23:E25" name="Asphalt Work"/>
    <protectedRange sqref="E30" name="Storm Sewer Utility Work"/>
    <protectedRange sqref="E35" name="TS Work"/>
    <protectedRange sqref="E40:E50" name="PMS"/>
    <protectedRange sqref="E55:E58" name="Landscape"/>
    <protectedRange sqref="E63:E65" name="ESC"/>
  </protectedRanges>
  <mergeCells count="1">
    <mergeCell ref="A2:F2"/>
  </mergeCells>
  <conditionalFormatting sqref="C35 C55:C58 C40:C50 C23:C25 C14:C18 C30 C9">
    <cfRule type="expression" dxfId="22" priority="27">
      <formula>$C9&gt;0</formula>
    </cfRule>
  </conditionalFormatting>
  <conditionalFormatting sqref="A35:F35 A30:F30 A9:F9 A14:F18 A23:F25 A40:F50 A55:F58">
    <cfRule type="expression" dxfId="21" priority="28">
      <formula>#REF!&gt;0</formula>
    </cfRule>
    <cfRule type="expression" dxfId="20" priority="29">
      <formula>$C9&gt;0</formula>
    </cfRule>
  </conditionalFormatting>
  <conditionalFormatting sqref="C64">
    <cfRule type="expression" dxfId="19" priority="24">
      <formula>$C64&gt;0</formula>
    </cfRule>
  </conditionalFormatting>
  <conditionalFormatting sqref="B64:F64">
    <cfRule type="expression" dxfId="18" priority="25">
      <formula>#REF!&gt;0</formula>
    </cfRule>
    <cfRule type="expression" dxfId="17" priority="26">
      <formula>$C64&gt;0</formula>
    </cfRule>
  </conditionalFormatting>
  <conditionalFormatting sqref="C65">
    <cfRule type="expression" dxfId="16" priority="21">
      <formula>$C65&gt;0</formula>
    </cfRule>
  </conditionalFormatting>
  <conditionalFormatting sqref="A65:F65">
    <cfRule type="expression" dxfId="15" priority="22">
      <formula>#REF!&gt;0</formula>
    </cfRule>
    <cfRule type="expression" dxfId="14" priority="23">
      <formula>$C65&gt;0</formula>
    </cfRule>
  </conditionalFormatting>
  <conditionalFormatting sqref="A64">
    <cfRule type="expression" dxfId="13" priority="19">
      <formula>#REF!&gt;0</formula>
    </cfRule>
    <cfRule type="expression" dxfId="12" priority="20">
      <formula>$C64&gt;0</formula>
    </cfRule>
  </conditionalFormatting>
  <conditionalFormatting sqref="C8">
    <cfRule type="expression" dxfId="11" priority="10">
      <formula>$C8&gt;0</formula>
    </cfRule>
  </conditionalFormatting>
  <conditionalFormatting sqref="A8 C8:E8">
    <cfRule type="expression" dxfId="10" priority="11">
      <formula>#REF!&gt;0</formula>
    </cfRule>
    <cfRule type="expression" dxfId="9" priority="12">
      <formula>$C8&gt;0</formula>
    </cfRule>
  </conditionalFormatting>
  <conditionalFormatting sqref="B8">
    <cfRule type="expression" dxfId="8" priority="8">
      <formula>$J8&gt;0</formula>
    </cfRule>
    <cfRule type="expression" dxfId="7" priority="9">
      <formula>$C8&gt;0</formula>
    </cfRule>
  </conditionalFormatting>
  <conditionalFormatting sqref="F8">
    <cfRule type="expression" dxfId="6" priority="6">
      <formula>#REF!&gt;0</formula>
    </cfRule>
    <cfRule type="expression" dxfId="5" priority="7">
      <formula>$C8&gt;0</formula>
    </cfRule>
  </conditionalFormatting>
  <conditionalFormatting sqref="C63">
    <cfRule type="expression" dxfId="4" priority="3">
      <formula>$C63&gt;0</formula>
    </cfRule>
  </conditionalFormatting>
  <conditionalFormatting sqref="B63:F63">
    <cfRule type="expression" dxfId="3" priority="4">
      <formula>#REF!&gt;0</formula>
    </cfRule>
    <cfRule type="expression" dxfId="2" priority="5">
      <formula>$C63&gt;0</formula>
    </cfRule>
  </conditionalFormatting>
  <conditionalFormatting sqref="A63">
    <cfRule type="expression" dxfId="1" priority="1">
      <formula>#REF!&gt;0</formula>
    </cfRule>
    <cfRule type="expression" dxfId="0" priority="2">
      <formula>$C63&gt;0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Anup Kafle</dc:creator>
  <cp:lastModifiedBy>Anup Kafle</cp:lastModifiedBy>
  <dcterms:created xsi:type="dcterms:W3CDTF">2022-07-15T20:23:30Z</dcterms:created>
  <dcterms:modified xsi:type="dcterms:W3CDTF">2022-10-14T16:50:55Z</dcterms:modified>
</cp:coreProperties>
</file>