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4"/>
  <workbookPr defaultThemeVersion="166925"/>
  <mc:AlternateContent xmlns:mc="http://schemas.openxmlformats.org/markup-compatibility/2006">
    <mc:Choice Requires="x15">
      <x15ac:absPath xmlns:x15ac="http://schemas.microsoft.com/office/spreadsheetml/2010/11/ac" url="Y:\Purchasing\Solicitations\Solicitations\Solicitations CY2021 Repository\RFP 21-297 Banking Services\Advertisement\"/>
    </mc:Choice>
  </mc:AlternateContent>
  <xr:revisionPtr revIDLastSave="0" documentId="8_{C01E2276-5DAF-480E-B17E-83C00C2D48B5}" xr6:coauthVersionLast="36" xr6:coauthVersionMax="36" xr10:uidLastSave="{00000000-0000-0000-0000-000000000000}"/>
  <bookViews>
    <workbookView xWindow="0" yWindow="0" windowWidth="28800" windowHeight="14250" xr2:uid="{4294D66D-A9CF-48F8-B68A-45F5727527F8}"/>
  </bookViews>
  <sheets>
    <sheet name="Fee Schedule" sheetId="1" r:id="rId1"/>
  </sheets>
  <definedNames>
    <definedName name="_Hlk45811085" localSheetId="0">'Fee Schedule'!#REF!</definedName>
    <definedName name="_xlnm.Print_Titles" localSheetId="0">'Fee Schedule'!$2:$2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1" i="1" l="1"/>
  <c r="G81" i="1" s="1"/>
  <c r="F80" i="1"/>
  <c r="G80" i="1" s="1"/>
  <c r="F79" i="1"/>
  <c r="G79" i="1" s="1"/>
  <c r="F78" i="1"/>
  <c r="G78" i="1" s="1"/>
  <c r="F77" i="1"/>
  <c r="G77" i="1" s="1"/>
  <c r="F76" i="1"/>
  <c r="G76" i="1" s="1"/>
  <c r="F75" i="1"/>
  <c r="G75" i="1" s="1"/>
  <c r="F74" i="1"/>
  <c r="G74" i="1" s="1"/>
  <c r="F73" i="1"/>
  <c r="G73" i="1" s="1"/>
  <c r="F84" i="1"/>
  <c r="G84" i="1" s="1"/>
  <c r="F83" i="1"/>
  <c r="G83" i="1" s="1"/>
  <c r="F82" i="1"/>
  <c r="G82" i="1" s="1"/>
  <c r="F72" i="1"/>
  <c r="G72" i="1" s="1"/>
  <c r="F71" i="1"/>
  <c r="G71" i="1" s="1"/>
  <c r="F70" i="1"/>
  <c r="G70" i="1" s="1"/>
  <c r="F69" i="1"/>
  <c r="G69" i="1" s="1"/>
  <c r="F67" i="1"/>
  <c r="G67" i="1" s="1"/>
  <c r="F66" i="1"/>
  <c r="G66" i="1" s="1"/>
  <c r="F64" i="1"/>
  <c r="G64" i="1" s="1"/>
  <c r="F63" i="1"/>
  <c r="G63" i="1" s="1"/>
  <c r="F62" i="1"/>
  <c r="G62" i="1" s="1"/>
  <c r="F61" i="1"/>
  <c r="G61" i="1" s="1"/>
  <c r="F60" i="1"/>
  <c r="G60" i="1" s="1"/>
  <c r="F59" i="1"/>
  <c r="G59" i="1" s="1"/>
  <c r="F58" i="1"/>
  <c r="G58" i="1" s="1"/>
  <c r="F57" i="1"/>
  <c r="G57" i="1" s="1"/>
  <c r="F56" i="1"/>
  <c r="G56" i="1" s="1"/>
  <c r="F55" i="1"/>
  <c r="G55" i="1" s="1"/>
  <c r="F54" i="1"/>
  <c r="G54" i="1" s="1"/>
  <c r="F53" i="1"/>
  <c r="G53" i="1" s="1"/>
  <c r="F52" i="1"/>
  <c r="G52" i="1" s="1"/>
  <c r="F51" i="1"/>
  <c r="G51" i="1" s="1"/>
  <c r="F50" i="1"/>
  <c r="G50" i="1" s="1"/>
  <c r="F49" i="1"/>
  <c r="G49" i="1" s="1"/>
  <c r="F48" i="1"/>
  <c r="G48" i="1" s="1"/>
  <c r="F46" i="1"/>
  <c r="G46" i="1" s="1"/>
  <c r="F45" i="1"/>
  <c r="G45" i="1" s="1"/>
  <c r="F44" i="1"/>
  <c r="G44" i="1" s="1"/>
  <c r="F43" i="1"/>
  <c r="G43" i="1" s="1"/>
  <c r="F42" i="1"/>
  <c r="G42" i="1" s="1"/>
  <c r="F41" i="1"/>
  <c r="G41" i="1" s="1"/>
  <c r="F40" i="1"/>
  <c r="G40" i="1" s="1"/>
  <c r="F39" i="1"/>
  <c r="G39" i="1" s="1"/>
  <c r="F37" i="1"/>
  <c r="G37" i="1" s="1"/>
  <c r="F35" i="1"/>
  <c r="G35" i="1" s="1"/>
  <c r="F34" i="1"/>
  <c r="G34" i="1" s="1"/>
  <c r="F33" i="1"/>
  <c r="G33" i="1" s="1"/>
  <c r="F32" i="1"/>
  <c r="G32" i="1" s="1"/>
  <c r="F31" i="1"/>
  <c r="G31" i="1" s="1"/>
  <c r="F30" i="1"/>
  <c r="G30" i="1" s="1"/>
  <c r="F29" i="1"/>
  <c r="G29" i="1" s="1"/>
  <c r="F28" i="1"/>
  <c r="G28" i="1" s="1"/>
  <c r="F26" i="1"/>
  <c r="G26" i="1" s="1"/>
  <c r="F25" i="1"/>
  <c r="G25" i="1" s="1"/>
  <c r="F24" i="1"/>
  <c r="G24" i="1" s="1"/>
  <c r="F23" i="1"/>
  <c r="G23" i="1" s="1"/>
  <c r="F22" i="1"/>
  <c r="G22" i="1" s="1"/>
  <c r="F21" i="1"/>
  <c r="G21" i="1" s="1"/>
  <c r="F20" i="1"/>
  <c r="G20" i="1" s="1"/>
  <c r="F19" i="1"/>
  <c r="G19" i="1" s="1"/>
  <c r="F18" i="1"/>
  <c r="G18" i="1" s="1"/>
  <c r="F17" i="1"/>
  <c r="G17" i="1" s="1"/>
  <c r="F15" i="1"/>
  <c r="G15" i="1" s="1"/>
  <c r="F14" i="1"/>
  <c r="G14" i="1" s="1"/>
  <c r="F13" i="1"/>
  <c r="G13" i="1" s="1"/>
  <c r="F12" i="1"/>
  <c r="D91" i="1" l="1"/>
  <c r="G12" i="1"/>
  <c r="G86" i="1" l="1"/>
  <c r="F91" i="1" s="1"/>
</calcChain>
</file>

<file path=xl/sharedStrings.xml><?xml version="1.0" encoding="utf-8"?>
<sst xmlns="http://schemas.openxmlformats.org/spreadsheetml/2006/main" count="140" uniqueCount="130">
  <si>
    <t>BROWARD COUNTY HOUSING AUTHORITY</t>
  </si>
  <si>
    <t>Firm or Company</t>
  </si>
  <si>
    <t>The undersigned certifies that he/she has the authority to sign and bind the firm or company to the services to be performed within the fees proposed.</t>
  </si>
  <si>
    <t>FEID #</t>
  </si>
  <si>
    <t>Terms and instructions:</t>
  </si>
  <si>
    <t xml:space="preserve">Signature </t>
  </si>
  <si>
    <t xml:space="preserve">Printed Name </t>
  </si>
  <si>
    <t>Title</t>
  </si>
  <si>
    <t>Date</t>
  </si>
  <si>
    <t>Description</t>
  </si>
  <si>
    <t>SOLICITATION NUMBER RFP 21-297</t>
  </si>
  <si>
    <t>REQUEST FOR PROPOSAL</t>
  </si>
  <si>
    <t>BANKING SERVICES</t>
  </si>
  <si>
    <t>AFP</t>
  </si>
  <si>
    <t>General Account Services</t>
  </si>
  <si>
    <t>ZBA Parent</t>
  </si>
  <si>
    <t>ZBA Sub Account</t>
  </si>
  <si>
    <t>Account Maintenance</t>
  </si>
  <si>
    <t>Digital Express Deposit Correction</t>
  </si>
  <si>
    <t>ACH Services</t>
  </si>
  <si>
    <t>ACH Received Credits</t>
  </si>
  <si>
    <t>ACH Received Debits</t>
  </si>
  <si>
    <t>ACH Positive Pay Accounts</t>
  </si>
  <si>
    <t>Depository Services</t>
  </si>
  <si>
    <t>Deposits Processed</t>
  </si>
  <si>
    <t>Checks Deposited</t>
  </si>
  <si>
    <t>Branch Cash Processing</t>
  </si>
  <si>
    <t>Remote Capture Checks Deposited</t>
  </si>
  <si>
    <t>Checks Paid</t>
  </si>
  <si>
    <t>DAU</t>
  </si>
  <si>
    <t>Digital Express Monthly Maint</t>
  </si>
  <si>
    <t>Digital Express - Addtl Scanner</t>
  </si>
  <si>
    <t>Returned Checks Final Pres</t>
  </si>
  <si>
    <t>Account Reconcilement</t>
  </si>
  <si>
    <t>Positive Pay Return item</t>
  </si>
  <si>
    <t>Check Block Positive Pay</t>
  </si>
  <si>
    <t>Payee POS Pay Monthly Maintenance</t>
  </si>
  <si>
    <t>ARP-Issue File Transmission</t>
  </si>
  <si>
    <t>EDI Monthly Maintenance</t>
  </si>
  <si>
    <t>EDI Addenda Record</t>
  </si>
  <si>
    <t>EDI Remittance Entry</t>
  </si>
  <si>
    <t>Information Reporting Services</t>
  </si>
  <si>
    <t>Etrs-Balance Reporting Accts</t>
  </si>
  <si>
    <t>Etrs-ACH Transaction Reversal</t>
  </si>
  <si>
    <t>Wire &amp; Other Funds Transfer Services</t>
  </si>
  <si>
    <t>N/A</t>
  </si>
  <si>
    <t>Paper Disbursement Services</t>
  </si>
  <si>
    <t>Estimated Net Final Cost with Proposed Annual ECR Rate</t>
  </si>
  <si>
    <r>
      <t xml:space="preserve">Monthly Cost </t>
    </r>
    <r>
      <rPr>
        <b/>
        <vertAlign val="superscript"/>
        <sz val="10.4"/>
        <color theme="1"/>
        <rFont val="Times New Roman"/>
        <family val="1"/>
      </rPr>
      <t>(e)</t>
    </r>
  </si>
  <si>
    <r>
      <t xml:space="preserve">Annual Cost </t>
    </r>
    <r>
      <rPr>
        <b/>
        <vertAlign val="superscript"/>
        <sz val="10.4"/>
        <color theme="1"/>
        <rFont val="Times New Roman"/>
        <family val="1"/>
      </rPr>
      <t>(e)</t>
    </r>
  </si>
  <si>
    <t>(a) Prices contain all costs to include overhead, general and administrative expenses, incidental expenses,  subcontractors' costs (if any) and any other costs associated with the delivery of the required services.</t>
  </si>
  <si>
    <t>(d) The vendor is advised to provide a price for all items listed in the Fee Schedule. If a "0" is entered, then zero is the fee the vendor will receive to do the work. If a space is left blank, a space is marked N/A , or an un-official form is utilized, the proposal will be deemed non-responsive.</t>
  </si>
  <si>
    <t xml:space="preserve">(g) Proposers must fill this form electronically, except for the "Signature and Date" field. Proposers shall print the filled form, sign and date, scan the signed form and submit it as a PDF form with your Proposal. </t>
  </si>
  <si>
    <t>Proposed Annual ECR Rate</t>
  </si>
  <si>
    <t>Net ECR Offset to Annual BCHA Cost</t>
  </si>
  <si>
    <t>Net Estimated Cost to BCHA</t>
  </si>
  <si>
    <t>Estimated Annual Cost:</t>
  </si>
  <si>
    <t xml:space="preserve">FEE SCHEDULE – EXHIBIT A                                         </t>
  </si>
  <si>
    <t>(e) The estimated annual cost is not to be relied on. The annual cost is estimated for bidding purposes only and is not necessarily the contract's actual total nor the total amount to be compensated to the vendor.</t>
  </si>
  <si>
    <t xml:space="preserve">(c) Do not re-create, add, modify or replace this form with your own version. Alterations to this Fee Schedule - Exhibit A will cause your proposal to become a "Conditional Proposal." Consequently, the proposal will be non-responsive and shall not be considered. </t>
  </si>
  <si>
    <t>(f) Services are defined in the RFP 21-297 document.</t>
  </si>
  <si>
    <t>2001ZZ</t>
  </si>
  <si>
    <t>20020D</t>
  </si>
  <si>
    <t>20020B</t>
  </si>
  <si>
    <t>Bank Assisted Noc Correct Surcharge</t>
  </si>
  <si>
    <t>ACH Returns Per Item</t>
  </si>
  <si>
    <t>ARP Paid Items</t>
  </si>
  <si>
    <t>ARP-Pd/Dep Item Output File</t>
  </si>
  <si>
    <t>ETRS-Transaction Record</t>
  </si>
  <si>
    <t>ETRS-Online Accounts</t>
  </si>
  <si>
    <t>ETRS-ACH Module Maintenance</t>
  </si>
  <si>
    <t>ETRS-ACH Addenda Record Initiated</t>
  </si>
  <si>
    <t>ETRS-ACH Initiated</t>
  </si>
  <si>
    <t>ETRS-Extended Image Search</t>
  </si>
  <si>
    <t>ETRS-Online Security</t>
  </si>
  <si>
    <t>ETRS-Stop Payments</t>
  </si>
  <si>
    <t>ETRS-Book Transfer</t>
  </si>
  <si>
    <t>ETRS-Wire Transfer Module</t>
  </si>
  <si>
    <t>ETRS-Wire Out Domestic</t>
  </si>
  <si>
    <t>ETRS-Issue / Cancel Transactions</t>
  </si>
  <si>
    <t>ETRS- ACH Batch Initiated</t>
  </si>
  <si>
    <t>EFT- Wire Notification Email</t>
  </si>
  <si>
    <t>Wire IN-Domestic Exception</t>
  </si>
  <si>
    <t>BCHA Estimated Average Monthly Volumes</t>
  </si>
  <si>
    <t>250201</t>
  </si>
  <si>
    <t>250200</t>
  </si>
  <si>
    <t>250400</t>
  </si>
  <si>
    <t>251057</t>
  </si>
  <si>
    <t>ACH Filter ($100 Max)</t>
  </si>
  <si>
    <t>251050</t>
  </si>
  <si>
    <t>251070</t>
  </si>
  <si>
    <t>251079</t>
  </si>
  <si>
    <t>250731</t>
  </si>
  <si>
    <t>250705</t>
  </si>
  <si>
    <t>010101</t>
  </si>
  <si>
    <t>100200</t>
  </si>
  <si>
    <t>101320</t>
  </si>
  <si>
    <t>150100</t>
  </si>
  <si>
    <t>101300</t>
  </si>
  <si>
    <t>101303</t>
  </si>
  <si>
    <t>150320</t>
  </si>
  <si>
    <t>150124</t>
  </si>
  <si>
    <t>200011</t>
  </si>
  <si>
    <t>ARP-Full Recon W/POS Pay Maint.</t>
  </si>
  <si>
    <t>200610</t>
  </si>
  <si>
    <t xml:space="preserve">11000 </t>
  </si>
  <si>
    <t>ETRS-Base Pkg Maint - Gold</t>
  </si>
  <si>
    <t xml:space="preserve">11002 </t>
  </si>
  <si>
    <t>400272</t>
  </si>
  <si>
    <t>250000</t>
  </si>
  <si>
    <t>250120</t>
  </si>
  <si>
    <t>250102</t>
  </si>
  <si>
    <t>151355</t>
  </si>
  <si>
    <t xml:space="preserve">10821 </t>
  </si>
  <si>
    <t>150410</t>
  </si>
  <si>
    <t>350100</t>
  </si>
  <si>
    <t>350551</t>
  </si>
  <si>
    <t>ETRS-Customer Maint Wire Templates</t>
  </si>
  <si>
    <t>250505</t>
  </si>
  <si>
    <t>350120</t>
  </si>
  <si>
    <t>350000</t>
  </si>
  <si>
    <t>350402</t>
  </si>
  <si>
    <t>350330</t>
  </si>
  <si>
    <t>Monthly Price Regardless of Volumes</t>
  </si>
  <si>
    <t>Price Per Item</t>
  </si>
  <si>
    <t>Estimated Average Investable Monthly Bank Balance</t>
  </si>
  <si>
    <t>Prices for Banking Services</t>
  </si>
  <si>
    <t>(b) These items cover the specifications detailed within the RFP 21-297 document. In submitting a response, proposers acknowledge they have read and agree to the solicitation terms and conditions and their submission is made in conformance with those terms and conditions, including, but not limited to, any changes to disclosed prices or the addition of fees for services not identified herein.</t>
  </si>
  <si>
    <r>
      <t xml:space="preserve">Services Not Identified Above </t>
    </r>
    <r>
      <rPr>
        <b/>
        <vertAlign val="superscript"/>
        <sz val="13"/>
        <color theme="1"/>
        <rFont val="Times New Roman"/>
        <family val="1"/>
      </rPr>
      <t>(a)</t>
    </r>
  </si>
  <si>
    <t>ACH Notice of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</si>
</sst>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8" formatCode="&quot;$&quot;#,##0.00_);[Red]\(&quot;$&quot;#,##0.00\)"/>
    <numFmt numFmtId="44" formatCode="_(&quot;$&quot;* #,##0.00_);_(&quot;$&quot;* \(#,##0.00\);_(&quot;$&quot;* &quot;-&quot;??_);_(@_)"/>
    <numFmt numFmtId="164" formatCode="0.0000%"/>
  </numFmts>
  <fonts count="18" x14ac:knownFonts="1">
    <font>
      <sz val="11"/>
      <color theme="1"/>
      <name val="Calibri"/>
      <family val="2"/>
      <scheme val="minor"/>
    </font>
    <font>
      <b/>
      <sz val="11"/>
      <color theme="1"/>
      <name val="Calibri"/>
      <family val="2"/>
      <scheme val="minor"/>
    </font>
    <font>
      <sz val="12"/>
      <color theme="1"/>
      <name val="Times New Roman"/>
      <family val="1"/>
    </font>
    <font>
      <b/>
      <sz val="11"/>
      <color theme="1"/>
      <name val="Times New Roman"/>
      <family val="1"/>
    </font>
    <font>
      <sz val="10"/>
      <color theme="1"/>
      <name val="Times New Roman"/>
      <family val="1"/>
    </font>
    <font>
      <sz val="11"/>
      <color theme="1"/>
      <name val="Times New Roman"/>
      <family val="1"/>
    </font>
    <font>
      <b/>
      <sz val="8"/>
      <color theme="1"/>
      <name val="Times New Roman"/>
      <family val="1"/>
    </font>
    <font>
      <sz val="11"/>
      <color theme="1"/>
      <name val="Calibri"/>
      <family val="2"/>
      <scheme val="minor"/>
    </font>
    <font>
      <sz val="12"/>
      <color theme="1"/>
      <name val="Calibri"/>
      <family val="2"/>
      <scheme val="minor"/>
    </font>
    <font>
      <b/>
      <sz val="12"/>
      <color theme="1"/>
      <name val="Times New Roman"/>
      <family val="1"/>
    </font>
    <font>
      <b/>
      <sz val="12"/>
      <color theme="1"/>
      <name val="Calibri"/>
      <family val="2"/>
      <scheme val="minor"/>
    </font>
    <font>
      <b/>
      <u/>
      <sz val="14"/>
      <color theme="1"/>
      <name val="Times New Roman"/>
      <family val="1"/>
    </font>
    <font>
      <sz val="10"/>
      <color rgb="FF000000"/>
      <name val="Times New Roman"/>
      <family val="1"/>
    </font>
    <font>
      <b/>
      <sz val="10"/>
      <color theme="1"/>
      <name val="Times New Roman"/>
      <family val="1"/>
    </font>
    <font>
      <sz val="10"/>
      <color theme="1"/>
      <name val="Calibri"/>
      <family val="2"/>
      <scheme val="minor"/>
    </font>
    <font>
      <b/>
      <u/>
      <sz val="12"/>
      <color theme="1"/>
      <name val="Times New Roman"/>
      <family val="1"/>
    </font>
    <font>
      <b/>
      <vertAlign val="superscript"/>
      <sz val="10.4"/>
      <color theme="1"/>
      <name val="Times New Roman"/>
      <family val="1"/>
    </font>
    <font>
      <b/>
      <vertAlign val="superscript"/>
      <sz val="13"/>
      <color theme="1"/>
      <name val="Times New Roman"/>
      <family val="1"/>
    </font>
  </fonts>
  <fills count="5">
    <fill>
      <patternFill patternType="none"/>
    </fill>
    <fill>
      <patternFill patternType="gray125"/>
    </fill>
    <fill>
      <patternFill patternType="solid">
        <fgColor rgb="FFF3F3F3"/>
        <bgColor indexed="64"/>
      </patternFill>
    </fill>
    <fill>
      <patternFill patternType="solid">
        <fgColor rgb="FFD9D9D9"/>
        <bgColor indexed="64"/>
      </patternFill>
    </fill>
    <fill>
      <patternFill patternType="solid">
        <fgColor rgb="FFFFFFFF"/>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7" fillId="0" borderId="0" applyFont="0" applyFill="0" applyBorder="0" applyAlignment="0" applyProtection="0"/>
    <xf numFmtId="0" fontId="12" fillId="0" borderId="0"/>
  </cellStyleXfs>
  <cellXfs count="77">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0" fillId="0" borderId="0" xfId="0" applyAlignment="1">
      <alignment horizontal="center" wrapText="1"/>
    </xf>
    <xf numFmtId="7" fontId="1" fillId="0" borderId="0" xfId="0" applyNumberFormat="1" applyFont="1" applyBorder="1" applyAlignment="1">
      <alignment horizontal="center"/>
    </xf>
    <xf numFmtId="0" fontId="5" fillId="0" borderId="0"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2" xfId="0" applyFont="1" applyFill="1" applyBorder="1" applyAlignment="1">
      <alignment vertical="center" wrapText="1"/>
    </xf>
    <xf numFmtId="0" fontId="8" fillId="0" borderId="0" xfId="0" applyFont="1"/>
    <xf numFmtId="0" fontId="2" fillId="4" borderId="0" xfId="0" applyFont="1" applyFill="1" applyBorder="1" applyAlignment="1">
      <alignment horizontal="center" vertical="center" wrapText="1"/>
    </xf>
    <xf numFmtId="0" fontId="8" fillId="0" borderId="0" xfId="0" applyFont="1" applyBorder="1" applyAlignment="1">
      <alignment horizontal="center" vertical="center" wrapText="1"/>
    </xf>
    <xf numFmtId="7" fontId="10" fillId="0" borderId="0" xfId="0" applyNumberFormat="1" applyFont="1" applyBorder="1" applyAlignment="1">
      <alignment horizontal="center"/>
    </xf>
    <xf numFmtId="0" fontId="0" fillId="0" borderId="0" xfId="0" applyBorder="1"/>
    <xf numFmtId="0" fontId="9" fillId="0" borderId="0" xfId="0" applyFont="1" applyBorder="1" applyAlignment="1">
      <alignment horizontal="right" vertical="center"/>
    </xf>
    <xf numFmtId="0" fontId="2" fillId="4" borderId="0" xfId="0" applyFont="1" applyFill="1" applyBorder="1" applyAlignment="1" applyProtection="1">
      <alignment horizontal="left" vertical="center" wrapText="1"/>
    </xf>
    <xf numFmtId="0" fontId="0" fillId="0" borderId="0" xfId="0" applyAlignment="1">
      <alignment horizontal="center" wrapText="1"/>
    </xf>
    <xf numFmtId="7" fontId="10" fillId="0" borderId="0" xfId="0" applyNumberFormat="1" applyFont="1" applyBorder="1" applyAlignment="1"/>
    <xf numFmtId="0" fontId="13" fillId="0" borderId="8" xfId="0" applyFont="1" applyFill="1" applyBorder="1" applyAlignment="1">
      <alignment horizontal="center" vertical="center" wrapText="1"/>
    </xf>
    <xf numFmtId="37" fontId="13" fillId="0"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8" xfId="0" applyFont="1" applyFill="1" applyBorder="1" applyAlignment="1">
      <alignment vertical="center" wrapText="1"/>
    </xf>
    <xf numFmtId="44" fontId="13" fillId="3" borderId="8" xfId="1" applyFont="1" applyFill="1" applyBorder="1" applyAlignment="1" applyProtection="1">
      <alignment horizontal="center" vertical="center" wrapText="1"/>
      <protection locked="0"/>
    </xf>
    <xf numFmtId="37" fontId="4" fillId="3" borderId="8" xfId="0" applyNumberFormat="1" applyFont="1" applyFill="1" applyBorder="1" applyAlignment="1">
      <alignment horizontal="center" vertical="center" wrapText="1"/>
    </xf>
    <xf numFmtId="7" fontId="4" fillId="3" borderId="8" xfId="0" applyNumberFormat="1" applyFont="1" applyFill="1" applyBorder="1" applyAlignment="1">
      <alignment vertical="center" wrapText="1"/>
    </xf>
    <xf numFmtId="7" fontId="13" fillId="0" borderId="8" xfId="0" applyNumberFormat="1" applyFont="1" applyFill="1" applyBorder="1" applyAlignment="1">
      <alignment vertical="center" wrapText="1"/>
    </xf>
    <xf numFmtId="44" fontId="13" fillId="0" borderId="8" xfId="1" applyFont="1" applyFill="1" applyBorder="1" applyAlignment="1" applyProtection="1">
      <alignment horizontal="center" vertical="center" wrapText="1"/>
    </xf>
    <xf numFmtId="44" fontId="2" fillId="4" borderId="0" xfId="1" applyFont="1" applyFill="1" applyBorder="1" applyAlignment="1" applyProtection="1">
      <alignment horizontal="center" vertical="center" wrapText="1"/>
    </xf>
    <xf numFmtId="0" fontId="2" fillId="4" borderId="0" xfId="0" applyFont="1" applyFill="1" applyBorder="1" applyAlignment="1" applyProtection="1">
      <alignment horizontal="left" vertical="center" wrapText="1"/>
    </xf>
    <xf numFmtId="0" fontId="2" fillId="3"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7" fontId="13" fillId="0" borderId="9" xfId="0" applyNumberFormat="1" applyFont="1" applyFill="1" applyBorder="1" applyAlignment="1">
      <alignment horizontal="center" vertical="center" wrapText="1"/>
    </xf>
    <xf numFmtId="37" fontId="13" fillId="0" borderId="9"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xf numFmtId="0" fontId="4" fillId="3" borderId="8" xfId="0" applyFont="1" applyFill="1" applyBorder="1" applyAlignment="1" applyProtection="1">
      <alignment horizontal="center" vertical="center" wrapText="1"/>
      <protection locked="0"/>
    </xf>
    <xf numFmtId="0" fontId="4" fillId="3" borderId="8" xfId="0" applyFont="1" applyFill="1" applyBorder="1" applyAlignment="1" applyProtection="1">
      <alignment vertical="center" wrapText="1"/>
      <protection locked="0"/>
    </xf>
    <xf numFmtId="164" fontId="2" fillId="0" borderId="10" xfId="0" applyNumberFormat="1"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15" fillId="0" borderId="0" xfId="0" applyFont="1" applyAlignment="1">
      <alignment horizontal="center" vertical="center"/>
    </xf>
    <xf numFmtId="0" fontId="10" fillId="0" borderId="0" xfId="0" applyFont="1" applyAlignment="1">
      <alignment horizontal="center"/>
    </xf>
    <xf numFmtId="44" fontId="10" fillId="0" borderId="10" xfId="1" applyFont="1" applyBorder="1" applyAlignment="1" applyProtection="1">
      <alignment horizontal="center" vertical="center" wrapText="1"/>
    </xf>
    <xf numFmtId="44" fontId="10" fillId="0" borderId="11" xfId="1" applyFont="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horizontal="center" vertical="center"/>
    </xf>
    <xf numFmtId="0" fontId="2" fillId="4" borderId="0" xfId="0" applyFont="1" applyFill="1" applyBorder="1" applyAlignment="1" applyProtection="1">
      <alignment horizontal="left" vertical="center" wrapText="1"/>
    </xf>
    <xf numFmtId="0" fontId="0" fillId="0" borderId="1" xfId="0" applyBorder="1" applyAlignment="1">
      <alignment wrapText="1"/>
    </xf>
    <xf numFmtId="6" fontId="2" fillId="0" borderId="10" xfId="0" applyNumberFormat="1" applyFont="1" applyBorder="1" applyAlignment="1">
      <alignment horizontal="center" vertical="center" wrapText="1"/>
    </xf>
    <xf numFmtId="0" fontId="0" fillId="0" borderId="11" xfId="0" applyBorder="1" applyAlignment="1">
      <alignment wrapText="1"/>
    </xf>
    <xf numFmtId="8" fontId="2" fillId="0" borderId="10" xfId="0" applyNumberFormat="1" applyFont="1" applyBorder="1" applyAlignment="1" applyProtection="1">
      <alignment horizontal="center" vertical="center" wrapText="1"/>
    </xf>
    <xf numFmtId="0" fontId="13" fillId="0" borderId="0" xfId="0" applyFont="1" applyAlignment="1">
      <alignment horizontal="center" wrapText="1"/>
    </xf>
    <xf numFmtId="0" fontId="14" fillId="0" borderId="0" xfId="0" applyFont="1" applyAlignment="1">
      <alignment horizontal="center" wrapText="1"/>
    </xf>
    <xf numFmtId="0" fontId="2" fillId="2" borderId="0" xfId="0" applyFont="1" applyFill="1" applyBorder="1" applyAlignment="1">
      <alignment horizontal="center" wrapText="1"/>
    </xf>
    <xf numFmtId="0" fontId="8" fillId="0" borderId="0" xfId="0" applyFont="1" applyBorder="1" applyAlignment="1">
      <alignment horizontal="center" wrapText="1"/>
    </xf>
    <xf numFmtId="0" fontId="2" fillId="0" borderId="3" xfId="0" applyFont="1" applyBorder="1" applyProtection="1">
      <protection locked="0"/>
    </xf>
    <xf numFmtId="0" fontId="2" fillId="0" borderId="4" xfId="0" applyFont="1" applyBorder="1" applyProtection="1">
      <protection locked="0"/>
    </xf>
    <xf numFmtId="0" fontId="2" fillId="0" borderId="2" xfId="0" applyFont="1" applyBorder="1" applyProtection="1">
      <protection locked="0"/>
    </xf>
    <xf numFmtId="0" fontId="2" fillId="4" borderId="0" xfId="0" applyFont="1" applyFill="1" applyBorder="1" applyAlignment="1">
      <alignment horizontal="left" vertical="center" wrapText="1"/>
    </xf>
    <xf numFmtId="0" fontId="2" fillId="0" borderId="3" xfId="0" applyFont="1" applyBorder="1"/>
    <xf numFmtId="0" fontId="2" fillId="0" borderId="2" xfId="0" applyFont="1" applyBorder="1"/>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37" fontId="4" fillId="3" borderId="8" xfId="0" applyNumberFormat="1" applyFont="1" applyFill="1" applyBorder="1" applyAlignment="1" applyProtection="1">
      <alignment horizontal="center" vertical="center" wrapText="1"/>
    </xf>
  </cellXfs>
  <cellStyles count="3">
    <cellStyle name="Currency" xfId="1" builtinId="4"/>
    <cellStyle name="Normal" xfId="0" builtinId="0"/>
    <cellStyle name="Normal 3" xfId="2" xr:uid="{C6A250A4-E05F-4D7F-B5B2-4E4CAAF39F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843E-3881-4D59-9022-1B2702B4FAD7}">
  <dimension ref="A1:L110"/>
  <sheetViews>
    <sheetView showGridLines="0" tabSelected="1" topLeftCell="A25" zoomScale="130" zoomScaleNormal="130" zoomScaleSheetLayoutView="130" zoomScalePageLayoutView="110" workbookViewId="0">
      <selection activeCell="D109" sqref="D109:G109"/>
    </sheetView>
  </sheetViews>
  <sheetFormatPr defaultRowHeight="15" x14ac:dyDescent="0.25"/>
  <cols>
    <col min="1" max="1" width="10.7109375" customWidth="1"/>
    <col min="2" max="2" width="35.7109375" customWidth="1"/>
    <col min="3" max="4" width="14.7109375" customWidth="1"/>
    <col min="5" max="5" width="13.5703125" customWidth="1"/>
    <col min="6" max="6" width="12.7109375" customWidth="1"/>
    <col min="7" max="7" width="13.7109375" bestFit="1" customWidth="1"/>
    <col min="8" max="8" width="11.28515625" customWidth="1"/>
    <col min="9" max="10" width="9.140625" hidden="1" customWidth="1"/>
    <col min="11" max="11" width="8.140625" customWidth="1"/>
    <col min="12" max="12" width="9.140625" hidden="1" customWidth="1"/>
    <col min="19" max="19" width="65.7109375" bestFit="1" customWidth="1"/>
  </cols>
  <sheetData>
    <row r="1" spans="1:7" x14ac:dyDescent="0.25">
      <c r="A1" s="61" t="s">
        <v>0</v>
      </c>
      <c r="B1" s="62"/>
      <c r="C1" s="62"/>
      <c r="D1" s="62"/>
      <c r="E1" s="62"/>
      <c r="F1" s="62"/>
      <c r="G1" s="62"/>
    </row>
    <row r="2" spans="1:7" x14ac:dyDescent="0.25">
      <c r="A2" s="61" t="s">
        <v>10</v>
      </c>
      <c r="B2" s="62"/>
      <c r="C2" s="62"/>
      <c r="D2" s="62"/>
      <c r="E2" s="62"/>
      <c r="F2" s="62"/>
      <c r="G2" s="62"/>
    </row>
    <row r="3" spans="1:7" x14ac:dyDescent="0.25">
      <c r="A3" s="61" t="s">
        <v>11</v>
      </c>
      <c r="B3" s="62"/>
      <c r="C3" s="62"/>
      <c r="D3" s="62"/>
      <c r="E3" s="62"/>
      <c r="F3" s="62"/>
      <c r="G3" s="62"/>
    </row>
    <row r="4" spans="1:7" x14ac:dyDescent="0.25">
      <c r="A4" s="61" t="s">
        <v>12</v>
      </c>
      <c r="B4" s="62"/>
      <c r="C4" s="62"/>
      <c r="D4" s="62"/>
      <c r="E4" s="62"/>
      <c r="F4" s="62"/>
      <c r="G4" s="62"/>
    </row>
    <row r="5" spans="1:7" ht="8.1" customHeight="1" x14ac:dyDescent="0.25">
      <c r="A5" s="1"/>
    </row>
    <row r="6" spans="1:7" ht="15.75" x14ac:dyDescent="0.25">
      <c r="A6" s="63" t="s">
        <v>57</v>
      </c>
      <c r="B6" s="64"/>
      <c r="C6" s="64"/>
      <c r="D6" s="64"/>
      <c r="E6" s="64"/>
      <c r="F6" s="64"/>
      <c r="G6" s="64"/>
    </row>
    <row r="7" spans="1:7" ht="8.1" customHeight="1" x14ac:dyDescent="0.25">
      <c r="A7" s="7"/>
      <c r="B7" s="5"/>
      <c r="C7" s="17"/>
      <c r="D7" s="17"/>
      <c r="E7" s="17"/>
      <c r="F7" s="5"/>
      <c r="G7" s="5"/>
    </row>
    <row r="8" spans="1:7" ht="15.75" x14ac:dyDescent="0.25">
      <c r="A8" s="49" t="s">
        <v>126</v>
      </c>
      <c r="B8" s="50"/>
      <c r="C8" s="50"/>
      <c r="D8" s="50"/>
      <c r="E8" s="50"/>
      <c r="F8" s="50"/>
      <c r="G8" s="50"/>
    </row>
    <row r="9" spans="1:7" ht="8.1" customHeight="1" thickBot="1" x14ac:dyDescent="0.3">
      <c r="A9" s="4"/>
    </row>
    <row r="10" spans="1:7" ht="42.75" thickBot="1" x14ac:dyDescent="0.3">
      <c r="A10" s="34" t="s">
        <v>13</v>
      </c>
      <c r="B10" s="34" t="s">
        <v>9</v>
      </c>
      <c r="C10" s="34" t="s">
        <v>123</v>
      </c>
      <c r="D10" s="34" t="s">
        <v>124</v>
      </c>
      <c r="E10" s="34" t="s">
        <v>83</v>
      </c>
      <c r="F10" s="34" t="s">
        <v>48</v>
      </c>
      <c r="G10" s="34" t="s">
        <v>49</v>
      </c>
    </row>
    <row r="11" spans="1:7" x14ac:dyDescent="0.25">
      <c r="A11" s="31"/>
      <c r="B11" s="31" t="s">
        <v>14</v>
      </c>
      <c r="C11" s="31"/>
      <c r="D11" s="32"/>
      <c r="E11" s="33"/>
      <c r="F11" s="32"/>
      <c r="G11" s="32"/>
    </row>
    <row r="12" spans="1:7" x14ac:dyDescent="0.25">
      <c r="A12" s="21" t="s">
        <v>45</v>
      </c>
      <c r="B12" s="22" t="s">
        <v>15</v>
      </c>
      <c r="C12" s="23">
        <v>0</v>
      </c>
      <c r="D12" s="23">
        <v>0</v>
      </c>
      <c r="E12" s="24">
        <v>1</v>
      </c>
      <c r="F12" s="25">
        <f>+C12+(D12*E12)</f>
        <v>0</v>
      </c>
      <c r="G12" s="25">
        <f>+F12*12</f>
        <v>0</v>
      </c>
    </row>
    <row r="13" spans="1:7" x14ac:dyDescent="0.25">
      <c r="A13" s="21" t="s">
        <v>45</v>
      </c>
      <c r="B13" s="22" t="s">
        <v>16</v>
      </c>
      <c r="C13" s="23">
        <v>0</v>
      </c>
      <c r="D13" s="23">
        <v>0</v>
      </c>
      <c r="E13" s="24">
        <v>1</v>
      </c>
      <c r="F13" s="25">
        <f t="shared" ref="F13:F15" si="0">+C13+(D13*E13)</f>
        <v>0</v>
      </c>
      <c r="G13" s="25">
        <f t="shared" ref="G13:G15" si="1">+F13*12</f>
        <v>0</v>
      </c>
    </row>
    <row r="14" spans="1:7" x14ac:dyDescent="0.25">
      <c r="A14" s="21">
        <v>1000</v>
      </c>
      <c r="B14" s="22" t="s">
        <v>17</v>
      </c>
      <c r="C14" s="23">
        <v>0</v>
      </c>
      <c r="D14" s="23">
        <v>0</v>
      </c>
      <c r="E14" s="24">
        <v>30</v>
      </c>
      <c r="F14" s="25">
        <f t="shared" si="0"/>
        <v>0</v>
      </c>
      <c r="G14" s="25">
        <f t="shared" si="1"/>
        <v>0</v>
      </c>
    </row>
    <row r="15" spans="1:7" x14ac:dyDescent="0.25">
      <c r="A15" s="21">
        <v>10926</v>
      </c>
      <c r="B15" s="22" t="s">
        <v>18</v>
      </c>
      <c r="C15" s="23">
        <v>0</v>
      </c>
      <c r="D15" s="23">
        <v>0</v>
      </c>
      <c r="E15" s="24">
        <v>3</v>
      </c>
      <c r="F15" s="25">
        <f t="shared" si="0"/>
        <v>0</v>
      </c>
      <c r="G15" s="25">
        <f t="shared" si="1"/>
        <v>0</v>
      </c>
    </row>
    <row r="16" spans="1:7" x14ac:dyDescent="0.25">
      <c r="A16" s="19"/>
      <c r="B16" s="19" t="s">
        <v>19</v>
      </c>
      <c r="C16" s="19"/>
      <c r="D16" s="27"/>
      <c r="E16" s="20"/>
      <c r="F16" s="26"/>
      <c r="G16" s="26"/>
    </row>
    <row r="17" spans="1:7" x14ac:dyDescent="0.25">
      <c r="A17" s="21" t="s">
        <v>84</v>
      </c>
      <c r="B17" s="22" t="s">
        <v>20</v>
      </c>
      <c r="C17" s="23">
        <v>0</v>
      </c>
      <c r="D17" s="23">
        <v>0</v>
      </c>
      <c r="E17" s="24">
        <v>115</v>
      </c>
      <c r="F17" s="25">
        <f t="shared" ref="F17:F26" si="2">+C17+(D17*E17)</f>
        <v>0</v>
      </c>
      <c r="G17" s="25">
        <f t="shared" ref="G17:G26" si="3">+F17*12</f>
        <v>0</v>
      </c>
    </row>
    <row r="18" spans="1:7" x14ac:dyDescent="0.25">
      <c r="A18" s="21" t="s">
        <v>85</v>
      </c>
      <c r="B18" s="22" t="s">
        <v>21</v>
      </c>
      <c r="C18" s="23">
        <v>0</v>
      </c>
      <c r="D18" s="23">
        <v>0</v>
      </c>
      <c r="E18" s="24">
        <v>41</v>
      </c>
      <c r="F18" s="25">
        <f t="shared" si="2"/>
        <v>0</v>
      </c>
      <c r="G18" s="25">
        <f t="shared" si="3"/>
        <v>0</v>
      </c>
    </row>
    <row r="19" spans="1:7" x14ac:dyDescent="0.25">
      <c r="A19" s="21" t="s">
        <v>86</v>
      </c>
      <c r="B19" s="22" t="s">
        <v>65</v>
      </c>
      <c r="C19" s="23">
        <v>0</v>
      </c>
      <c r="D19" s="23">
        <v>0</v>
      </c>
      <c r="E19" s="24">
        <v>7</v>
      </c>
      <c r="F19" s="25">
        <f t="shared" si="2"/>
        <v>0</v>
      </c>
      <c r="G19" s="25">
        <f t="shared" si="3"/>
        <v>0</v>
      </c>
    </row>
    <row r="20" spans="1:7" x14ac:dyDescent="0.25">
      <c r="A20" s="21" t="s">
        <v>87</v>
      </c>
      <c r="B20" s="22" t="s">
        <v>88</v>
      </c>
      <c r="C20" s="23">
        <v>0</v>
      </c>
      <c r="D20" s="23">
        <v>0</v>
      </c>
      <c r="E20" s="24">
        <v>32</v>
      </c>
      <c r="F20" s="25">
        <f t="shared" si="2"/>
        <v>0</v>
      </c>
      <c r="G20" s="25">
        <f t="shared" si="3"/>
        <v>0</v>
      </c>
    </row>
    <row r="21" spans="1:7" x14ac:dyDescent="0.25">
      <c r="A21" s="21" t="s">
        <v>89</v>
      </c>
      <c r="B21" s="22" t="s">
        <v>22</v>
      </c>
      <c r="C21" s="23">
        <v>0</v>
      </c>
      <c r="D21" s="23">
        <v>0</v>
      </c>
      <c r="E21" s="24">
        <v>30</v>
      </c>
      <c r="F21" s="25">
        <f t="shared" si="2"/>
        <v>0</v>
      </c>
      <c r="G21" s="25">
        <f t="shared" si="3"/>
        <v>0</v>
      </c>
    </row>
    <row r="22" spans="1:7" x14ac:dyDescent="0.25">
      <c r="A22" s="21" t="s">
        <v>90</v>
      </c>
      <c r="B22" s="22" t="s">
        <v>129</v>
      </c>
      <c r="C22" s="23">
        <v>0</v>
      </c>
      <c r="D22" s="23">
        <v>0</v>
      </c>
      <c r="E22" s="24">
        <v>5</v>
      </c>
      <c r="F22" s="25">
        <f t="shared" si="2"/>
        <v>0</v>
      </c>
      <c r="G22" s="25">
        <f t="shared" si="3"/>
        <v>0</v>
      </c>
    </row>
    <row r="23" spans="1:7" x14ac:dyDescent="0.25">
      <c r="A23" s="21" t="s">
        <v>91</v>
      </c>
      <c r="B23" s="22" t="s">
        <v>64</v>
      </c>
      <c r="C23" s="23">
        <v>0</v>
      </c>
      <c r="D23" s="23">
        <v>0</v>
      </c>
      <c r="E23" s="24">
        <v>1</v>
      </c>
      <c r="F23" s="25">
        <f t="shared" si="2"/>
        <v>0</v>
      </c>
      <c r="G23" s="25">
        <f t="shared" si="3"/>
        <v>0</v>
      </c>
    </row>
    <row r="24" spans="1:7" x14ac:dyDescent="0.25">
      <c r="A24" s="21" t="s">
        <v>92</v>
      </c>
      <c r="B24" s="22" t="s">
        <v>38</v>
      </c>
      <c r="C24" s="23">
        <v>0</v>
      </c>
      <c r="D24" s="23">
        <v>0</v>
      </c>
      <c r="E24" s="24">
        <v>3</v>
      </c>
      <c r="F24" s="25">
        <f t="shared" si="2"/>
        <v>0</v>
      </c>
      <c r="G24" s="25">
        <f t="shared" si="3"/>
        <v>0</v>
      </c>
    </row>
    <row r="25" spans="1:7" x14ac:dyDescent="0.25">
      <c r="A25" s="21" t="s">
        <v>93</v>
      </c>
      <c r="B25" s="22" t="s">
        <v>39</v>
      </c>
      <c r="C25" s="23">
        <v>0</v>
      </c>
      <c r="D25" s="23">
        <v>0</v>
      </c>
      <c r="E25" s="24">
        <v>23</v>
      </c>
      <c r="F25" s="25">
        <f t="shared" si="2"/>
        <v>0</v>
      </c>
      <c r="G25" s="25">
        <f t="shared" si="3"/>
        <v>0</v>
      </c>
    </row>
    <row r="26" spans="1:7" x14ac:dyDescent="0.25">
      <c r="A26" s="21" t="s">
        <v>93</v>
      </c>
      <c r="B26" s="22" t="s">
        <v>40</v>
      </c>
      <c r="C26" s="23">
        <v>0</v>
      </c>
      <c r="D26" s="23">
        <v>0</v>
      </c>
      <c r="E26" s="24">
        <v>149</v>
      </c>
      <c r="F26" s="25">
        <f t="shared" si="2"/>
        <v>0</v>
      </c>
      <c r="G26" s="25">
        <f t="shared" si="3"/>
        <v>0</v>
      </c>
    </row>
    <row r="27" spans="1:7" x14ac:dyDescent="0.25">
      <c r="A27" s="19"/>
      <c r="B27" s="19" t="s">
        <v>23</v>
      </c>
      <c r="C27" s="19"/>
      <c r="D27" s="27"/>
      <c r="E27" s="20"/>
      <c r="F27" s="26"/>
      <c r="G27" s="26"/>
    </row>
    <row r="28" spans="1:7" x14ac:dyDescent="0.25">
      <c r="A28" s="21" t="s">
        <v>94</v>
      </c>
      <c r="B28" s="22" t="s">
        <v>24</v>
      </c>
      <c r="C28" s="23">
        <v>0</v>
      </c>
      <c r="D28" s="23">
        <v>0</v>
      </c>
      <c r="E28" s="24">
        <v>107</v>
      </c>
      <c r="F28" s="25">
        <f t="shared" ref="F28:F35" si="4">+C28+(D28*E28)</f>
        <v>0</v>
      </c>
      <c r="G28" s="25">
        <f t="shared" ref="G28:G35" si="5">+F28*12</f>
        <v>0</v>
      </c>
    </row>
    <row r="29" spans="1:7" x14ac:dyDescent="0.25">
      <c r="A29" s="21" t="s">
        <v>95</v>
      </c>
      <c r="B29" s="22" t="s">
        <v>25</v>
      </c>
      <c r="C29" s="23">
        <v>0</v>
      </c>
      <c r="D29" s="23">
        <v>0</v>
      </c>
      <c r="E29" s="24">
        <v>518</v>
      </c>
      <c r="F29" s="25">
        <f t="shared" si="4"/>
        <v>0</v>
      </c>
      <c r="G29" s="25">
        <f t="shared" si="5"/>
        <v>0</v>
      </c>
    </row>
    <row r="30" spans="1:7" x14ac:dyDescent="0.25">
      <c r="A30" s="21" t="s">
        <v>45</v>
      </c>
      <c r="B30" s="22" t="s">
        <v>26</v>
      </c>
      <c r="C30" s="23">
        <v>0</v>
      </c>
      <c r="D30" s="23">
        <v>0</v>
      </c>
      <c r="E30" s="24">
        <v>1</v>
      </c>
      <c r="F30" s="25">
        <f t="shared" si="4"/>
        <v>0</v>
      </c>
      <c r="G30" s="25">
        <f t="shared" si="5"/>
        <v>0</v>
      </c>
    </row>
    <row r="31" spans="1:7" x14ac:dyDescent="0.25">
      <c r="A31" s="21" t="s">
        <v>96</v>
      </c>
      <c r="B31" s="22" t="s">
        <v>27</v>
      </c>
      <c r="C31" s="23">
        <v>0</v>
      </c>
      <c r="D31" s="23">
        <v>0</v>
      </c>
      <c r="E31" s="24">
        <v>518</v>
      </c>
      <c r="F31" s="25">
        <f t="shared" si="4"/>
        <v>0</v>
      </c>
      <c r="G31" s="25">
        <f t="shared" si="5"/>
        <v>0</v>
      </c>
    </row>
    <row r="32" spans="1:7" x14ac:dyDescent="0.25">
      <c r="A32" s="21" t="s">
        <v>97</v>
      </c>
      <c r="B32" s="22" t="s">
        <v>28</v>
      </c>
      <c r="C32" s="23">
        <v>0</v>
      </c>
      <c r="D32" s="23">
        <v>0</v>
      </c>
      <c r="E32" s="24">
        <v>163</v>
      </c>
      <c r="F32" s="25">
        <f t="shared" si="4"/>
        <v>0</v>
      </c>
      <c r="G32" s="25">
        <f t="shared" si="5"/>
        <v>0</v>
      </c>
    </row>
    <row r="33" spans="1:7" x14ac:dyDescent="0.25">
      <c r="A33" s="21" t="s">
        <v>45</v>
      </c>
      <c r="B33" s="22" t="s">
        <v>29</v>
      </c>
      <c r="C33" s="23">
        <v>0</v>
      </c>
      <c r="D33" s="23">
        <v>0</v>
      </c>
      <c r="E33" s="24">
        <v>1</v>
      </c>
      <c r="F33" s="25">
        <f t="shared" si="4"/>
        <v>0</v>
      </c>
      <c r="G33" s="25">
        <f t="shared" si="5"/>
        <v>0</v>
      </c>
    </row>
    <row r="34" spans="1:7" x14ac:dyDescent="0.25">
      <c r="A34" s="21" t="s">
        <v>98</v>
      </c>
      <c r="B34" s="22" t="s">
        <v>30</v>
      </c>
      <c r="C34" s="23">
        <v>0</v>
      </c>
      <c r="D34" s="23">
        <v>0</v>
      </c>
      <c r="E34" s="24">
        <v>1</v>
      </c>
      <c r="F34" s="25">
        <f t="shared" si="4"/>
        <v>0</v>
      </c>
      <c r="G34" s="25">
        <f t="shared" si="5"/>
        <v>0</v>
      </c>
    </row>
    <row r="35" spans="1:7" x14ac:dyDescent="0.25">
      <c r="A35" s="21" t="s">
        <v>99</v>
      </c>
      <c r="B35" s="22" t="s">
        <v>31</v>
      </c>
      <c r="C35" s="23">
        <v>0</v>
      </c>
      <c r="D35" s="23">
        <v>0</v>
      </c>
      <c r="E35" s="24">
        <v>6</v>
      </c>
      <c r="F35" s="25">
        <f t="shared" si="4"/>
        <v>0</v>
      </c>
      <c r="G35" s="25">
        <f t="shared" si="5"/>
        <v>0</v>
      </c>
    </row>
    <row r="36" spans="1:7" x14ac:dyDescent="0.25">
      <c r="A36" s="19"/>
      <c r="B36" s="19" t="s">
        <v>46</v>
      </c>
      <c r="C36" s="19"/>
      <c r="D36" s="27"/>
      <c r="E36" s="20"/>
      <c r="F36" s="26"/>
      <c r="G36" s="26"/>
    </row>
    <row r="37" spans="1:7" x14ac:dyDescent="0.25">
      <c r="A37" s="21" t="s">
        <v>100</v>
      </c>
      <c r="B37" s="22" t="s">
        <v>32</v>
      </c>
      <c r="C37" s="23">
        <v>0</v>
      </c>
      <c r="D37" s="23">
        <v>0</v>
      </c>
      <c r="E37" s="24">
        <v>2</v>
      </c>
      <c r="F37" s="25">
        <f>+C37+(D37*E37)</f>
        <v>0</v>
      </c>
      <c r="G37" s="25">
        <f>+F37*12</f>
        <v>0</v>
      </c>
    </row>
    <row r="38" spans="1:7" x14ac:dyDescent="0.25">
      <c r="A38" s="19"/>
      <c r="B38" s="19" t="s">
        <v>33</v>
      </c>
      <c r="C38" s="19"/>
      <c r="D38" s="27"/>
      <c r="E38" s="20"/>
      <c r="F38" s="26"/>
      <c r="G38" s="26"/>
    </row>
    <row r="39" spans="1:7" x14ac:dyDescent="0.25">
      <c r="A39" s="21" t="s">
        <v>45</v>
      </c>
      <c r="B39" s="22" t="s">
        <v>34</v>
      </c>
      <c r="C39" s="23">
        <v>0</v>
      </c>
      <c r="D39" s="23">
        <v>0</v>
      </c>
      <c r="E39" s="24">
        <v>1</v>
      </c>
      <c r="F39" s="25">
        <f t="shared" ref="F39:F46" si="6">+C39+(D39*E39)</f>
        <v>0</v>
      </c>
      <c r="G39" s="25">
        <f t="shared" ref="G39:G46" si="7">+F39*12</f>
        <v>0</v>
      </c>
    </row>
    <row r="40" spans="1:7" x14ac:dyDescent="0.25">
      <c r="A40" s="21" t="s">
        <v>100</v>
      </c>
      <c r="B40" s="22" t="s">
        <v>35</v>
      </c>
      <c r="C40" s="23">
        <v>0</v>
      </c>
      <c r="D40" s="23">
        <v>0</v>
      </c>
      <c r="E40" s="24">
        <v>18</v>
      </c>
      <c r="F40" s="25">
        <f t="shared" si="6"/>
        <v>0</v>
      </c>
      <c r="G40" s="25">
        <f t="shared" si="7"/>
        <v>0</v>
      </c>
    </row>
    <row r="41" spans="1:7" x14ac:dyDescent="0.25">
      <c r="A41" s="21" t="s">
        <v>101</v>
      </c>
      <c r="B41" s="22" t="s">
        <v>36</v>
      </c>
      <c r="C41" s="23">
        <v>0</v>
      </c>
      <c r="D41" s="23">
        <v>0</v>
      </c>
      <c r="E41" s="24">
        <v>12</v>
      </c>
      <c r="F41" s="25">
        <f t="shared" si="6"/>
        <v>0</v>
      </c>
      <c r="G41" s="25">
        <f t="shared" si="7"/>
        <v>0</v>
      </c>
    </row>
    <row r="42" spans="1:7" x14ac:dyDescent="0.25">
      <c r="A42" s="21" t="s">
        <v>102</v>
      </c>
      <c r="B42" s="22" t="s">
        <v>103</v>
      </c>
      <c r="C42" s="23">
        <v>0</v>
      </c>
      <c r="D42" s="23">
        <v>0</v>
      </c>
      <c r="E42" s="24">
        <v>12</v>
      </c>
      <c r="F42" s="25">
        <f t="shared" si="6"/>
        <v>0</v>
      </c>
      <c r="G42" s="25">
        <f t="shared" si="7"/>
        <v>0</v>
      </c>
    </row>
    <row r="43" spans="1:7" x14ac:dyDescent="0.25">
      <c r="A43" s="21" t="s">
        <v>61</v>
      </c>
      <c r="B43" s="22" t="s">
        <v>66</v>
      </c>
      <c r="C43" s="23">
        <v>0</v>
      </c>
      <c r="D43" s="23">
        <v>0</v>
      </c>
      <c r="E43" s="24">
        <v>163</v>
      </c>
      <c r="F43" s="25">
        <f t="shared" si="6"/>
        <v>0</v>
      </c>
      <c r="G43" s="25">
        <f t="shared" si="7"/>
        <v>0</v>
      </c>
    </row>
    <row r="44" spans="1:7" x14ac:dyDescent="0.25">
      <c r="A44" s="21" t="s">
        <v>62</v>
      </c>
      <c r="B44" s="22" t="s">
        <v>37</v>
      </c>
      <c r="C44" s="23">
        <v>0</v>
      </c>
      <c r="D44" s="23">
        <v>0</v>
      </c>
      <c r="E44" s="24">
        <v>28</v>
      </c>
      <c r="F44" s="25">
        <f t="shared" si="6"/>
        <v>0</v>
      </c>
      <c r="G44" s="25">
        <f t="shared" si="7"/>
        <v>0</v>
      </c>
    </row>
    <row r="45" spans="1:7" x14ac:dyDescent="0.25">
      <c r="A45" s="21" t="s">
        <v>62</v>
      </c>
      <c r="B45" s="22" t="s">
        <v>37</v>
      </c>
      <c r="C45" s="23">
        <v>0</v>
      </c>
      <c r="D45" s="23">
        <v>0</v>
      </c>
      <c r="E45" s="24">
        <v>28</v>
      </c>
      <c r="F45" s="25">
        <f t="shared" si="6"/>
        <v>0</v>
      </c>
      <c r="G45" s="25">
        <f t="shared" si="7"/>
        <v>0</v>
      </c>
    </row>
    <row r="46" spans="1:7" x14ac:dyDescent="0.25">
      <c r="A46" s="21" t="s">
        <v>104</v>
      </c>
      <c r="B46" s="22" t="s">
        <v>67</v>
      </c>
      <c r="C46" s="23">
        <v>0</v>
      </c>
      <c r="D46" s="23">
        <v>0</v>
      </c>
      <c r="E46" s="24">
        <v>1</v>
      </c>
      <c r="F46" s="25">
        <f t="shared" si="6"/>
        <v>0</v>
      </c>
      <c r="G46" s="25">
        <f t="shared" si="7"/>
        <v>0</v>
      </c>
    </row>
    <row r="47" spans="1:7" x14ac:dyDescent="0.25">
      <c r="A47" s="19"/>
      <c r="B47" s="19" t="s">
        <v>41</v>
      </c>
      <c r="C47" s="19"/>
      <c r="D47" s="27"/>
      <c r="E47" s="20"/>
      <c r="F47" s="26"/>
      <c r="G47" s="26"/>
    </row>
    <row r="48" spans="1:7" x14ac:dyDescent="0.25">
      <c r="A48" s="21" t="s">
        <v>105</v>
      </c>
      <c r="B48" s="22" t="s">
        <v>106</v>
      </c>
      <c r="C48" s="23">
        <v>0</v>
      </c>
      <c r="D48" s="23">
        <v>0</v>
      </c>
      <c r="E48" s="24">
        <v>1</v>
      </c>
      <c r="F48" s="25">
        <f t="shared" ref="F48:F64" si="8">+C48+(D48*E48)</f>
        <v>0</v>
      </c>
      <c r="G48" s="25">
        <f t="shared" ref="G48:G64" si="9">+F48*12</f>
        <v>0</v>
      </c>
    </row>
    <row r="49" spans="1:7" x14ac:dyDescent="0.25">
      <c r="A49" s="21" t="s">
        <v>107</v>
      </c>
      <c r="B49" s="22" t="s">
        <v>69</v>
      </c>
      <c r="C49" s="23">
        <v>0</v>
      </c>
      <c r="D49" s="23">
        <v>0</v>
      </c>
      <c r="E49" s="24">
        <v>36</v>
      </c>
      <c r="F49" s="25">
        <f t="shared" si="8"/>
        <v>0</v>
      </c>
      <c r="G49" s="25">
        <f t="shared" si="9"/>
        <v>0</v>
      </c>
    </row>
    <row r="50" spans="1:7" x14ac:dyDescent="0.25">
      <c r="A50" s="21" t="s">
        <v>108</v>
      </c>
      <c r="B50" s="22" t="s">
        <v>68</v>
      </c>
      <c r="C50" s="23">
        <v>0</v>
      </c>
      <c r="D50" s="23">
        <v>0</v>
      </c>
      <c r="E50" s="24">
        <v>698</v>
      </c>
      <c r="F50" s="25">
        <f t="shared" si="8"/>
        <v>0</v>
      </c>
      <c r="G50" s="25">
        <f t="shared" si="9"/>
        <v>0</v>
      </c>
    </row>
    <row r="51" spans="1:7" x14ac:dyDescent="0.25">
      <c r="A51" s="21" t="s">
        <v>45</v>
      </c>
      <c r="B51" s="22" t="s">
        <v>42</v>
      </c>
      <c r="C51" s="23">
        <v>0</v>
      </c>
      <c r="D51" s="23">
        <v>0</v>
      </c>
      <c r="E51" s="24">
        <v>1</v>
      </c>
      <c r="F51" s="25">
        <f t="shared" si="8"/>
        <v>0</v>
      </c>
      <c r="G51" s="25">
        <f t="shared" si="9"/>
        <v>0</v>
      </c>
    </row>
    <row r="52" spans="1:7" x14ac:dyDescent="0.25">
      <c r="A52" s="21" t="s">
        <v>109</v>
      </c>
      <c r="B52" s="22" t="s">
        <v>70</v>
      </c>
      <c r="C52" s="23">
        <v>0</v>
      </c>
      <c r="D52" s="23">
        <v>0</v>
      </c>
      <c r="E52" s="24">
        <v>1</v>
      </c>
      <c r="F52" s="25">
        <f t="shared" si="8"/>
        <v>0</v>
      </c>
      <c r="G52" s="25">
        <f t="shared" si="9"/>
        <v>0</v>
      </c>
    </row>
    <row r="53" spans="1:7" x14ac:dyDescent="0.25">
      <c r="A53" s="21" t="s">
        <v>110</v>
      </c>
      <c r="B53" s="22" t="s">
        <v>71</v>
      </c>
      <c r="C53" s="23">
        <v>0</v>
      </c>
      <c r="D53" s="23">
        <v>0</v>
      </c>
      <c r="E53" s="24">
        <v>1</v>
      </c>
      <c r="F53" s="25">
        <f t="shared" si="8"/>
        <v>0</v>
      </c>
      <c r="G53" s="25">
        <f t="shared" si="9"/>
        <v>0</v>
      </c>
    </row>
    <row r="54" spans="1:7" x14ac:dyDescent="0.25">
      <c r="A54" s="21" t="s">
        <v>111</v>
      </c>
      <c r="B54" s="22" t="s">
        <v>72</v>
      </c>
      <c r="C54" s="23">
        <v>0</v>
      </c>
      <c r="D54" s="23">
        <v>0</v>
      </c>
      <c r="E54" s="24">
        <v>4827</v>
      </c>
      <c r="F54" s="25">
        <f t="shared" si="8"/>
        <v>0</v>
      </c>
      <c r="G54" s="25">
        <f t="shared" si="9"/>
        <v>0</v>
      </c>
    </row>
    <row r="55" spans="1:7" x14ac:dyDescent="0.25">
      <c r="A55" s="21" t="s">
        <v>112</v>
      </c>
      <c r="B55" s="22" t="s">
        <v>73</v>
      </c>
      <c r="C55" s="23">
        <v>0</v>
      </c>
      <c r="D55" s="23">
        <v>0</v>
      </c>
      <c r="E55" s="24">
        <v>1</v>
      </c>
      <c r="F55" s="25">
        <f t="shared" si="8"/>
        <v>0</v>
      </c>
      <c r="G55" s="25">
        <f t="shared" si="9"/>
        <v>0</v>
      </c>
    </row>
    <row r="56" spans="1:7" x14ac:dyDescent="0.25">
      <c r="A56" s="21" t="s">
        <v>113</v>
      </c>
      <c r="B56" s="22" t="s">
        <v>74</v>
      </c>
      <c r="C56" s="23">
        <v>0</v>
      </c>
      <c r="D56" s="23">
        <v>0</v>
      </c>
      <c r="E56" s="24">
        <v>7</v>
      </c>
      <c r="F56" s="25">
        <f t="shared" si="8"/>
        <v>0</v>
      </c>
      <c r="G56" s="25">
        <f t="shared" si="9"/>
        <v>0</v>
      </c>
    </row>
    <row r="57" spans="1:7" x14ac:dyDescent="0.25">
      <c r="A57" s="21" t="s">
        <v>114</v>
      </c>
      <c r="B57" s="22" t="s">
        <v>75</v>
      </c>
      <c r="C57" s="23">
        <v>0</v>
      </c>
      <c r="D57" s="23">
        <v>0</v>
      </c>
      <c r="E57" s="24">
        <v>1</v>
      </c>
      <c r="F57" s="25">
        <f t="shared" si="8"/>
        <v>0</v>
      </c>
      <c r="G57" s="25">
        <f t="shared" si="9"/>
        <v>0</v>
      </c>
    </row>
    <row r="58" spans="1:7" x14ac:dyDescent="0.25">
      <c r="A58" s="21" t="s">
        <v>115</v>
      </c>
      <c r="B58" s="22" t="s">
        <v>78</v>
      </c>
      <c r="C58" s="23">
        <v>0</v>
      </c>
      <c r="D58" s="23">
        <v>0</v>
      </c>
      <c r="E58" s="24">
        <v>1</v>
      </c>
      <c r="F58" s="25">
        <f t="shared" si="8"/>
        <v>0</v>
      </c>
      <c r="G58" s="25">
        <f t="shared" si="9"/>
        <v>0</v>
      </c>
    </row>
    <row r="59" spans="1:7" x14ac:dyDescent="0.25">
      <c r="A59" s="21" t="s">
        <v>63</v>
      </c>
      <c r="B59" s="22" t="s">
        <v>79</v>
      </c>
      <c r="C59" s="23">
        <v>0</v>
      </c>
      <c r="D59" s="23">
        <v>0</v>
      </c>
      <c r="E59" s="24">
        <v>19</v>
      </c>
      <c r="F59" s="25">
        <f t="shared" si="8"/>
        <v>0</v>
      </c>
      <c r="G59" s="25">
        <f t="shared" si="9"/>
        <v>0</v>
      </c>
    </row>
    <row r="60" spans="1:7" x14ac:dyDescent="0.25">
      <c r="A60" s="21" t="s">
        <v>116</v>
      </c>
      <c r="B60" s="22" t="s">
        <v>117</v>
      </c>
      <c r="C60" s="23">
        <v>0</v>
      </c>
      <c r="D60" s="23">
        <v>0</v>
      </c>
      <c r="E60" s="24">
        <v>3</v>
      </c>
      <c r="F60" s="25">
        <f t="shared" si="8"/>
        <v>0</v>
      </c>
      <c r="G60" s="25">
        <f t="shared" si="9"/>
        <v>0</v>
      </c>
    </row>
    <row r="61" spans="1:7" x14ac:dyDescent="0.25">
      <c r="A61" s="21" t="s">
        <v>118</v>
      </c>
      <c r="B61" s="22" t="s">
        <v>80</v>
      </c>
      <c r="C61" s="23">
        <v>0</v>
      </c>
      <c r="D61" s="23">
        <v>0</v>
      </c>
      <c r="E61" s="24">
        <v>9</v>
      </c>
      <c r="F61" s="25">
        <f t="shared" si="8"/>
        <v>0</v>
      </c>
      <c r="G61" s="25">
        <f t="shared" si="9"/>
        <v>0</v>
      </c>
    </row>
    <row r="62" spans="1:7" x14ac:dyDescent="0.25">
      <c r="A62" s="21" t="s">
        <v>119</v>
      </c>
      <c r="B62" s="22" t="s">
        <v>76</v>
      </c>
      <c r="C62" s="23">
        <v>0</v>
      </c>
      <c r="D62" s="23">
        <v>0</v>
      </c>
      <c r="E62" s="24">
        <v>121</v>
      </c>
      <c r="F62" s="25">
        <f t="shared" si="8"/>
        <v>0</v>
      </c>
      <c r="G62" s="25">
        <f t="shared" si="9"/>
        <v>0</v>
      </c>
    </row>
    <row r="63" spans="1:7" x14ac:dyDescent="0.25">
      <c r="A63" s="21" t="s">
        <v>45</v>
      </c>
      <c r="B63" s="22" t="s">
        <v>43</v>
      </c>
      <c r="C63" s="23">
        <v>0</v>
      </c>
      <c r="D63" s="23">
        <v>0</v>
      </c>
      <c r="E63" s="24">
        <v>1</v>
      </c>
      <c r="F63" s="25">
        <f t="shared" si="8"/>
        <v>0</v>
      </c>
      <c r="G63" s="25">
        <f t="shared" si="9"/>
        <v>0</v>
      </c>
    </row>
    <row r="64" spans="1:7" x14ac:dyDescent="0.25">
      <c r="A64" s="21" t="s">
        <v>120</v>
      </c>
      <c r="B64" s="22" t="s">
        <v>77</v>
      </c>
      <c r="C64" s="23">
        <v>0</v>
      </c>
      <c r="D64" s="23">
        <v>0</v>
      </c>
      <c r="E64" s="24">
        <v>1</v>
      </c>
      <c r="F64" s="25">
        <f t="shared" si="8"/>
        <v>0</v>
      </c>
      <c r="G64" s="25">
        <f t="shared" si="9"/>
        <v>0</v>
      </c>
    </row>
    <row r="65" spans="1:7" x14ac:dyDescent="0.25">
      <c r="A65" s="19"/>
      <c r="B65" s="19" t="s">
        <v>44</v>
      </c>
      <c r="C65" s="19"/>
      <c r="D65" s="27"/>
      <c r="E65" s="20"/>
      <c r="F65" s="26"/>
      <c r="G65" s="26"/>
    </row>
    <row r="66" spans="1:7" x14ac:dyDescent="0.25">
      <c r="A66" s="21" t="s">
        <v>121</v>
      </c>
      <c r="B66" s="22" t="s">
        <v>81</v>
      </c>
      <c r="C66" s="23">
        <v>0</v>
      </c>
      <c r="D66" s="23">
        <v>0</v>
      </c>
      <c r="E66" s="24">
        <v>5</v>
      </c>
      <c r="F66" s="25">
        <f t="shared" ref="F66:F67" si="10">+C66+(D66*E66)</f>
        <v>0</v>
      </c>
      <c r="G66" s="25">
        <f t="shared" ref="G66:G67" si="11">+F66*12</f>
        <v>0</v>
      </c>
    </row>
    <row r="67" spans="1:7" x14ac:dyDescent="0.25">
      <c r="A67" s="21" t="s">
        <v>122</v>
      </c>
      <c r="B67" s="22" t="s">
        <v>82</v>
      </c>
      <c r="C67" s="23">
        <v>0</v>
      </c>
      <c r="D67" s="23">
        <v>0</v>
      </c>
      <c r="E67" s="24">
        <v>4</v>
      </c>
      <c r="F67" s="25">
        <f t="shared" si="10"/>
        <v>0</v>
      </c>
      <c r="G67" s="25">
        <f t="shared" si="11"/>
        <v>0</v>
      </c>
    </row>
    <row r="68" spans="1:7" ht="19.5" x14ac:dyDescent="0.25">
      <c r="A68" s="19"/>
      <c r="B68" s="19" t="s">
        <v>128</v>
      </c>
      <c r="C68" s="19"/>
      <c r="D68" s="27"/>
      <c r="E68" s="20"/>
      <c r="F68" s="26"/>
      <c r="G68" s="26"/>
    </row>
    <row r="69" spans="1:7" x14ac:dyDescent="0.25">
      <c r="A69" s="37"/>
      <c r="B69" s="38"/>
      <c r="C69" s="23">
        <v>0</v>
      </c>
      <c r="D69" s="23">
        <v>0</v>
      </c>
      <c r="E69" s="76">
        <v>0</v>
      </c>
      <c r="F69" s="25">
        <f t="shared" ref="F69:F84" si="12">+C69+(D69*E69)</f>
        <v>0</v>
      </c>
      <c r="G69" s="25">
        <f t="shared" ref="G69:G84" si="13">+F69*12</f>
        <v>0</v>
      </c>
    </row>
    <row r="70" spans="1:7" x14ac:dyDescent="0.25">
      <c r="A70" s="37"/>
      <c r="B70" s="38"/>
      <c r="C70" s="23">
        <v>0</v>
      </c>
      <c r="D70" s="23">
        <v>0</v>
      </c>
      <c r="E70" s="76">
        <v>0</v>
      </c>
      <c r="F70" s="25">
        <f t="shared" si="12"/>
        <v>0</v>
      </c>
      <c r="G70" s="25">
        <f t="shared" si="13"/>
        <v>0</v>
      </c>
    </row>
    <row r="71" spans="1:7" x14ac:dyDescent="0.25">
      <c r="A71" s="37"/>
      <c r="B71" s="38"/>
      <c r="C71" s="23">
        <v>0</v>
      </c>
      <c r="D71" s="23">
        <v>0</v>
      </c>
      <c r="E71" s="76">
        <v>0</v>
      </c>
      <c r="F71" s="25">
        <f t="shared" si="12"/>
        <v>0</v>
      </c>
      <c r="G71" s="25">
        <f t="shared" si="13"/>
        <v>0</v>
      </c>
    </row>
    <row r="72" spans="1:7" x14ac:dyDescent="0.25">
      <c r="A72" s="37"/>
      <c r="B72" s="38"/>
      <c r="C72" s="23">
        <v>0</v>
      </c>
      <c r="D72" s="23">
        <v>0</v>
      </c>
      <c r="E72" s="76">
        <v>0</v>
      </c>
      <c r="F72" s="25">
        <f t="shared" si="12"/>
        <v>0</v>
      </c>
      <c r="G72" s="25">
        <f t="shared" si="13"/>
        <v>0</v>
      </c>
    </row>
    <row r="73" spans="1:7" x14ac:dyDescent="0.25">
      <c r="A73" s="37"/>
      <c r="B73" s="38"/>
      <c r="C73" s="23">
        <v>0</v>
      </c>
      <c r="D73" s="23">
        <v>0</v>
      </c>
      <c r="E73" s="76">
        <v>0</v>
      </c>
      <c r="F73" s="25">
        <f t="shared" ref="F73:F81" si="14">+C73+(D73*E73)</f>
        <v>0</v>
      </c>
      <c r="G73" s="25">
        <f t="shared" si="13"/>
        <v>0</v>
      </c>
    </row>
    <row r="74" spans="1:7" x14ac:dyDescent="0.25">
      <c r="A74" s="37"/>
      <c r="B74" s="38"/>
      <c r="C74" s="23">
        <v>0</v>
      </c>
      <c r="D74" s="23">
        <v>0</v>
      </c>
      <c r="E74" s="76">
        <v>0</v>
      </c>
      <c r="F74" s="25">
        <f t="shared" si="14"/>
        <v>0</v>
      </c>
      <c r="G74" s="25">
        <f t="shared" si="13"/>
        <v>0</v>
      </c>
    </row>
    <row r="75" spans="1:7" x14ac:dyDescent="0.25">
      <c r="A75" s="37"/>
      <c r="B75" s="38"/>
      <c r="C75" s="23">
        <v>0</v>
      </c>
      <c r="D75" s="23">
        <v>0</v>
      </c>
      <c r="E75" s="76">
        <v>0</v>
      </c>
      <c r="F75" s="25">
        <f t="shared" si="14"/>
        <v>0</v>
      </c>
      <c r="G75" s="25">
        <f t="shared" si="13"/>
        <v>0</v>
      </c>
    </row>
    <row r="76" spans="1:7" x14ac:dyDescent="0.25">
      <c r="A76" s="37"/>
      <c r="B76" s="38"/>
      <c r="C76" s="23">
        <v>0</v>
      </c>
      <c r="D76" s="23">
        <v>0</v>
      </c>
      <c r="E76" s="76">
        <v>0</v>
      </c>
      <c r="F76" s="25">
        <f t="shared" si="14"/>
        <v>0</v>
      </c>
      <c r="G76" s="25">
        <f t="shared" si="13"/>
        <v>0</v>
      </c>
    </row>
    <row r="77" spans="1:7" x14ac:dyDescent="0.25">
      <c r="A77" s="37"/>
      <c r="B77" s="38"/>
      <c r="C77" s="23">
        <v>0</v>
      </c>
      <c r="D77" s="23">
        <v>0</v>
      </c>
      <c r="E77" s="76">
        <v>0</v>
      </c>
      <c r="F77" s="25">
        <f t="shared" si="14"/>
        <v>0</v>
      </c>
      <c r="G77" s="25">
        <f t="shared" si="13"/>
        <v>0</v>
      </c>
    </row>
    <row r="78" spans="1:7" x14ac:dyDescent="0.25">
      <c r="A78" s="37"/>
      <c r="B78" s="38"/>
      <c r="C78" s="23">
        <v>0</v>
      </c>
      <c r="D78" s="23">
        <v>0</v>
      </c>
      <c r="E78" s="76">
        <v>0</v>
      </c>
      <c r="F78" s="25">
        <f t="shared" si="14"/>
        <v>0</v>
      </c>
      <c r="G78" s="25">
        <f t="shared" si="13"/>
        <v>0</v>
      </c>
    </row>
    <row r="79" spans="1:7" x14ac:dyDescent="0.25">
      <c r="A79" s="37"/>
      <c r="B79" s="38"/>
      <c r="C79" s="23">
        <v>0</v>
      </c>
      <c r="D79" s="23">
        <v>0</v>
      </c>
      <c r="E79" s="76">
        <v>0</v>
      </c>
      <c r="F79" s="25">
        <f t="shared" si="14"/>
        <v>0</v>
      </c>
      <c r="G79" s="25">
        <f t="shared" si="13"/>
        <v>0</v>
      </c>
    </row>
    <row r="80" spans="1:7" x14ac:dyDescent="0.25">
      <c r="A80" s="37"/>
      <c r="B80" s="38"/>
      <c r="C80" s="23">
        <v>0</v>
      </c>
      <c r="D80" s="23">
        <v>0</v>
      </c>
      <c r="E80" s="76">
        <v>0</v>
      </c>
      <c r="F80" s="25">
        <f t="shared" si="14"/>
        <v>0</v>
      </c>
      <c r="G80" s="25">
        <f t="shared" si="13"/>
        <v>0</v>
      </c>
    </row>
    <row r="81" spans="1:7" x14ac:dyDescent="0.25">
      <c r="A81" s="37"/>
      <c r="B81" s="38"/>
      <c r="C81" s="23">
        <v>0</v>
      </c>
      <c r="D81" s="23">
        <v>0</v>
      </c>
      <c r="E81" s="76">
        <v>0</v>
      </c>
      <c r="F81" s="25">
        <f t="shared" si="14"/>
        <v>0</v>
      </c>
      <c r="G81" s="25">
        <f t="shared" si="13"/>
        <v>0</v>
      </c>
    </row>
    <row r="82" spans="1:7" x14ac:dyDescent="0.25">
      <c r="A82" s="37"/>
      <c r="B82" s="38"/>
      <c r="C82" s="23">
        <v>0</v>
      </c>
      <c r="D82" s="23">
        <v>0</v>
      </c>
      <c r="E82" s="76">
        <v>0</v>
      </c>
      <c r="F82" s="25">
        <f t="shared" si="12"/>
        <v>0</v>
      </c>
      <c r="G82" s="25">
        <f t="shared" si="13"/>
        <v>0</v>
      </c>
    </row>
    <row r="83" spans="1:7" x14ac:dyDescent="0.25">
      <c r="A83" s="37"/>
      <c r="B83" s="38"/>
      <c r="C83" s="23">
        <v>0</v>
      </c>
      <c r="D83" s="23">
        <v>0</v>
      </c>
      <c r="E83" s="76">
        <v>0</v>
      </c>
      <c r="F83" s="25">
        <f t="shared" si="12"/>
        <v>0</v>
      </c>
      <c r="G83" s="25">
        <f t="shared" si="13"/>
        <v>0</v>
      </c>
    </row>
    <row r="84" spans="1:7" x14ac:dyDescent="0.25">
      <c r="A84" s="37"/>
      <c r="B84" s="38"/>
      <c r="C84" s="23">
        <v>0</v>
      </c>
      <c r="D84" s="23">
        <v>0</v>
      </c>
      <c r="E84" s="76">
        <v>0</v>
      </c>
      <c r="F84" s="25">
        <f t="shared" si="12"/>
        <v>0</v>
      </c>
      <c r="G84" s="25">
        <f t="shared" si="13"/>
        <v>0</v>
      </c>
    </row>
    <row r="85" spans="1:7" ht="15.75" x14ac:dyDescent="0.25">
      <c r="F85" s="3"/>
      <c r="G85" s="13"/>
    </row>
    <row r="86" spans="1:7" s="14" customFormat="1" ht="15.75" x14ac:dyDescent="0.25">
      <c r="F86" s="15" t="s">
        <v>56</v>
      </c>
      <c r="G86" s="18">
        <f>SUM(G12:G84)</f>
        <v>0</v>
      </c>
    </row>
    <row r="87" spans="1:7" ht="8.1" customHeight="1" x14ac:dyDescent="0.25">
      <c r="F87" s="3"/>
      <c r="G87" s="6"/>
    </row>
    <row r="88" spans="1:7" ht="18.75" x14ac:dyDescent="0.25">
      <c r="A88" s="55" t="s">
        <v>47</v>
      </c>
      <c r="B88" s="55"/>
      <c r="C88" s="55"/>
      <c r="D88" s="55"/>
      <c r="E88" s="55"/>
      <c r="F88" s="55"/>
      <c r="G88" s="55"/>
    </row>
    <row r="89" spans="1:7" ht="15.75" thickBot="1" x14ac:dyDescent="0.3">
      <c r="A89" s="4"/>
    </row>
    <row r="90" spans="1:7" ht="48" thickBot="1" x14ac:dyDescent="0.3">
      <c r="A90" s="53" t="s">
        <v>125</v>
      </c>
      <c r="B90" s="57"/>
      <c r="C90" s="8" t="s">
        <v>53</v>
      </c>
      <c r="D90" s="53" t="s">
        <v>54</v>
      </c>
      <c r="E90" s="57"/>
      <c r="F90" s="53" t="s">
        <v>55</v>
      </c>
      <c r="G90" s="53"/>
    </row>
    <row r="91" spans="1:7" ht="32.25" customHeight="1" thickBot="1" x14ac:dyDescent="0.3">
      <c r="A91" s="58">
        <v>13556890</v>
      </c>
      <c r="B91" s="59"/>
      <c r="C91" s="39">
        <v>0</v>
      </c>
      <c r="D91" s="60">
        <f>+A91*C91</f>
        <v>0</v>
      </c>
      <c r="E91" s="59"/>
      <c r="F91" s="51">
        <f>+G86-D91</f>
        <v>0</v>
      </c>
      <c r="G91" s="52"/>
    </row>
    <row r="92" spans="1:7" ht="14.25" customHeight="1" thickBot="1" x14ac:dyDescent="0.3">
      <c r="A92" s="30"/>
      <c r="B92" s="54"/>
      <c r="C92" s="54"/>
      <c r="D92" s="54"/>
      <c r="E92" s="54"/>
      <c r="F92" s="54"/>
      <c r="G92" s="9"/>
    </row>
    <row r="93" spans="1:7" ht="8.1" customHeight="1" x14ac:dyDescent="0.25">
      <c r="A93" s="11"/>
      <c r="B93" s="11"/>
      <c r="C93" s="11"/>
      <c r="D93" s="11"/>
      <c r="E93" s="11"/>
      <c r="F93" s="12"/>
      <c r="G93" s="28"/>
    </row>
    <row r="94" spans="1:7" ht="20.25" customHeight="1" x14ac:dyDescent="0.25">
      <c r="A94" s="68" t="s">
        <v>4</v>
      </c>
      <c r="B94" s="68"/>
      <c r="C94" s="68"/>
      <c r="D94" s="68"/>
      <c r="E94" s="68"/>
      <c r="F94" s="68"/>
      <c r="G94" s="68"/>
    </row>
    <row r="95" spans="1:7" ht="30" customHeight="1" x14ac:dyDescent="0.25">
      <c r="A95" s="56" t="s">
        <v>50</v>
      </c>
      <c r="B95" s="56"/>
      <c r="C95" s="56"/>
      <c r="D95" s="56"/>
      <c r="E95" s="56"/>
      <c r="F95" s="56"/>
      <c r="G95" s="56"/>
    </row>
    <row r="96" spans="1:7" ht="69.95" customHeight="1" x14ac:dyDescent="0.25">
      <c r="A96" s="56" t="s">
        <v>127</v>
      </c>
      <c r="B96" s="56"/>
      <c r="C96" s="56"/>
      <c r="D96" s="56"/>
      <c r="E96" s="56"/>
      <c r="F96" s="56"/>
      <c r="G96" s="56"/>
    </row>
    <row r="97" spans="1:7" ht="58.5" customHeight="1" x14ac:dyDescent="0.25">
      <c r="A97" s="56" t="s">
        <v>59</v>
      </c>
      <c r="B97" s="56"/>
      <c r="C97" s="56"/>
      <c r="D97" s="56"/>
      <c r="E97" s="56"/>
      <c r="F97" s="56"/>
      <c r="G97" s="56"/>
    </row>
    <row r="98" spans="1:7" ht="54.95" customHeight="1" x14ac:dyDescent="0.25">
      <c r="A98" s="56" t="s">
        <v>51</v>
      </c>
      <c r="B98" s="56"/>
      <c r="C98" s="56"/>
      <c r="D98" s="56"/>
      <c r="E98" s="56"/>
      <c r="F98" s="56"/>
      <c r="G98" s="56"/>
    </row>
    <row r="99" spans="1:7" ht="39.950000000000003" customHeight="1" x14ac:dyDescent="0.25">
      <c r="A99" s="56" t="s">
        <v>58</v>
      </c>
      <c r="B99" s="56"/>
      <c r="C99" s="56"/>
      <c r="D99" s="56"/>
      <c r="E99" s="56"/>
      <c r="F99" s="56"/>
      <c r="G99" s="56"/>
    </row>
    <row r="100" spans="1:7" ht="18.75" customHeight="1" x14ac:dyDescent="0.25">
      <c r="A100" s="56" t="s">
        <v>60</v>
      </c>
      <c r="B100" s="56"/>
      <c r="C100" s="56"/>
      <c r="D100" s="56"/>
      <c r="E100" s="56"/>
      <c r="F100" s="56"/>
      <c r="G100" s="56"/>
    </row>
    <row r="101" spans="1:7" ht="31.5" customHeight="1" x14ac:dyDescent="0.25">
      <c r="A101" s="56" t="s">
        <v>52</v>
      </c>
      <c r="B101" s="56"/>
      <c r="C101" s="56"/>
      <c r="D101" s="56"/>
      <c r="E101" s="56"/>
      <c r="F101" s="56"/>
      <c r="G101" s="56"/>
    </row>
    <row r="102" spans="1:7" ht="15.75" customHeight="1" x14ac:dyDescent="0.25">
      <c r="A102" s="16"/>
      <c r="B102" s="16"/>
      <c r="C102" s="29"/>
      <c r="D102" s="16"/>
      <c r="E102" s="16"/>
      <c r="F102" s="16"/>
      <c r="G102" s="16"/>
    </row>
    <row r="103" spans="1:7" ht="30" customHeight="1" thickBot="1" x14ac:dyDescent="0.3">
      <c r="A103" s="71" t="s">
        <v>2</v>
      </c>
      <c r="B103" s="72"/>
      <c r="C103" s="72"/>
      <c r="D103" s="72"/>
      <c r="E103" s="72"/>
      <c r="F103" s="72"/>
      <c r="G103" s="73"/>
    </row>
    <row r="104" spans="1:7" ht="32.25" customHeight="1" thickBot="1" x14ac:dyDescent="0.3">
      <c r="A104" s="74" t="s">
        <v>5</v>
      </c>
      <c r="B104" s="75"/>
      <c r="C104" s="35"/>
      <c r="D104" s="46"/>
      <c r="E104" s="47"/>
      <c r="F104" s="47"/>
      <c r="G104" s="48"/>
    </row>
    <row r="105" spans="1:7" ht="29.25" customHeight="1" thickBot="1" x14ac:dyDescent="0.3">
      <c r="A105" s="74" t="s">
        <v>6</v>
      </c>
      <c r="B105" s="75"/>
      <c r="C105" s="35"/>
      <c r="D105" s="40"/>
      <c r="E105" s="41"/>
      <c r="F105" s="41"/>
      <c r="G105" s="42"/>
    </row>
    <row r="106" spans="1:7" ht="29.25" customHeight="1" thickBot="1" x14ac:dyDescent="0.3">
      <c r="A106" s="74" t="s">
        <v>7</v>
      </c>
      <c r="B106" s="75"/>
      <c r="C106" s="35"/>
      <c r="D106" s="43"/>
      <c r="E106" s="44"/>
      <c r="F106" s="44"/>
      <c r="G106" s="45"/>
    </row>
    <row r="107" spans="1:7" ht="31.5" customHeight="1" thickBot="1" x14ac:dyDescent="0.3">
      <c r="A107" s="74" t="s">
        <v>1</v>
      </c>
      <c r="B107" s="75"/>
      <c r="C107" s="35"/>
      <c r="D107" s="40"/>
      <c r="E107" s="41"/>
      <c r="F107" s="41"/>
      <c r="G107" s="42"/>
    </row>
    <row r="108" spans="1:7" ht="31.5" customHeight="1" thickBot="1" x14ac:dyDescent="0.3">
      <c r="A108" s="74" t="s">
        <v>8</v>
      </c>
      <c r="B108" s="75"/>
      <c r="C108" s="35"/>
      <c r="D108" s="43"/>
      <c r="E108" s="44"/>
      <c r="F108" s="44"/>
      <c r="G108" s="45"/>
    </row>
    <row r="109" spans="1:7" ht="30" customHeight="1" thickBot="1" x14ac:dyDescent="0.3">
      <c r="A109" s="69" t="s">
        <v>3</v>
      </c>
      <c r="B109" s="70"/>
      <c r="C109" s="36"/>
      <c r="D109" s="65"/>
      <c r="E109" s="66"/>
      <c r="F109" s="66"/>
      <c r="G109" s="67"/>
    </row>
    <row r="110" spans="1:7" ht="15.75" x14ac:dyDescent="0.25">
      <c r="A110" s="2"/>
      <c r="B110" s="10"/>
      <c r="C110" s="10"/>
      <c r="D110" s="10"/>
      <c r="E110" s="10"/>
      <c r="F110" s="10"/>
      <c r="G110" s="10"/>
    </row>
  </sheetData>
  <sheetProtection algorithmName="SHA-512" hashValue="P0meIXca/AhDVRbSstTCKNo59k7AtPgftOFxM8lAoLCoV0I8nwTkytBKHsqhEYOMybdoHZqFAAnbZUPF9tcgQA==" saltValue="8BoULNLVA+SEXlPzIkc7mw==" spinCount="100000" sheet="1" selectLockedCells="1"/>
  <mergeCells count="35">
    <mergeCell ref="D109:G109"/>
    <mergeCell ref="A97:G97"/>
    <mergeCell ref="A94:G94"/>
    <mergeCell ref="A95:G95"/>
    <mergeCell ref="A98:G98"/>
    <mergeCell ref="A109:B109"/>
    <mergeCell ref="A99:G99"/>
    <mergeCell ref="A100:G100"/>
    <mergeCell ref="A103:G103"/>
    <mergeCell ref="A104:B104"/>
    <mergeCell ref="A105:B105"/>
    <mergeCell ref="A107:B107"/>
    <mergeCell ref="A106:B106"/>
    <mergeCell ref="A108:B108"/>
    <mergeCell ref="A101:G101"/>
    <mergeCell ref="D106:G106"/>
    <mergeCell ref="A1:G1"/>
    <mergeCell ref="A2:G2"/>
    <mergeCell ref="A3:G3"/>
    <mergeCell ref="A4:G4"/>
    <mergeCell ref="A6:G6"/>
    <mergeCell ref="D107:G107"/>
    <mergeCell ref="D108:G108"/>
    <mergeCell ref="D104:G104"/>
    <mergeCell ref="D105:G105"/>
    <mergeCell ref="A8:G8"/>
    <mergeCell ref="F91:G91"/>
    <mergeCell ref="F90:G90"/>
    <mergeCell ref="B92:F92"/>
    <mergeCell ref="A88:G88"/>
    <mergeCell ref="A96:G96"/>
    <mergeCell ref="A90:B90"/>
    <mergeCell ref="A91:B91"/>
    <mergeCell ref="D90:E90"/>
    <mergeCell ref="D91:E91"/>
  </mergeCells>
  <pageMargins left="0.45" right="0" top="0.75" bottom="0.75" header="0.3" footer="0.25"/>
  <pageSetup scale="86" fitToHeight="4" orientation="portrait" r:id="rId1"/>
  <headerFooter>
    <oddFooter>&amp;CRFP 21-297, Banking Services
Fee Schedule - Exhibit 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Schedule</vt:lpstr>
      <vt:lpstr>'Fee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Sutton</dc:creator>
  <cp:lastModifiedBy>Emmarie Yavneh</cp:lastModifiedBy>
  <cp:lastPrinted>2021-06-16T18:50:04Z</cp:lastPrinted>
  <dcterms:created xsi:type="dcterms:W3CDTF">2020-08-06T14:46:31Z</dcterms:created>
  <dcterms:modified xsi:type="dcterms:W3CDTF">2021-06-16T18:58:45Z</dcterms:modified>
</cp:coreProperties>
</file>