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7355" yWindow="0" windowWidth="29775" windowHeight="16440"/>
  </bookViews>
  <sheets>
    <sheet name="MELLICHAMP UPS" sheetId="8" r:id="rId1"/>
  </sheets>
  <definedNames>
    <definedName name="_xlnm.Print_Area" localSheetId="0">'MELLICHAMP UPS'!$A$3:$I$31</definedName>
  </definedNames>
  <calcPr calcId="145621"/>
</workbook>
</file>

<file path=xl/calcChain.xml><?xml version="1.0" encoding="utf-8"?>
<calcChain xmlns="http://schemas.openxmlformats.org/spreadsheetml/2006/main">
  <c r="K52" i="8" l="1"/>
  <c r="K53" i="8"/>
  <c r="K61" i="8"/>
  <c r="K54" i="8"/>
  <c r="K55" i="8"/>
  <c r="K56" i="8"/>
  <c r="K57" i="8"/>
  <c r="K58" i="8"/>
  <c r="K59" i="8"/>
  <c r="K70" i="8"/>
  <c r="K71" i="8"/>
  <c r="K74" i="8"/>
  <c r="K72" i="8"/>
  <c r="K73" i="8"/>
  <c r="K64" i="8"/>
  <c r="K65" i="8"/>
  <c r="K66" i="8"/>
  <c r="K67" i="8"/>
  <c r="K7" i="8"/>
  <c r="K43" i="8"/>
  <c r="K8" i="8"/>
  <c r="K10" i="8"/>
  <c r="K11" i="8"/>
  <c r="K14" i="8"/>
  <c r="K15" i="8"/>
  <c r="K18" i="8"/>
  <c r="K19" i="8"/>
  <c r="K22" i="8"/>
  <c r="K23" i="8"/>
  <c r="K26" i="8"/>
  <c r="K29" i="8"/>
  <c r="K30" i="8"/>
  <c r="K31" i="8"/>
  <c r="K34" i="8"/>
  <c r="K35" i="8"/>
  <c r="K36" i="8"/>
  <c r="K38" i="8"/>
  <c r="K39" i="8"/>
  <c r="K40" i="8"/>
  <c r="K41" i="8"/>
  <c r="K42" i="8"/>
  <c r="K46" i="8"/>
  <c r="K48" i="8"/>
  <c r="K47" i="8"/>
  <c r="K76" i="8"/>
</calcChain>
</file>

<file path=xl/sharedStrings.xml><?xml version="1.0" encoding="utf-8"?>
<sst xmlns="http://schemas.openxmlformats.org/spreadsheetml/2006/main" count="241" uniqueCount="167">
  <si>
    <t>Prepared by: Witmer-Jones-Keefer, Ltd.</t>
  </si>
  <si>
    <t>Quantity</t>
  </si>
  <si>
    <t>Abbrev</t>
  </si>
  <si>
    <t>Botantical Name</t>
  </si>
  <si>
    <t>Common Name</t>
  </si>
  <si>
    <t>Height</t>
  </si>
  <si>
    <t>Spread</t>
  </si>
  <si>
    <t>Container</t>
  </si>
  <si>
    <t>Cal/Spacing</t>
  </si>
  <si>
    <t>Notes</t>
  </si>
  <si>
    <t>Unit Cost</t>
  </si>
  <si>
    <t>Total</t>
  </si>
  <si>
    <t>-</t>
  </si>
  <si>
    <t>7 gal.</t>
  </si>
  <si>
    <t>12-18"</t>
  </si>
  <si>
    <t>container</t>
  </si>
  <si>
    <t>1 gal.</t>
  </si>
  <si>
    <t>Empire Zoysia Sod</t>
  </si>
  <si>
    <t>MULCH-SF</t>
  </si>
  <si>
    <t>LS</t>
  </si>
  <si>
    <t>Fine grading</t>
  </si>
  <si>
    <t>Irrigation</t>
  </si>
  <si>
    <t>SF</t>
  </si>
  <si>
    <t>EA</t>
  </si>
  <si>
    <t>18-24"</t>
  </si>
  <si>
    <t>Muhlenbergia capillaris</t>
  </si>
  <si>
    <t>Pink Muhly Grass</t>
  </si>
  <si>
    <t>3 gal.</t>
  </si>
  <si>
    <t>DIEB</t>
  </si>
  <si>
    <t>Dietes bicolor</t>
  </si>
  <si>
    <t>White African Iris</t>
  </si>
  <si>
    <t>8-12"</t>
  </si>
  <si>
    <t>Multi-stem</t>
  </si>
  <si>
    <t>CERC</t>
  </si>
  <si>
    <t>All landscape areas</t>
  </si>
  <si>
    <t>LAWN-SF</t>
  </si>
  <si>
    <t>Mulch</t>
  </si>
  <si>
    <t>Dwarf Yaupon Holly</t>
  </si>
  <si>
    <t>Ilex vomitoria 'Nana'</t>
  </si>
  <si>
    <t>36" O.C.</t>
  </si>
  <si>
    <t>QUEV</t>
  </si>
  <si>
    <t>PODP</t>
  </si>
  <si>
    <t>Podocarpus macrophylla 'Pringle'</t>
  </si>
  <si>
    <t>Dwarf Podocarpus</t>
  </si>
  <si>
    <t>18"</t>
  </si>
  <si>
    <t>LF</t>
  </si>
  <si>
    <t>Steel Edging</t>
  </si>
  <si>
    <t>24" O.C.</t>
  </si>
  <si>
    <t>ANNL</t>
  </si>
  <si>
    <t>Highrise Live Oak</t>
  </si>
  <si>
    <t>Quercus virginiana 'Highrise'</t>
  </si>
  <si>
    <t>24"-30"</t>
  </si>
  <si>
    <t>18"-24"</t>
  </si>
  <si>
    <t>ILEN</t>
  </si>
  <si>
    <t>12"-18"</t>
  </si>
  <si>
    <t>4" cal.</t>
  </si>
  <si>
    <t>6'-8'</t>
  </si>
  <si>
    <t>4'-5'</t>
  </si>
  <si>
    <t>Full</t>
  </si>
  <si>
    <t>36"-48"</t>
  </si>
  <si>
    <t>8"-12"</t>
  </si>
  <si>
    <t>SPAB</t>
  </si>
  <si>
    <t>Spartina bakeri</t>
  </si>
  <si>
    <t>Cord Grass</t>
  </si>
  <si>
    <t>Landscape Total</t>
  </si>
  <si>
    <t>Hardscape Total</t>
  </si>
  <si>
    <t>SOD &amp; MULCH</t>
  </si>
  <si>
    <t>ORNAMENTAL GRASSES &amp; FERNS</t>
  </si>
  <si>
    <t>SHRUBS</t>
  </si>
  <si>
    <t>UNDERSTORY TREES</t>
  </si>
  <si>
    <t>TREES</t>
  </si>
  <si>
    <t>GROUNDCOVERS, VINES &amp; PERENNIALS</t>
  </si>
  <si>
    <t>Cercis canadensis 'Oklahoma'</t>
  </si>
  <si>
    <t>Oklahoma Eastern Redbud</t>
  </si>
  <si>
    <t>2.5" cal.</t>
  </si>
  <si>
    <t>PODM</t>
  </si>
  <si>
    <t>Podocarpus macrophyllus</t>
  </si>
  <si>
    <t>Podocarpus</t>
  </si>
  <si>
    <t>15 gal.</t>
  </si>
  <si>
    <t>8'-10'</t>
  </si>
  <si>
    <t>7'-8'</t>
  </si>
  <si>
    <t>10'-12'</t>
  </si>
  <si>
    <t>MUHC</t>
  </si>
  <si>
    <t>SABP</t>
  </si>
  <si>
    <t>Sabal Palmetto</t>
  </si>
  <si>
    <t>Sabal Palm</t>
  </si>
  <si>
    <t>SERR</t>
  </si>
  <si>
    <t>Serenoa repens</t>
  </si>
  <si>
    <t>Saw Palmetto</t>
  </si>
  <si>
    <t>30"</t>
  </si>
  <si>
    <t xml:space="preserve"> Seed</t>
  </si>
  <si>
    <t>VIBO</t>
  </si>
  <si>
    <t>Viburnum odoratissum</t>
  </si>
  <si>
    <t>Sweet Viburnum</t>
  </si>
  <si>
    <t>12-13'</t>
  </si>
  <si>
    <t>CHIV</t>
  </si>
  <si>
    <t>Chionanthus virginicus</t>
  </si>
  <si>
    <t>Fringetree</t>
  </si>
  <si>
    <t>Clear Trunk to 8', Refoliated</t>
  </si>
  <si>
    <t>16'</t>
  </si>
  <si>
    <t>Street Lights</t>
  </si>
  <si>
    <t>Street Sign with Stop Sign</t>
  </si>
  <si>
    <t>Wayfinding Sign - Vehicular</t>
  </si>
  <si>
    <t>Wayfinding Sign - Pedestrian</t>
  </si>
  <si>
    <t>To match existing Bluffton street lights. See detail 1/L300</t>
  </si>
  <si>
    <t>To match existing BlufftonStreet Signs. See detail 3/L300</t>
  </si>
  <si>
    <t>To match existing Bluffton Street lights with parking signs. See detail 2/L300</t>
  </si>
  <si>
    <t>Bench</t>
  </si>
  <si>
    <t>Trash Can</t>
  </si>
  <si>
    <t>Bike Rack</t>
  </si>
  <si>
    <t>Full, container grown</t>
  </si>
  <si>
    <t>To match existing Bluffton wayfinding signage. See detail 4/L300</t>
  </si>
  <si>
    <t>Electrical Hook Up</t>
  </si>
  <si>
    <t>Soil Amendments</t>
  </si>
  <si>
    <t>Water supply / irrigation meter</t>
  </si>
  <si>
    <t>PODP-1</t>
  </si>
  <si>
    <t>Full; Plant 18"-24" from edge of pavement</t>
  </si>
  <si>
    <t>4-5'</t>
  </si>
  <si>
    <t>2-3'</t>
  </si>
  <si>
    <t>HARDSCAPE</t>
  </si>
  <si>
    <t>Hardwood Mulch (brown shredded)</t>
  </si>
  <si>
    <t>GFI outlets on Light Posts</t>
  </si>
  <si>
    <t>Root Barrier</t>
  </si>
  <si>
    <t>see detail 1/L301</t>
  </si>
  <si>
    <t>see datils 2/L301</t>
  </si>
  <si>
    <t>see detail 4/L301</t>
  </si>
  <si>
    <t>European Fan Palm</t>
  </si>
  <si>
    <t>2.25pp</t>
  </si>
  <si>
    <t>1 gal</t>
  </si>
  <si>
    <t>Variegated Vinca</t>
  </si>
  <si>
    <t>Seasonal Color/Annuals</t>
  </si>
  <si>
    <t>Chamaerops humilis</t>
  </si>
  <si>
    <t>CHAH</t>
  </si>
  <si>
    <t>Vinca major 'variegata'</t>
  </si>
  <si>
    <t>VINM</t>
  </si>
  <si>
    <t>URN PLANTINGS</t>
  </si>
  <si>
    <t>OTHER</t>
  </si>
  <si>
    <t>7 gal</t>
  </si>
  <si>
    <t>Shell with limerock subbase</t>
  </si>
  <si>
    <t>Notes:</t>
  </si>
  <si>
    <t>4. Unit prices shall remain valid for plan revisions including deductions or additions prior to or during construction.</t>
  </si>
  <si>
    <t>5. Plants may be subject based on site conditions, shade, sun orientation, and availability.</t>
  </si>
  <si>
    <t xml:space="preserve">2. This unit price schedule shall be used for bidding purposes; contractor shall verify all quantities and specifications with landscape architect prior to construction. </t>
  </si>
  <si>
    <t>3. In case of errors in the extension of prices, unit price governs.  In case of error in summations, bid amounts corrected and totaled, govern.</t>
  </si>
  <si>
    <r>
      <rPr>
        <sz val="14"/>
        <color indexed="9"/>
        <rFont val="Arial Italic"/>
      </rPr>
      <t>Bid Privided by:</t>
    </r>
    <r>
      <rPr>
        <u/>
        <sz val="14"/>
        <color indexed="9"/>
        <rFont val="Arial Italic"/>
      </rPr>
      <t xml:space="preserve">                               </t>
    </r>
  </si>
  <si>
    <t>Planter</t>
  </si>
  <si>
    <t xml:space="preserve"> Irrigation hook-up (water and power supply included in GC scope of work) </t>
  </si>
  <si>
    <t>refer to detail 5/L301</t>
  </si>
  <si>
    <t>Old Town Bluffton Map to match existing Bluffton Signs. See detail 5/L300</t>
  </si>
  <si>
    <t>to match existing - see detail 3/L301</t>
  </si>
  <si>
    <t>See Plan for Locations; refer to detail 6/L210</t>
  </si>
  <si>
    <t>Dr. Mellichamp Drive Streetscape                           Unit Price Schedule</t>
  </si>
  <si>
    <t>1. Refer to Mellichamp Drive Streetscape Enhancements plans dated June 16, 2017.</t>
  </si>
  <si>
    <t>LANDSCAPE</t>
  </si>
  <si>
    <t>Other Total</t>
  </si>
  <si>
    <t>Grand Total</t>
  </si>
  <si>
    <t>GENERAL PROVISIONS</t>
  </si>
  <si>
    <t>Mobilization</t>
  </si>
  <si>
    <t>Bonds and Insurance</t>
  </si>
  <si>
    <t>Traffic Control</t>
  </si>
  <si>
    <t>Project Management and Coordination</t>
  </si>
  <si>
    <t>General Provisions Total</t>
  </si>
  <si>
    <t>ONLY ATTACHED SIGNS IN CONTRACT. LIGHTS PROVIDED BY SCEG</t>
  </si>
  <si>
    <t>Parking Signs Attached to Street Lights</t>
  </si>
  <si>
    <t>NOT IN CONTRACT - LIGHTS PROVIDED BY SCEG</t>
  </si>
  <si>
    <t>FURNISHINGS &amp; SIGNAGE</t>
  </si>
  <si>
    <t>Furnishings &amp; Signage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</si>
</sst>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72" formatCode="mmmm\ d&quot;,&quot;\ yyyy"/>
    <numFmt numFmtId="173" formatCode="_-&quot;$&quot;* #,##0.00_-;_-&quot;$&quot;* \(#,##0.00\)_-;_-&quot;$&quot;* &quot;-&quot;??;_-@_-"/>
    <numFmt numFmtId="181" formatCode="0."/>
  </numFmts>
  <fonts count="20">
    <font>
      <sz val="11"/>
      <color indexed="8"/>
      <name val="Helvetica Neue"/>
    </font>
    <font>
      <sz val="11"/>
      <color indexed="9"/>
      <name val="Helvetica Neue"/>
    </font>
    <font>
      <u/>
      <sz val="14"/>
      <color indexed="9"/>
      <name val="Arial Italic"/>
    </font>
    <font>
      <sz val="10"/>
      <color indexed="9"/>
      <name val="Arial"/>
      <family val="2"/>
    </font>
    <font>
      <u/>
      <sz val="10"/>
      <color indexed="9"/>
      <name val="Arial"/>
      <family val="2"/>
    </font>
    <font>
      <sz val="8"/>
      <name val="Helvetica Neue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Helvetica Neue"/>
    </font>
    <font>
      <b/>
      <sz val="10"/>
      <name val="Arial"/>
      <family val="2"/>
    </font>
    <font>
      <sz val="12"/>
      <color indexed="9"/>
      <name val="Arial Bold"/>
    </font>
    <font>
      <u/>
      <sz val="10"/>
      <name val="Arial"/>
      <family val="2"/>
    </font>
    <font>
      <sz val="14"/>
      <color indexed="9"/>
      <name val="Arial Italic"/>
    </font>
    <font>
      <sz val="11"/>
      <color theme="0" tint="-0.14999847407452621"/>
      <name val="Helvetica Neue"/>
    </font>
    <font>
      <sz val="10"/>
      <color theme="0" tint="-0.1499984740745262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0.249977111117893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double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indexed="64"/>
      </top>
      <bottom style="double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double">
        <color indexed="64"/>
      </bottom>
      <diagonal/>
    </border>
    <border>
      <left style="thin">
        <color rgb="FFBFBFBF"/>
      </left>
      <right style="thin">
        <color rgb="FFBFBFBF"/>
      </right>
      <top/>
      <bottom style="double">
        <color indexed="64"/>
      </bottom>
      <diagonal/>
    </border>
    <border>
      <left style="double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double">
        <color indexed="64"/>
      </left>
      <right style="thin">
        <color theme="0" tint="-0.249977111117893"/>
      </right>
      <top/>
      <bottom/>
      <diagonal/>
    </border>
    <border>
      <left style="double">
        <color indexed="64"/>
      </left>
      <right style="thin">
        <color theme="0" tint="-0.249977111117893"/>
      </right>
      <top/>
      <bottom style="double">
        <color indexed="64"/>
      </bottom>
      <diagonal/>
    </border>
    <border>
      <left style="double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double">
        <color indexed="64"/>
      </right>
      <top style="thin">
        <color theme="0" tint="-0.249977111117893"/>
      </top>
      <bottom style="thin">
        <color indexed="64"/>
      </bottom>
      <diagonal/>
    </border>
    <border>
      <left style="double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indexed="64"/>
      </right>
      <top/>
      <bottom style="thin">
        <color theme="0" tint="-0.249977111117893"/>
      </bottom>
      <diagonal/>
    </border>
    <border>
      <left style="double">
        <color indexed="64"/>
      </left>
      <right style="thin">
        <color theme="0" tint="-0.249977111117893"/>
      </right>
      <top style="double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double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indexed="64"/>
      </right>
      <top style="double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double">
        <color indexed="64"/>
      </right>
      <top style="thin">
        <color theme="0" tint="-0.249977111117893"/>
      </top>
      <bottom/>
      <diagonal/>
    </border>
    <border>
      <left style="double">
        <color indexed="64"/>
      </left>
      <right style="thin">
        <color theme="0" tint="-0.249977111117893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/>
      <top/>
      <bottom style="double">
        <color indexed="64"/>
      </bottom>
      <diagonal/>
    </border>
    <border>
      <left/>
      <right style="thin">
        <color theme="0" tint="-0.249977111117893"/>
      </right>
      <top/>
      <bottom style="double">
        <color indexed="64"/>
      </bottom>
      <diagonal/>
    </border>
    <border>
      <left style="double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double">
        <color indexed="64"/>
      </left>
      <right style="thin">
        <color theme="0" tint="-0.249977111117893"/>
      </right>
      <top style="double">
        <color indexed="64"/>
      </top>
      <bottom style="double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double">
        <color indexed="64"/>
      </top>
      <bottom style="double">
        <color indexed="64"/>
      </bottom>
      <diagonal/>
    </border>
    <border>
      <left style="thin">
        <color theme="0" tint="-0.249977111117893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0" tint="-0.249977111117893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 tint="-0.249977111117893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theme="0" tint="-0.249977111117893"/>
      </bottom>
      <diagonal/>
    </border>
    <border>
      <left/>
      <right/>
      <top style="double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double">
        <color indexed="64"/>
      </top>
      <bottom style="thin">
        <color theme="0" tint="-0.249977111117893"/>
      </bottom>
      <diagonal/>
    </border>
  </borders>
  <cellStyleXfs count="3">
    <xf numFmtId="0" fontId="0" fillId="0" borderId="0" applyNumberFormat="0" applyFill="0" applyBorder="0" applyProtection="0">
      <alignment vertical="top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6">
    <xf numFmtId="0" fontId="0" fillId="0" borderId="0" xfId="0" applyAlignment="1"/>
    <xf numFmtId="0" fontId="1" fillId="0" borderId="0" xfId="0" applyNumberFormat="1" applyFont="1" applyAlignment="1">
      <alignment vertical="top"/>
    </xf>
    <xf numFmtId="0" fontId="1" fillId="0" borderId="0" xfId="0" applyNumberFormat="1" applyFont="1" applyAlignment="1">
      <alignment horizontal="center" vertical="top"/>
    </xf>
    <xf numFmtId="0" fontId="9" fillId="0" borderId="0" xfId="0" applyNumberFormat="1" applyFont="1" applyAlignment="1">
      <alignment vertical="top"/>
    </xf>
    <xf numFmtId="0" fontId="9" fillId="0" borderId="0" xfId="0" applyNumberFormat="1" applyFont="1" applyAlignment="1">
      <alignment horizontal="center" vertical="top"/>
    </xf>
    <xf numFmtId="0" fontId="1" fillId="0" borderId="0" xfId="0" applyNumberFormat="1" applyFont="1" applyFill="1" applyAlignment="1">
      <alignment vertical="top"/>
    </xf>
    <xf numFmtId="0" fontId="1" fillId="0" borderId="0" xfId="0" applyNumberFormat="1" applyFont="1" applyFill="1" applyAlignment="1">
      <alignment horizontal="center" vertical="top"/>
    </xf>
    <xf numFmtId="0" fontId="14" fillId="0" borderId="0" xfId="0" applyNumberFormat="1" applyFont="1" applyAlignment="1">
      <alignment vertical="top"/>
    </xf>
    <xf numFmtId="0" fontId="14" fillId="0" borderId="0" xfId="0" applyNumberFormat="1" applyFont="1" applyAlignment="1">
      <alignment horizontal="center" vertical="top"/>
    </xf>
    <xf numFmtId="0" fontId="1" fillId="0" borderId="1" xfId="0" applyNumberFormat="1" applyFont="1" applyBorder="1" applyAlignment="1">
      <alignment vertical="top"/>
    </xf>
    <xf numFmtId="0" fontId="1" fillId="0" borderId="1" xfId="0" applyNumberFormat="1" applyFont="1" applyBorder="1" applyAlignment="1">
      <alignment horizontal="center" vertical="top"/>
    </xf>
    <xf numFmtId="0" fontId="9" fillId="0" borderId="0" xfId="0" applyNumberFormat="1" applyFont="1" applyFill="1" applyAlignment="1">
      <alignment vertical="top"/>
    </xf>
    <xf numFmtId="0" fontId="9" fillId="0" borderId="0" xfId="0" applyNumberFormat="1" applyFont="1" applyFill="1" applyAlignment="1">
      <alignment horizontal="center" vertical="top"/>
    </xf>
    <xf numFmtId="173" fontId="3" fillId="0" borderId="0" xfId="0" applyNumberFormat="1" applyFont="1" applyFill="1" applyBorder="1" applyAlignment="1">
      <alignment horizontal="left" vertical="top" wrapText="1"/>
    </xf>
    <xf numFmtId="1" fontId="6" fillId="2" borderId="11" xfId="2" applyNumberFormat="1" applyFont="1" applyFill="1" applyBorder="1" applyAlignment="1">
      <alignment horizontal="center" vertical="center"/>
    </xf>
    <xf numFmtId="173" fontId="3" fillId="2" borderId="11" xfId="0" applyNumberFormat="1" applyFont="1" applyFill="1" applyBorder="1" applyAlignment="1">
      <alignment horizontal="center" vertical="center"/>
    </xf>
    <xf numFmtId="173" fontId="3" fillId="2" borderId="11" xfId="0" applyNumberFormat="1" applyFont="1" applyFill="1" applyBorder="1" applyAlignment="1">
      <alignment horizontal="center" vertical="center" wrapText="1"/>
    </xf>
    <xf numFmtId="173" fontId="3" fillId="2" borderId="0" xfId="0" applyNumberFormat="1" applyFont="1" applyFill="1" applyBorder="1" applyAlignment="1">
      <alignment horizontal="center" vertical="center"/>
    </xf>
    <xf numFmtId="173" fontId="3" fillId="2" borderId="0" xfId="0" applyNumberFormat="1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left"/>
    </xf>
    <xf numFmtId="0" fontId="8" fillId="0" borderId="0" xfId="0" applyFont="1" applyBorder="1" applyAlignment="1"/>
    <xf numFmtId="0" fontId="8" fillId="0" borderId="0" xfId="0" applyFont="1" applyBorder="1" applyAlignment="1">
      <alignment horizontal="left"/>
    </xf>
    <xf numFmtId="3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173" fontId="15" fillId="2" borderId="0" xfId="0" applyNumberFormat="1" applyFont="1" applyFill="1" applyBorder="1" applyAlignment="1">
      <alignment horizontal="center" vertical="top"/>
    </xf>
    <xf numFmtId="173" fontId="15" fillId="2" borderId="0" xfId="0" applyNumberFormat="1" applyFont="1" applyFill="1" applyBorder="1" applyAlignment="1">
      <alignment horizontal="center" vertical="top" wrapText="1"/>
    </xf>
    <xf numFmtId="173" fontId="15" fillId="0" borderId="0" xfId="0" applyNumberFormat="1" applyFont="1" applyFill="1" applyBorder="1" applyAlignment="1">
      <alignment horizontal="left" vertical="top" wrapText="1"/>
    </xf>
    <xf numFmtId="173" fontId="15" fillId="2" borderId="0" xfId="0" applyNumberFormat="1" applyFont="1" applyFill="1" applyBorder="1" applyAlignment="1">
      <alignment horizontal="left" vertical="top" wrapText="1"/>
    </xf>
    <xf numFmtId="173" fontId="3" fillId="2" borderId="0" xfId="0" applyNumberFormat="1" applyFont="1" applyFill="1" applyBorder="1" applyAlignment="1">
      <alignment horizontal="center" vertical="top"/>
    </xf>
    <xf numFmtId="173" fontId="3" fillId="2" borderId="0" xfId="0" applyNumberFormat="1" applyFont="1" applyFill="1" applyBorder="1" applyAlignment="1">
      <alignment horizontal="center" vertical="top" wrapText="1"/>
    </xf>
    <xf numFmtId="1" fontId="15" fillId="2" borderId="0" xfId="2" applyNumberFormat="1" applyFont="1" applyFill="1" applyBorder="1" applyAlignment="1">
      <alignment horizontal="center" vertical="top"/>
    </xf>
    <xf numFmtId="173" fontId="8" fillId="2" borderId="12" xfId="0" applyNumberFormat="1" applyFont="1" applyFill="1" applyBorder="1" applyAlignment="1">
      <alignment horizontal="center" vertical="center"/>
    </xf>
    <xf numFmtId="173" fontId="8" fillId="2" borderId="12" xfId="0" applyNumberFormat="1" applyFont="1" applyFill="1" applyBorder="1" applyAlignment="1">
      <alignment horizontal="center" vertical="center" wrapText="1"/>
    </xf>
    <xf numFmtId="173" fontId="8" fillId="2" borderId="12" xfId="0" applyNumberFormat="1" applyFont="1" applyFill="1" applyBorder="1" applyAlignment="1">
      <alignment horizontal="center" vertical="top" wrapText="1"/>
    </xf>
    <xf numFmtId="173" fontId="8" fillId="2" borderId="11" xfId="0" applyNumberFormat="1" applyFont="1" applyFill="1" applyBorder="1" applyAlignment="1">
      <alignment horizontal="center" vertical="center"/>
    </xf>
    <xf numFmtId="173" fontId="8" fillId="2" borderId="11" xfId="0" applyNumberFormat="1" applyFont="1" applyFill="1" applyBorder="1" applyAlignment="1">
      <alignment horizontal="center" vertical="center" wrapText="1"/>
    </xf>
    <xf numFmtId="173" fontId="8" fillId="2" borderId="11" xfId="0" applyNumberFormat="1" applyFont="1" applyFill="1" applyBorder="1" applyAlignment="1">
      <alignment horizontal="center" vertical="top" wrapText="1"/>
    </xf>
    <xf numFmtId="173" fontId="8" fillId="2" borderId="11" xfId="0" applyNumberFormat="1" applyFont="1" applyFill="1" applyBorder="1" applyAlignment="1">
      <alignment horizontal="left" vertical="top" wrapText="1"/>
    </xf>
    <xf numFmtId="173" fontId="3" fillId="2" borderId="11" xfId="0" applyNumberFormat="1" applyFont="1" applyFill="1" applyBorder="1" applyAlignment="1">
      <alignment horizontal="center" vertical="center"/>
    </xf>
    <xf numFmtId="173" fontId="3" fillId="2" borderId="11" xfId="0" applyNumberFormat="1" applyFont="1" applyFill="1" applyBorder="1" applyAlignment="1">
      <alignment horizontal="center" vertical="center" wrapText="1"/>
    </xf>
    <xf numFmtId="173" fontId="3" fillId="2" borderId="11" xfId="0" applyNumberFormat="1" applyFont="1" applyFill="1" applyBorder="1" applyAlignment="1">
      <alignment horizontal="left" vertical="top" wrapText="1"/>
    </xf>
    <xf numFmtId="173" fontId="8" fillId="0" borderId="11" xfId="0" applyNumberFormat="1" applyFont="1" applyFill="1" applyBorder="1" applyAlignment="1">
      <alignment horizontal="left" vertical="top" wrapText="1"/>
    </xf>
    <xf numFmtId="173" fontId="8" fillId="0" borderId="11" xfId="0" applyNumberFormat="1" applyFont="1" applyFill="1" applyBorder="1" applyAlignment="1">
      <alignment horizontal="center" vertical="top" wrapText="1"/>
    </xf>
    <xf numFmtId="173" fontId="3" fillId="0" borderId="11" xfId="0" applyNumberFormat="1" applyFont="1" applyFill="1" applyBorder="1" applyAlignment="1">
      <alignment horizontal="left" vertical="center" wrapText="1"/>
    </xf>
    <xf numFmtId="173" fontId="8" fillId="0" borderId="11" xfId="0" applyNumberFormat="1" applyFont="1" applyFill="1" applyBorder="1" applyAlignment="1">
      <alignment horizontal="center" vertical="center"/>
    </xf>
    <xf numFmtId="173" fontId="8" fillId="0" borderId="11" xfId="0" applyNumberFormat="1" applyFont="1" applyFill="1" applyBorder="1" applyAlignment="1">
      <alignment horizontal="center" vertical="center" wrapText="1"/>
    </xf>
    <xf numFmtId="173" fontId="3" fillId="0" borderId="11" xfId="0" applyNumberFormat="1" applyFont="1" applyFill="1" applyBorder="1" applyAlignment="1">
      <alignment horizontal="center" vertical="center"/>
    </xf>
    <xf numFmtId="173" fontId="3" fillId="0" borderId="11" xfId="0" applyNumberFormat="1" applyFont="1" applyFill="1" applyBorder="1" applyAlignment="1">
      <alignment horizontal="left" vertical="top" wrapText="1"/>
    </xf>
    <xf numFmtId="173" fontId="3" fillId="0" borderId="11" xfId="0" applyNumberFormat="1" applyFont="1" applyFill="1" applyBorder="1" applyAlignment="1">
      <alignment horizontal="center" vertical="center" wrapText="1"/>
    </xf>
    <xf numFmtId="173" fontId="3" fillId="2" borderId="13" xfId="0" applyNumberFormat="1" applyFont="1" applyFill="1" applyBorder="1" applyAlignment="1">
      <alignment horizontal="center" vertical="center"/>
    </xf>
    <xf numFmtId="173" fontId="3" fillId="0" borderId="13" xfId="0" applyNumberFormat="1" applyFont="1" applyFill="1" applyBorder="1" applyAlignment="1">
      <alignment horizontal="center" vertical="center"/>
    </xf>
    <xf numFmtId="173" fontId="8" fillId="0" borderId="13" xfId="0" applyNumberFormat="1" applyFont="1" applyFill="1" applyBorder="1" applyAlignment="1">
      <alignment horizontal="center" vertical="center"/>
    </xf>
    <xf numFmtId="173" fontId="3" fillId="0" borderId="13" xfId="0" applyNumberFormat="1" applyFont="1" applyFill="1" applyBorder="1" applyAlignment="1">
      <alignment horizontal="left" vertical="top" wrapText="1"/>
    </xf>
    <xf numFmtId="173" fontId="16" fillId="3" borderId="11" xfId="0" applyNumberFormat="1" applyFont="1" applyFill="1" applyBorder="1" applyAlignment="1">
      <alignment horizontal="right" vertical="center" wrapText="1"/>
    </xf>
    <xf numFmtId="173" fontId="3" fillId="2" borderId="14" xfId="0" applyNumberFormat="1" applyFont="1" applyFill="1" applyBorder="1" applyAlignment="1">
      <alignment horizontal="center" vertical="center"/>
    </xf>
    <xf numFmtId="173" fontId="8" fillId="2" borderId="14" xfId="0" applyNumberFormat="1" applyFont="1" applyFill="1" applyBorder="1" applyAlignment="1">
      <alignment horizontal="center" vertical="center"/>
    </xf>
    <xf numFmtId="173" fontId="8" fillId="2" borderId="16" xfId="0" applyNumberFormat="1" applyFont="1" applyFill="1" applyBorder="1" applyAlignment="1">
      <alignment horizontal="center" vertical="center"/>
    </xf>
    <xf numFmtId="173" fontId="8" fillId="2" borderId="15" xfId="0" applyNumberFormat="1" applyFont="1" applyFill="1" applyBorder="1" applyAlignment="1">
      <alignment horizontal="center" vertical="center"/>
    </xf>
    <xf numFmtId="173" fontId="3" fillId="2" borderId="17" xfId="0" applyNumberFormat="1" applyFont="1" applyFill="1" applyBorder="1" applyAlignment="1">
      <alignment horizontal="center" vertical="center"/>
    </xf>
    <xf numFmtId="173" fontId="3" fillId="0" borderId="17" xfId="0" applyNumberFormat="1" applyFont="1" applyFill="1" applyBorder="1" applyAlignment="1">
      <alignment horizontal="center" vertical="center"/>
    </xf>
    <xf numFmtId="173" fontId="8" fillId="0" borderId="17" xfId="0" applyNumberFormat="1" applyFont="1" applyFill="1" applyBorder="1" applyAlignment="1">
      <alignment horizontal="center" vertical="center"/>
    </xf>
    <xf numFmtId="173" fontId="3" fillId="0" borderId="17" xfId="0" applyNumberFormat="1" applyFont="1" applyFill="1" applyBorder="1" applyAlignment="1">
      <alignment horizontal="left" vertical="top" wrapText="1"/>
    </xf>
    <xf numFmtId="1" fontId="3" fillId="0" borderId="13" xfId="2" applyNumberFormat="1" applyFont="1" applyFill="1" applyBorder="1" applyAlignment="1">
      <alignment horizontal="center" vertical="center"/>
    </xf>
    <xf numFmtId="173" fontId="3" fillId="2" borderId="13" xfId="0" applyNumberFormat="1" applyFont="1" applyFill="1" applyBorder="1" applyAlignment="1">
      <alignment horizontal="center" vertical="center" wrapText="1"/>
    </xf>
    <xf numFmtId="173" fontId="3" fillId="2" borderId="13" xfId="0" applyNumberFormat="1" applyFont="1" applyFill="1" applyBorder="1" applyAlignment="1">
      <alignment horizontal="left" vertical="top" wrapText="1"/>
    </xf>
    <xf numFmtId="173" fontId="3" fillId="0" borderId="19" xfId="0" applyNumberFormat="1" applyFont="1" applyFill="1" applyBorder="1" applyAlignment="1">
      <alignment horizontal="center" vertical="center"/>
    </xf>
    <xf numFmtId="173" fontId="3" fillId="2" borderId="19" xfId="0" applyNumberFormat="1" applyFont="1" applyFill="1" applyBorder="1" applyAlignment="1">
      <alignment horizontal="center" vertical="center"/>
    </xf>
    <xf numFmtId="173" fontId="16" fillId="3" borderId="20" xfId="0" applyNumberFormat="1" applyFont="1" applyFill="1" applyBorder="1" applyAlignment="1">
      <alignment horizontal="right" vertical="center" wrapText="1"/>
    </xf>
    <xf numFmtId="173" fontId="6" fillId="2" borderId="19" xfId="0" applyNumberFormat="1" applyFont="1" applyFill="1" applyBorder="1" applyAlignment="1">
      <alignment horizontal="center" vertical="top" wrapText="1"/>
    </xf>
    <xf numFmtId="1" fontId="4" fillId="2" borderId="19" xfId="2" applyNumberFormat="1" applyFont="1" applyFill="1" applyBorder="1" applyAlignment="1">
      <alignment horizontal="center" vertical="top"/>
    </xf>
    <xf numFmtId="173" fontId="4" fillId="2" borderId="19" xfId="0" applyNumberFormat="1" applyFont="1" applyFill="1" applyBorder="1" applyAlignment="1">
      <alignment horizontal="center" vertical="top"/>
    </xf>
    <xf numFmtId="173" fontId="4" fillId="2" borderId="19" xfId="0" applyNumberFormat="1" applyFont="1" applyFill="1" applyBorder="1" applyAlignment="1">
      <alignment horizontal="center" vertical="top" wrapText="1"/>
    </xf>
    <xf numFmtId="173" fontId="3" fillId="0" borderId="21" xfId="0" applyNumberFormat="1" applyFont="1" applyFill="1" applyBorder="1" applyAlignment="1">
      <alignment horizontal="center" vertical="center"/>
    </xf>
    <xf numFmtId="173" fontId="3" fillId="2" borderId="21" xfId="0" applyNumberFormat="1" applyFont="1" applyFill="1" applyBorder="1" applyAlignment="1">
      <alignment horizontal="center" vertical="center"/>
    </xf>
    <xf numFmtId="173" fontId="16" fillId="3" borderId="22" xfId="0" applyNumberFormat="1" applyFont="1" applyFill="1" applyBorder="1" applyAlignment="1">
      <alignment horizontal="right" vertical="center" wrapText="1"/>
    </xf>
    <xf numFmtId="173" fontId="6" fillId="2" borderId="21" xfId="0" applyNumberFormat="1" applyFont="1" applyFill="1" applyBorder="1" applyAlignment="1">
      <alignment horizontal="center" vertical="top" wrapText="1"/>
    </xf>
    <xf numFmtId="1" fontId="10" fillId="2" borderId="23" xfId="2" applyNumberFormat="1" applyFont="1" applyFill="1" applyBorder="1" applyAlignment="1">
      <alignment horizontal="left" vertical="center"/>
    </xf>
    <xf numFmtId="173" fontId="8" fillId="2" borderId="24" xfId="0" applyNumberFormat="1" applyFont="1" applyFill="1" applyBorder="1" applyAlignment="1">
      <alignment horizontal="center" vertical="top" wrapText="1"/>
    </xf>
    <xf numFmtId="1" fontId="8" fillId="2" borderId="23" xfId="2" applyNumberFormat="1" applyFont="1" applyFill="1" applyBorder="1" applyAlignment="1">
      <alignment horizontal="center" vertical="center"/>
    </xf>
    <xf numFmtId="173" fontId="8" fillId="2" borderId="24" xfId="0" applyNumberFormat="1" applyFont="1" applyFill="1" applyBorder="1" applyAlignment="1">
      <alignment horizontal="left" vertical="top" wrapText="1"/>
    </xf>
    <xf numFmtId="173" fontId="3" fillId="2" borderId="24" xfId="0" applyNumberFormat="1" applyFont="1" applyFill="1" applyBorder="1" applyAlignment="1">
      <alignment horizontal="left" vertical="top" wrapText="1"/>
    </xf>
    <xf numFmtId="173" fontId="3" fillId="2" borderId="24" xfId="0" applyNumberFormat="1" applyFont="1" applyFill="1" applyBorder="1" applyAlignment="1">
      <alignment horizontal="left" vertical="center" wrapText="1"/>
    </xf>
    <xf numFmtId="173" fontId="10" fillId="2" borderId="23" xfId="0" applyNumberFormat="1" applyFont="1" applyFill="1" applyBorder="1" applyAlignment="1">
      <alignment horizontal="left" vertical="center"/>
    </xf>
    <xf numFmtId="3" fontId="8" fillId="0" borderId="23" xfId="2" applyNumberFormat="1" applyFont="1" applyFill="1" applyBorder="1" applyAlignment="1">
      <alignment horizontal="center" vertical="center"/>
    </xf>
    <xf numFmtId="173" fontId="8" fillId="0" borderId="24" xfId="0" applyNumberFormat="1" applyFont="1" applyFill="1" applyBorder="1" applyAlignment="1">
      <alignment horizontal="left" vertical="top" wrapText="1"/>
    </xf>
    <xf numFmtId="1" fontId="8" fillId="0" borderId="23" xfId="2" applyNumberFormat="1" applyFont="1" applyFill="1" applyBorder="1" applyAlignment="1">
      <alignment horizontal="center" vertical="center"/>
    </xf>
    <xf numFmtId="1" fontId="10" fillId="0" borderId="23" xfId="2" applyNumberFormat="1" applyFont="1" applyFill="1" applyBorder="1" applyAlignment="1">
      <alignment horizontal="left" vertical="center"/>
    </xf>
    <xf numFmtId="1" fontId="3" fillId="0" borderId="23" xfId="2" applyNumberFormat="1" applyFont="1" applyFill="1" applyBorder="1" applyAlignment="1">
      <alignment horizontal="center" vertical="center"/>
    </xf>
    <xf numFmtId="173" fontId="3" fillId="0" borderId="24" xfId="0" applyNumberFormat="1" applyFont="1" applyFill="1" applyBorder="1" applyAlignment="1">
      <alignment horizontal="left" vertical="top" wrapText="1"/>
    </xf>
    <xf numFmtId="1" fontId="6" fillId="0" borderId="23" xfId="2" applyNumberFormat="1" applyFont="1" applyFill="1" applyBorder="1" applyAlignment="1">
      <alignment horizontal="left" vertical="center"/>
    </xf>
    <xf numFmtId="3" fontId="8" fillId="2" borderId="23" xfId="1" applyNumberFormat="1" applyFont="1" applyFill="1" applyBorder="1" applyAlignment="1">
      <alignment horizontal="center" vertical="center"/>
    </xf>
    <xf numFmtId="3" fontId="8" fillId="0" borderId="23" xfId="2" quotePrefix="1" applyNumberFormat="1" applyFont="1" applyFill="1" applyBorder="1" applyAlignment="1">
      <alignment horizontal="center" vertical="center"/>
    </xf>
    <xf numFmtId="1" fontId="3" fillId="2" borderId="25" xfId="2" applyNumberFormat="1" applyFont="1" applyFill="1" applyBorder="1" applyAlignment="1">
      <alignment horizontal="center" vertical="center"/>
    </xf>
    <xf numFmtId="173" fontId="3" fillId="2" borderId="2" xfId="0" applyNumberFormat="1" applyFont="1" applyFill="1" applyBorder="1" applyAlignment="1">
      <alignment horizontal="left" vertical="top" wrapText="1"/>
    </xf>
    <xf numFmtId="1" fontId="3" fillId="2" borderId="23" xfId="2" applyNumberFormat="1" applyFont="1" applyFill="1" applyBorder="1" applyAlignment="1">
      <alignment horizontal="center" vertical="center"/>
    </xf>
    <xf numFmtId="1" fontId="3" fillId="0" borderId="26" xfId="2" applyNumberFormat="1" applyFont="1" applyFill="1" applyBorder="1" applyAlignment="1">
      <alignment horizontal="center" vertical="center"/>
    </xf>
    <xf numFmtId="173" fontId="17" fillId="3" borderId="3" xfId="0" applyNumberFormat="1" applyFont="1" applyFill="1" applyBorder="1" applyAlignment="1">
      <alignment horizontal="left" vertical="top" wrapText="1"/>
    </xf>
    <xf numFmtId="1" fontId="3" fillId="2" borderId="27" xfId="2" applyNumberFormat="1" applyFont="1" applyFill="1" applyBorder="1" applyAlignment="1">
      <alignment horizontal="center" vertical="center"/>
    </xf>
    <xf numFmtId="173" fontId="3" fillId="2" borderId="28" xfId="0" applyNumberFormat="1" applyFont="1" applyFill="1" applyBorder="1" applyAlignment="1">
      <alignment horizontal="left" vertical="top" wrapText="1"/>
    </xf>
    <xf numFmtId="1" fontId="10" fillId="2" borderId="29" xfId="2" applyNumberFormat="1" applyFont="1" applyFill="1" applyBorder="1" applyAlignment="1">
      <alignment horizontal="left" vertical="center"/>
    </xf>
    <xf numFmtId="173" fontId="8" fillId="2" borderId="30" xfId="0" applyNumberFormat="1" applyFont="1" applyFill="1" applyBorder="1" applyAlignment="1">
      <alignment horizontal="center" vertical="top" wrapText="1"/>
    </xf>
    <xf numFmtId="1" fontId="10" fillId="0" borderId="31" xfId="2" applyNumberFormat="1" applyFont="1" applyFill="1" applyBorder="1" applyAlignment="1">
      <alignment horizontal="left" vertical="center"/>
    </xf>
    <xf numFmtId="173" fontId="8" fillId="0" borderId="32" xfId="0" applyNumberFormat="1" applyFont="1" applyFill="1" applyBorder="1" applyAlignment="1">
      <alignment horizontal="center" vertical="center"/>
    </xf>
    <xf numFmtId="173" fontId="8" fillId="0" borderId="32" xfId="0" applyNumberFormat="1" applyFont="1" applyFill="1" applyBorder="1" applyAlignment="1">
      <alignment horizontal="center" vertical="center" wrapText="1"/>
    </xf>
    <xf numFmtId="173" fontId="8" fillId="0" borderId="32" xfId="0" applyNumberFormat="1" applyFont="1" applyFill="1" applyBorder="1" applyAlignment="1">
      <alignment horizontal="left" vertical="top" wrapText="1"/>
    </xf>
    <xf numFmtId="173" fontId="8" fillId="0" borderId="33" xfId="0" applyNumberFormat="1" applyFont="1" applyFill="1" applyBorder="1" applyAlignment="1">
      <alignment horizontal="left" vertical="top" wrapText="1"/>
    </xf>
    <xf numFmtId="1" fontId="3" fillId="0" borderId="25" xfId="2" applyNumberFormat="1" applyFont="1" applyFill="1" applyBorder="1" applyAlignment="1">
      <alignment horizontal="center" vertical="center"/>
    </xf>
    <xf numFmtId="173" fontId="3" fillId="0" borderId="34" xfId="0" applyNumberFormat="1" applyFont="1" applyFill="1" applyBorder="1" applyAlignment="1">
      <alignment horizontal="center" vertical="center"/>
    </xf>
    <xf numFmtId="173" fontId="8" fillId="0" borderId="34" xfId="0" applyNumberFormat="1" applyFont="1" applyFill="1" applyBorder="1" applyAlignment="1">
      <alignment horizontal="center" vertical="center"/>
    </xf>
    <xf numFmtId="173" fontId="3" fillId="2" borderId="34" xfId="0" applyNumberFormat="1" applyFont="1" applyFill="1" applyBorder="1" applyAlignment="1">
      <alignment horizontal="center" vertical="center"/>
    </xf>
    <xf numFmtId="173" fontId="3" fillId="0" borderId="34" xfId="0" applyNumberFormat="1" applyFont="1" applyFill="1" applyBorder="1" applyAlignment="1">
      <alignment horizontal="left" vertical="top" wrapText="1"/>
    </xf>
    <xf numFmtId="173" fontId="3" fillId="2" borderId="35" xfId="0" applyNumberFormat="1" applyFont="1" applyFill="1" applyBorder="1" applyAlignment="1">
      <alignment horizontal="left" vertical="top" wrapText="1"/>
    </xf>
    <xf numFmtId="1" fontId="3" fillId="0" borderId="36" xfId="2" applyNumberFormat="1" applyFont="1" applyFill="1" applyBorder="1" applyAlignment="1">
      <alignment horizontal="center" vertical="center"/>
    </xf>
    <xf numFmtId="173" fontId="17" fillId="3" borderId="4" xfId="0" applyNumberFormat="1" applyFont="1" applyFill="1" applyBorder="1" applyAlignment="1">
      <alignment horizontal="left" vertical="top" wrapText="1"/>
    </xf>
    <xf numFmtId="1" fontId="3" fillId="0" borderId="0" xfId="2" applyNumberFormat="1" applyFont="1" applyFill="1" applyBorder="1" applyAlignment="1">
      <alignment horizontal="center" vertical="center"/>
    </xf>
    <xf numFmtId="173" fontId="3" fillId="0" borderId="0" xfId="0" applyNumberFormat="1" applyFont="1" applyFill="1" applyBorder="1" applyAlignment="1">
      <alignment horizontal="center" vertical="center"/>
    </xf>
    <xf numFmtId="173" fontId="3" fillId="0" borderId="37" xfId="0" applyNumberFormat="1" applyFont="1" applyFill="1" applyBorder="1" applyAlignment="1">
      <alignment horizontal="center" vertical="center"/>
    </xf>
    <xf numFmtId="173" fontId="16" fillId="3" borderId="0" xfId="0" applyNumberFormat="1" applyFont="1" applyFill="1" applyBorder="1" applyAlignment="1">
      <alignment horizontal="right" vertical="center" wrapText="1"/>
    </xf>
    <xf numFmtId="173" fontId="6" fillId="2" borderId="13" xfId="0" applyNumberFormat="1" applyFont="1" applyFill="1" applyBorder="1" applyAlignment="1">
      <alignment horizontal="center" vertical="top" wrapText="1"/>
    </xf>
    <xf numFmtId="173" fontId="17" fillId="3" borderId="0" xfId="0" applyNumberFormat="1" applyFont="1" applyFill="1" applyBorder="1" applyAlignment="1">
      <alignment horizontal="left" vertical="top" wrapText="1"/>
    </xf>
    <xf numFmtId="173" fontId="3" fillId="2" borderId="32" xfId="0" applyNumberFormat="1" applyFont="1" applyFill="1" applyBorder="1" applyAlignment="1">
      <alignment horizontal="center" vertical="center"/>
    </xf>
    <xf numFmtId="173" fontId="3" fillId="2" borderId="32" xfId="0" applyNumberFormat="1" applyFont="1" applyFill="1" applyBorder="1" applyAlignment="1">
      <alignment horizontal="center" vertical="center" wrapText="1"/>
    </xf>
    <xf numFmtId="173" fontId="3" fillId="2" borderId="32" xfId="0" applyNumberFormat="1" applyFont="1" applyFill="1" applyBorder="1" applyAlignment="1">
      <alignment horizontal="left" vertical="top" wrapText="1"/>
    </xf>
    <xf numFmtId="173" fontId="3" fillId="2" borderId="33" xfId="0" applyNumberFormat="1" applyFont="1" applyFill="1" applyBorder="1" applyAlignment="1">
      <alignment horizontal="left" vertical="top" wrapText="1"/>
    </xf>
    <xf numFmtId="173" fontId="3" fillId="0" borderId="15" xfId="0" applyNumberFormat="1" applyFont="1" applyFill="1" applyBorder="1" applyAlignment="1">
      <alignment horizontal="center" vertical="center" wrapText="1"/>
    </xf>
    <xf numFmtId="1" fontId="3" fillId="0" borderId="27" xfId="2" applyNumberFormat="1" applyFont="1" applyFill="1" applyBorder="1" applyAlignment="1">
      <alignment horizontal="center" vertical="center"/>
    </xf>
    <xf numFmtId="173" fontId="3" fillId="0" borderId="39" xfId="0" applyNumberFormat="1" applyFont="1" applyFill="1" applyBorder="1" applyAlignment="1">
      <alignment horizontal="center" vertical="center"/>
    </xf>
    <xf numFmtId="173" fontId="3" fillId="0" borderId="17" xfId="0" applyNumberFormat="1" applyFont="1" applyFill="1" applyBorder="1" applyAlignment="1">
      <alignment horizontal="center" vertical="center" wrapText="1"/>
    </xf>
    <xf numFmtId="173" fontId="3" fillId="0" borderId="28" xfId="0" applyNumberFormat="1" applyFont="1" applyFill="1" applyBorder="1" applyAlignment="1">
      <alignment horizontal="left" vertical="top" wrapText="1"/>
    </xf>
    <xf numFmtId="173" fontId="3" fillId="0" borderId="41" xfId="0" applyNumberFormat="1" applyFont="1" applyFill="1" applyBorder="1" applyAlignment="1">
      <alignment horizontal="center" vertical="center"/>
    </xf>
    <xf numFmtId="173" fontId="6" fillId="0" borderId="21" xfId="0" applyNumberFormat="1" applyFont="1" applyFill="1" applyBorder="1" applyAlignment="1">
      <alignment horizontal="right" vertical="center" wrapText="1"/>
    </xf>
    <xf numFmtId="173" fontId="3" fillId="0" borderId="21" xfId="0" applyNumberFormat="1" applyFont="1" applyFill="1" applyBorder="1" applyAlignment="1">
      <alignment horizontal="left" vertical="top" wrapText="1"/>
    </xf>
    <xf numFmtId="173" fontId="17" fillId="0" borderId="3" xfId="0" applyNumberFormat="1" applyFont="1" applyFill="1" applyBorder="1" applyAlignment="1">
      <alignment horizontal="left" vertical="top" wrapText="1"/>
    </xf>
    <xf numFmtId="173" fontId="3" fillId="0" borderId="34" xfId="0" applyNumberFormat="1" applyFont="1" applyFill="1" applyBorder="1" applyAlignment="1">
      <alignment horizontal="center" vertical="center" wrapText="1"/>
    </xf>
    <xf numFmtId="1" fontId="6" fillId="0" borderId="31" xfId="2" applyNumberFormat="1" applyFont="1" applyFill="1" applyBorder="1" applyAlignment="1">
      <alignment horizontal="center" vertical="center"/>
    </xf>
    <xf numFmtId="173" fontId="3" fillId="0" borderId="32" xfId="0" applyNumberFormat="1" applyFont="1" applyFill="1" applyBorder="1" applyAlignment="1">
      <alignment horizontal="center" vertical="center"/>
    </xf>
    <xf numFmtId="173" fontId="3" fillId="0" borderId="32" xfId="0" applyNumberFormat="1" applyFont="1" applyFill="1" applyBorder="1" applyAlignment="1">
      <alignment horizontal="center" vertical="center" wrapText="1"/>
    </xf>
    <xf numFmtId="173" fontId="3" fillId="0" borderId="32" xfId="0" applyNumberFormat="1" applyFont="1" applyFill="1" applyBorder="1" applyAlignment="1">
      <alignment horizontal="left" vertical="top" wrapText="1"/>
    </xf>
    <xf numFmtId="173" fontId="3" fillId="0" borderId="33" xfId="0" applyNumberFormat="1" applyFont="1" applyFill="1" applyBorder="1" applyAlignment="1">
      <alignment horizontal="left" vertical="top" wrapText="1"/>
    </xf>
    <xf numFmtId="1" fontId="3" fillId="0" borderId="42" xfId="2" applyNumberFormat="1" applyFont="1" applyFill="1" applyBorder="1" applyAlignment="1">
      <alignment horizontal="center" vertical="center"/>
    </xf>
    <xf numFmtId="173" fontId="3" fillId="0" borderId="35" xfId="0" applyNumberFormat="1" applyFont="1" applyFill="1" applyBorder="1" applyAlignment="1">
      <alignment horizontal="left" vertical="top" wrapText="1"/>
    </xf>
    <xf numFmtId="173" fontId="18" fillId="0" borderId="11" xfId="0" applyNumberFormat="1" applyFont="1" applyFill="1" applyBorder="1" applyAlignment="1">
      <alignment horizontal="center" vertical="center" wrapText="1"/>
    </xf>
    <xf numFmtId="173" fontId="6" fillId="2" borderId="13" xfId="0" applyNumberFormat="1" applyFont="1" applyFill="1" applyBorder="1" applyAlignment="1">
      <alignment horizontal="center" vertical="center"/>
    </xf>
    <xf numFmtId="173" fontId="6" fillId="2" borderId="43" xfId="0" applyNumberFormat="1" applyFont="1" applyFill="1" applyBorder="1" applyAlignment="1">
      <alignment horizontal="center" vertical="center"/>
    </xf>
    <xf numFmtId="173" fontId="3" fillId="2" borderId="44" xfId="0" applyNumberFormat="1" applyFont="1" applyFill="1" applyBorder="1" applyAlignment="1">
      <alignment horizontal="center" vertical="center"/>
    </xf>
    <xf numFmtId="173" fontId="6" fillId="2" borderId="44" xfId="0" applyNumberFormat="1" applyFont="1" applyFill="1" applyBorder="1" applyAlignment="1">
      <alignment horizontal="right" vertical="center" wrapText="1"/>
    </xf>
    <xf numFmtId="173" fontId="3" fillId="2" borderId="44" xfId="0" applyNumberFormat="1" applyFont="1" applyFill="1" applyBorder="1" applyAlignment="1">
      <alignment horizontal="left" vertical="top" wrapText="1"/>
    </xf>
    <xf numFmtId="173" fontId="3" fillId="2" borderId="45" xfId="0" applyNumberFormat="1" applyFont="1" applyFill="1" applyBorder="1" applyAlignment="1">
      <alignment horizontal="left" vertical="center" wrapText="1"/>
    </xf>
    <xf numFmtId="1" fontId="19" fillId="0" borderId="23" xfId="2" applyNumberFormat="1" applyFont="1" applyFill="1" applyBorder="1" applyAlignment="1">
      <alignment horizontal="center" vertical="center"/>
    </xf>
    <xf numFmtId="173" fontId="19" fillId="0" borderId="11" xfId="0" applyNumberFormat="1" applyFont="1" applyFill="1" applyBorder="1" applyAlignment="1">
      <alignment horizontal="center" vertical="center"/>
    </xf>
    <xf numFmtId="1" fontId="4" fillId="2" borderId="34" xfId="2" applyNumberFormat="1" applyFont="1" applyFill="1" applyBorder="1" applyAlignment="1">
      <alignment horizontal="center" vertical="center"/>
    </xf>
    <xf numFmtId="173" fontId="4" fillId="2" borderId="34" xfId="0" applyNumberFormat="1" applyFont="1" applyFill="1" applyBorder="1" applyAlignment="1">
      <alignment horizontal="center" vertical="center"/>
    </xf>
    <xf numFmtId="173" fontId="4" fillId="2" borderId="34" xfId="0" applyNumberFormat="1" applyFont="1" applyFill="1" applyBorder="1" applyAlignment="1">
      <alignment horizontal="center" vertical="center" wrapText="1"/>
    </xf>
    <xf numFmtId="173" fontId="3" fillId="0" borderId="17" xfId="0" applyNumberFormat="1" applyFont="1" applyFill="1" applyBorder="1" applyAlignment="1">
      <alignment horizontal="left" vertical="center"/>
    </xf>
    <xf numFmtId="0" fontId="11" fillId="4" borderId="5" xfId="0" applyNumberFormat="1" applyFont="1" applyFill="1" applyBorder="1" applyAlignment="1">
      <alignment horizontal="left" vertical="center" wrapText="1"/>
    </xf>
    <xf numFmtId="0" fontId="11" fillId="4" borderId="6" xfId="0" applyNumberFormat="1" applyFont="1" applyFill="1" applyBorder="1" applyAlignment="1">
      <alignment horizontal="left" vertical="center" wrapText="1"/>
    </xf>
    <xf numFmtId="1" fontId="6" fillId="2" borderId="7" xfId="2" applyNumberFormat="1" applyFont="1" applyFill="1" applyBorder="1" applyAlignment="1">
      <alignment horizontal="left" vertical="top"/>
    </xf>
    <xf numFmtId="1" fontId="6" fillId="2" borderId="8" xfId="2" applyNumberFormat="1" applyFont="1" applyFill="1" applyBorder="1" applyAlignment="1">
      <alignment horizontal="left" vertical="top"/>
    </xf>
    <xf numFmtId="1" fontId="6" fillId="2" borderId="9" xfId="2" applyNumberFormat="1" applyFont="1" applyFill="1" applyBorder="1" applyAlignment="1">
      <alignment horizontal="left" vertical="top"/>
    </xf>
    <xf numFmtId="1" fontId="6" fillId="0" borderId="48" xfId="2" applyNumberFormat="1" applyFont="1" applyFill="1" applyBorder="1" applyAlignment="1">
      <alignment horizontal="left" vertical="center"/>
    </xf>
    <xf numFmtId="1" fontId="6" fillId="0" borderId="50" xfId="2" applyNumberFormat="1" applyFont="1" applyFill="1" applyBorder="1" applyAlignment="1">
      <alignment horizontal="left" vertical="center"/>
    </xf>
    <xf numFmtId="173" fontId="6" fillId="0" borderId="40" xfId="0" applyNumberFormat="1" applyFont="1" applyFill="1" applyBorder="1" applyAlignment="1">
      <alignment horizontal="right" vertical="center" wrapText="1"/>
    </xf>
    <xf numFmtId="173" fontId="6" fillId="0" borderId="41" xfId="0" applyNumberFormat="1" applyFont="1" applyFill="1" applyBorder="1" applyAlignment="1">
      <alignment horizontal="right" vertical="center" wrapText="1"/>
    </xf>
    <xf numFmtId="181" fontId="8" fillId="0" borderId="0" xfId="0" applyNumberFormat="1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2" fillId="4" borderId="6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172" fontId="2" fillId="4" borderId="6" xfId="0" applyNumberFormat="1" applyFont="1" applyFill="1" applyBorder="1" applyAlignment="1">
      <alignment horizontal="center" vertical="center"/>
    </xf>
    <xf numFmtId="172" fontId="2" fillId="4" borderId="6" xfId="0" applyNumberFormat="1" applyFont="1" applyFill="1" applyBorder="1" applyAlignment="1">
      <alignment horizontal="left" vertical="center"/>
    </xf>
    <xf numFmtId="173" fontId="3" fillId="2" borderId="14" xfId="0" applyNumberFormat="1" applyFont="1" applyFill="1" applyBorder="1" applyAlignment="1">
      <alignment horizontal="center" vertical="center"/>
    </xf>
    <xf numFmtId="173" fontId="3" fillId="2" borderId="16" xfId="0" applyNumberFormat="1" applyFont="1" applyFill="1" applyBorder="1" applyAlignment="1">
      <alignment horizontal="center" vertical="center"/>
    </xf>
    <xf numFmtId="173" fontId="3" fillId="2" borderId="15" xfId="0" applyNumberFormat="1" applyFont="1" applyFill="1" applyBorder="1" applyAlignment="1">
      <alignment horizontal="center" vertical="center"/>
    </xf>
    <xf numFmtId="1" fontId="6" fillId="2" borderId="48" xfId="2" applyNumberFormat="1" applyFont="1" applyFill="1" applyBorder="1" applyAlignment="1">
      <alignment horizontal="left" vertical="center"/>
    </xf>
    <xf numFmtId="1" fontId="6" fillId="2" borderId="49" xfId="2" applyNumberFormat="1" applyFont="1" applyFill="1" applyBorder="1" applyAlignment="1">
      <alignment horizontal="left" vertical="center"/>
    </xf>
    <xf numFmtId="1" fontId="6" fillId="2" borderId="50" xfId="2" applyNumberFormat="1" applyFont="1" applyFill="1" applyBorder="1" applyAlignment="1">
      <alignment horizontal="left" vertical="center"/>
    </xf>
    <xf numFmtId="173" fontId="19" fillId="0" borderId="14" xfId="0" applyNumberFormat="1" applyFont="1" applyFill="1" applyBorder="1" applyAlignment="1">
      <alignment horizontal="center" vertical="center" wrapText="1"/>
    </xf>
    <xf numFmtId="173" fontId="19" fillId="0" borderId="16" xfId="0" applyNumberFormat="1" applyFont="1" applyFill="1" applyBorder="1" applyAlignment="1">
      <alignment horizontal="center" vertical="center" wrapText="1"/>
    </xf>
    <xf numFmtId="173" fontId="19" fillId="0" borderId="15" xfId="0" applyNumberFormat="1" applyFont="1" applyFill="1" applyBorder="1" applyAlignment="1">
      <alignment horizontal="center" vertical="center" wrapText="1"/>
    </xf>
    <xf numFmtId="173" fontId="3" fillId="0" borderId="14" xfId="0" applyNumberFormat="1" applyFont="1" applyFill="1" applyBorder="1" applyAlignment="1">
      <alignment horizontal="center" vertical="center" wrapText="1"/>
    </xf>
    <xf numFmtId="173" fontId="3" fillId="0" borderId="16" xfId="0" applyNumberFormat="1" applyFont="1" applyFill="1" applyBorder="1" applyAlignment="1">
      <alignment horizontal="center" vertical="center" wrapText="1"/>
    </xf>
    <xf numFmtId="173" fontId="3" fillId="0" borderId="15" xfId="0" applyNumberFormat="1" applyFont="1" applyFill="1" applyBorder="1" applyAlignment="1">
      <alignment horizontal="center" vertical="center" wrapText="1"/>
    </xf>
    <xf numFmtId="173" fontId="6" fillId="0" borderId="46" xfId="0" applyNumberFormat="1" applyFont="1" applyFill="1" applyBorder="1" applyAlignment="1">
      <alignment horizontal="right" vertical="center" wrapText="1"/>
    </xf>
    <xf numFmtId="173" fontId="6" fillId="0" borderId="47" xfId="0" applyNumberFormat="1" applyFont="1" applyFill="1" applyBorder="1" applyAlignment="1">
      <alignment horizontal="right" vertical="center" wrapText="1"/>
    </xf>
    <xf numFmtId="173" fontId="3" fillId="0" borderId="14" xfId="0" applyNumberFormat="1" applyFont="1" applyFill="1" applyBorder="1" applyAlignment="1">
      <alignment horizontal="center" vertical="center"/>
    </xf>
    <xf numFmtId="173" fontId="3" fillId="0" borderId="15" xfId="0" applyNumberFormat="1" applyFont="1" applyFill="1" applyBorder="1" applyAlignment="1">
      <alignment horizontal="center" vertical="center"/>
    </xf>
    <xf numFmtId="173" fontId="3" fillId="2" borderId="15" xfId="0" applyNumberFormat="1" applyFont="1" applyFill="1" applyBorder="1" applyAlignment="1">
      <alignment horizontal="center" vertical="center" wrapText="1"/>
    </xf>
    <xf numFmtId="173" fontId="17" fillId="3" borderId="18" xfId="0" applyNumberFormat="1" applyFont="1" applyFill="1" applyBorder="1" applyAlignment="1">
      <alignment horizontal="left" vertical="center" wrapText="1"/>
    </xf>
    <xf numFmtId="173" fontId="3" fillId="2" borderId="21" xfId="0" applyNumberFormat="1" applyFont="1" applyFill="1" applyBorder="1" applyAlignment="1">
      <alignment horizontal="center" vertical="center" wrapText="1"/>
    </xf>
    <xf numFmtId="173" fontId="3" fillId="2" borderId="19" xfId="0" applyNumberFormat="1" applyFont="1" applyFill="1" applyBorder="1" applyAlignment="1">
      <alignment horizontal="center" vertical="center" wrapText="1"/>
    </xf>
    <xf numFmtId="173" fontId="3" fillId="0" borderId="38" xfId="0" applyNumberFormat="1" applyFont="1" applyFill="1" applyBorder="1" applyAlignment="1">
      <alignment horizontal="center" vertical="center" wrapText="1"/>
    </xf>
    <xf numFmtId="173" fontId="3" fillId="0" borderId="40" xfId="0" applyNumberFormat="1" applyFont="1" applyFill="1" applyBorder="1" applyAlignment="1">
      <alignment horizontal="center" vertical="center" wrapText="1"/>
    </xf>
    <xf numFmtId="173" fontId="3" fillId="0" borderId="21" xfId="0" applyNumberFormat="1" applyFont="1" applyFill="1" applyBorder="1" applyAlignment="1">
      <alignment horizontal="center" vertical="center" wrapText="1"/>
    </xf>
    <xf numFmtId="173" fontId="3" fillId="2" borderId="44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0" fontId="1" fillId="0" borderId="0" xfId="0" applyNumberFormat="1" applyFont="1" applyAlignment="1">
      <alignment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99"/>
      <rgbColor rgb="00C0C0C0"/>
      <rgbColor rgb="00FFFFFF"/>
      <rgbColor rgb="00C0C0C0"/>
      <rgbColor rgb="00FFFFFF"/>
      <rgbColor rgb="00993300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82</xdr:row>
      <xdr:rowOff>114300</xdr:rowOff>
    </xdr:from>
    <xdr:to>
      <xdr:col>2</xdr:col>
      <xdr:colOff>714375</xdr:colOff>
      <xdr:row>88</xdr:row>
      <xdr:rowOff>47625</xdr:rowOff>
    </xdr:to>
    <xdr:pic>
      <xdr:nvPicPr>
        <xdr:cNvPr id="936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7116425"/>
          <a:ext cx="20097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4"/>
  <sheetViews>
    <sheetView showGridLines="0" tabSelected="1" zoomScale="125" zoomScaleNormal="125" workbookViewId="0">
      <selection activeCell="G57" sqref="G57"/>
    </sheetView>
  </sheetViews>
  <sheetFormatPr defaultColWidth="10.25" defaultRowHeight="14.25"/>
  <cols>
    <col min="1" max="1" width="10.375" style="1" customWidth="1"/>
    <col min="2" max="2" width="8" style="2" customWidth="1"/>
    <col min="3" max="3" width="25" style="1" customWidth="1"/>
    <col min="4" max="4" width="23.25" style="195" customWidth="1"/>
    <col min="5" max="5" width="7.25" style="1" customWidth="1"/>
    <col min="6" max="6" width="7.5" style="1" bestFit="1" customWidth="1"/>
    <col min="7" max="7" width="9.25" style="1" bestFit="1" customWidth="1"/>
    <col min="8" max="8" width="9" style="1" customWidth="1"/>
    <col min="9" max="9" width="16.75" style="1" customWidth="1"/>
    <col min="10" max="13" width="10.125" style="1" customWidth="1"/>
    <col min="14" max="16384" width="10.25" style="1"/>
  </cols>
  <sheetData>
    <row r="1" spans="1:22" ht="18.75">
      <c r="A1" s="155" t="s">
        <v>151</v>
      </c>
      <c r="B1" s="156"/>
      <c r="C1" s="156"/>
      <c r="D1" s="169" t="s">
        <v>144</v>
      </c>
      <c r="E1" s="169"/>
      <c r="F1" s="168">
        <v>42902</v>
      </c>
      <c r="G1" s="168"/>
      <c r="H1" s="166" t="s">
        <v>0</v>
      </c>
      <c r="I1" s="166"/>
      <c r="J1" s="166"/>
      <c r="K1" s="167"/>
    </row>
    <row r="2" spans="1:22" s="2" customFormat="1">
      <c r="A2" s="14"/>
      <c r="B2" s="15"/>
      <c r="C2" s="15"/>
      <c r="D2" s="40"/>
      <c r="E2" s="15"/>
      <c r="F2" s="15"/>
      <c r="G2" s="15"/>
      <c r="H2" s="15"/>
      <c r="I2" s="16"/>
      <c r="J2" s="16"/>
      <c r="K2" s="16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s="2" customFormat="1">
      <c r="A3" s="151" t="s">
        <v>1</v>
      </c>
      <c r="B3" s="152" t="s">
        <v>2</v>
      </c>
      <c r="C3" s="152" t="s">
        <v>3</v>
      </c>
      <c r="D3" s="153" t="s">
        <v>4</v>
      </c>
      <c r="E3" s="152" t="s">
        <v>5</v>
      </c>
      <c r="F3" s="152" t="s">
        <v>6</v>
      </c>
      <c r="G3" s="152" t="s">
        <v>7</v>
      </c>
      <c r="H3" s="152" t="s">
        <v>8</v>
      </c>
      <c r="I3" s="153" t="s">
        <v>9</v>
      </c>
      <c r="J3" s="153" t="s">
        <v>10</v>
      </c>
      <c r="K3" s="153" t="s">
        <v>11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s="2" customFormat="1" ht="15" thickBot="1">
      <c r="A4" s="70"/>
      <c r="B4" s="71"/>
      <c r="C4" s="71"/>
      <c r="D4" s="72"/>
      <c r="E4" s="71"/>
      <c r="F4" s="71"/>
      <c r="G4" s="71"/>
      <c r="H4" s="71"/>
      <c r="I4" s="72"/>
      <c r="J4" s="72"/>
      <c r="K4" s="72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s="2" customFormat="1" ht="15" thickTop="1">
      <c r="A5" s="157" t="s">
        <v>153</v>
      </c>
      <c r="B5" s="158"/>
      <c r="C5" s="158"/>
      <c r="D5" s="158"/>
      <c r="E5" s="158"/>
      <c r="F5" s="158"/>
      <c r="G5" s="158"/>
      <c r="H5" s="158"/>
      <c r="I5" s="158"/>
      <c r="J5" s="158"/>
      <c r="K5" s="159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s="4" customFormat="1">
      <c r="A6" s="100" t="s">
        <v>70</v>
      </c>
      <c r="B6" s="32"/>
      <c r="C6" s="32"/>
      <c r="D6" s="33"/>
      <c r="E6" s="32"/>
      <c r="F6" s="32"/>
      <c r="G6" s="32"/>
      <c r="H6" s="32"/>
      <c r="I6" s="33"/>
      <c r="J6" s="34"/>
      <c r="K6" s="101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s="4" customFormat="1">
      <c r="A7" s="79">
        <v>11</v>
      </c>
      <c r="B7" s="35" t="s">
        <v>40</v>
      </c>
      <c r="C7" s="35" t="s">
        <v>50</v>
      </c>
      <c r="D7" s="36" t="s">
        <v>49</v>
      </c>
      <c r="E7" s="35" t="s">
        <v>99</v>
      </c>
      <c r="F7" s="35" t="s">
        <v>81</v>
      </c>
      <c r="G7" s="35" t="s">
        <v>15</v>
      </c>
      <c r="H7" s="35" t="s">
        <v>55</v>
      </c>
      <c r="I7" s="36" t="s">
        <v>110</v>
      </c>
      <c r="J7" s="38">
        <v>0</v>
      </c>
      <c r="K7" s="80">
        <f>A7*J7</f>
        <v>0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s="4" customFormat="1" ht="25.5">
      <c r="A8" s="79">
        <v>31</v>
      </c>
      <c r="B8" s="35" t="s">
        <v>83</v>
      </c>
      <c r="C8" s="35" t="s">
        <v>84</v>
      </c>
      <c r="D8" s="36" t="s">
        <v>85</v>
      </c>
      <c r="E8" s="35" t="s">
        <v>94</v>
      </c>
      <c r="F8" s="35" t="s">
        <v>12</v>
      </c>
      <c r="G8" s="35" t="s">
        <v>12</v>
      </c>
      <c r="H8" s="35" t="s">
        <v>12</v>
      </c>
      <c r="I8" s="36" t="s">
        <v>98</v>
      </c>
      <c r="J8" s="38">
        <v>0</v>
      </c>
      <c r="K8" s="80">
        <f>SUM(A8*J8)</f>
        <v>0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s="4" customFormat="1">
      <c r="A9" s="77" t="s">
        <v>69</v>
      </c>
      <c r="B9" s="35"/>
      <c r="C9" s="35"/>
      <c r="D9" s="36"/>
      <c r="E9" s="35"/>
      <c r="F9" s="35"/>
      <c r="G9" s="35"/>
      <c r="H9" s="35"/>
      <c r="I9" s="36"/>
      <c r="J9" s="37"/>
      <c r="K9" s="78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s="2" customFormat="1">
      <c r="A10" s="79">
        <v>2</v>
      </c>
      <c r="B10" s="39" t="s">
        <v>33</v>
      </c>
      <c r="C10" s="39" t="s">
        <v>72</v>
      </c>
      <c r="D10" s="40" t="s">
        <v>73</v>
      </c>
      <c r="E10" s="39" t="s">
        <v>79</v>
      </c>
      <c r="F10" s="39" t="s">
        <v>56</v>
      </c>
      <c r="G10" s="39" t="s">
        <v>12</v>
      </c>
      <c r="H10" s="39" t="s">
        <v>74</v>
      </c>
      <c r="I10" s="40" t="s">
        <v>58</v>
      </c>
      <c r="J10" s="41">
        <v>0</v>
      </c>
      <c r="K10" s="81">
        <f>SUM(A10*J10)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s="2" customFormat="1">
      <c r="A11" s="79">
        <v>5</v>
      </c>
      <c r="B11" s="39" t="s">
        <v>95</v>
      </c>
      <c r="C11" s="39" t="s">
        <v>96</v>
      </c>
      <c r="D11" s="40" t="s">
        <v>97</v>
      </c>
      <c r="E11" s="39" t="s">
        <v>80</v>
      </c>
      <c r="F11" s="39" t="s">
        <v>57</v>
      </c>
      <c r="G11" s="39" t="s">
        <v>15</v>
      </c>
      <c r="H11" s="39" t="s">
        <v>12</v>
      </c>
      <c r="I11" s="39" t="s">
        <v>32</v>
      </c>
      <c r="J11" s="41">
        <v>0</v>
      </c>
      <c r="K11" s="81">
        <f>SUM(A11*J11)</f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s="4" customFormat="1">
      <c r="A12" s="79"/>
      <c r="B12" s="35"/>
      <c r="C12" s="35"/>
      <c r="D12" s="36"/>
      <c r="E12" s="35"/>
      <c r="F12" s="35"/>
      <c r="G12" s="35"/>
      <c r="H12" s="35"/>
      <c r="I12" s="36"/>
      <c r="J12" s="42"/>
      <c r="K12" s="80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s="4" customFormat="1">
      <c r="A13" s="77" t="s">
        <v>68</v>
      </c>
      <c r="B13" s="35"/>
      <c r="C13" s="35"/>
      <c r="D13" s="36"/>
      <c r="E13" s="35"/>
      <c r="F13" s="35"/>
      <c r="G13" s="35"/>
      <c r="H13" s="35"/>
      <c r="I13" s="36"/>
      <c r="J13" s="43"/>
      <c r="K13" s="7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s="4" customFormat="1">
      <c r="A14" s="79">
        <v>7</v>
      </c>
      <c r="B14" s="35" t="s">
        <v>53</v>
      </c>
      <c r="C14" s="35" t="s">
        <v>38</v>
      </c>
      <c r="D14" s="36" t="s">
        <v>37</v>
      </c>
      <c r="E14" s="35" t="s">
        <v>54</v>
      </c>
      <c r="F14" s="35" t="s">
        <v>54</v>
      </c>
      <c r="G14" s="35" t="s">
        <v>13</v>
      </c>
      <c r="H14" s="35" t="s">
        <v>12</v>
      </c>
      <c r="I14" s="36" t="s">
        <v>58</v>
      </c>
      <c r="J14" s="42">
        <v>0</v>
      </c>
      <c r="K14" s="80">
        <f>A14*J14</f>
        <v>0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s="4" customFormat="1">
      <c r="A15" s="79">
        <v>11</v>
      </c>
      <c r="B15" s="35" t="s">
        <v>75</v>
      </c>
      <c r="C15" s="35" t="s">
        <v>76</v>
      </c>
      <c r="D15" s="36" t="s">
        <v>77</v>
      </c>
      <c r="E15" s="35" t="s">
        <v>59</v>
      </c>
      <c r="F15" s="35" t="s">
        <v>52</v>
      </c>
      <c r="G15" s="35" t="s">
        <v>13</v>
      </c>
      <c r="H15" s="35" t="s">
        <v>12</v>
      </c>
      <c r="I15" s="36" t="s">
        <v>58</v>
      </c>
      <c r="J15" s="42">
        <v>0</v>
      </c>
      <c r="K15" s="80">
        <f>A15*J15</f>
        <v>0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s="4" customFormat="1">
      <c r="A16" s="79">
        <v>22</v>
      </c>
      <c r="B16" s="35" t="s">
        <v>41</v>
      </c>
      <c r="C16" s="35" t="s">
        <v>42</v>
      </c>
      <c r="D16" s="36" t="s">
        <v>43</v>
      </c>
      <c r="E16" s="35" t="s">
        <v>24</v>
      </c>
      <c r="F16" s="35" t="s">
        <v>44</v>
      </c>
      <c r="G16" s="35" t="s">
        <v>13</v>
      </c>
      <c r="H16" s="35" t="s">
        <v>12</v>
      </c>
      <c r="I16" s="36"/>
      <c r="J16" s="42">
        <v>0</v>
      </c>
      <c r="K16" s="80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s="4" customFormat="1">
      <c r="A17" s="79">
        <v>58</v>
      </c>
      <c r="B17" s="35" t="s">
        <v>115</v>
      </c>
      <c r="C17" s="35" t="s">
        <v>42</v>
      </c>
      <c r="D17" s="36" t="s">
        <v>43</v>
      </c>
      <c r="E17" s="35" t="s">
        <v>51</v>
      </c>
      <c r="F17" s="35" t="s">
        <v>44</v>
      </c>
      <c r="G17" s="35" t="s">
        <v>78</v>
      </c>
      <c r="H17" s="35" t="s">
        <v>12</v>
      </c>
      <c r="I17" s="36"/>
      <c r="J17" s="42">
        <v>0</v>
      </c>
      <c r="K17" s="80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s="2" customFormat="1">
      <c r="A18" s="79">
        <v>90</v>
      </c>
      <c r="B18" s="39" t="s">
        <v>86</v>
      </c>
      <c r="C18" s="39" t="s">
        <v>87</v>
      </c>
      <c r="D18" s="40" t="s">
        <v>88</v>
      </c>
      <c r="E18" s="39" t="s">
        <v>89</v>
      </c>
      <c r="F18" s="39" t="s">
        <v>24</v>
      </c>
      <c r="G18" s="39" t="s">
        <v>137</v>
      </c>
      <c r="H18" s="39" t="s">
        <v>12</v>
      </c>
      <c r="I18" s="36" t="s">
        <v>58</v>
      </c>
      <c r="J18" s="44">
        <v>0</v>
      </c>
      <c r="K18" s="82">
        <f>SUM(A18*J18)</f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s="4" customFormat="1">
      <c r="A19" s="79">
        <v>8</v>
      </c>
      <c r="B19" s="35" t="s">
        <v>91</v>
      </c>
      <c r="C19" s="35" t="s">
        <v>92</v>
      </c>
      <c r="D19" s="36" t="s">
        <v>93</v>
      </c>
      <c r="E19" s="35" t="s">
        <v>117</v>
      </c>
      <c r="F19" s="35" t="s">
        <v>118</v>
      </c>
      <c r="G19" s="35" t="s">
        <v>78</v>
      </c>
      <c r="H19" s="35" t="s">
        <v>12</v>
      </c>
      <c r="I19" s="36" t="s">
        <v>58</v>
      </c>
      <c r="J19" s="42">
        <v>0</v>
      </c>
      <c r="K19" s="80">
        <f>SUM(A19*J19)</f>
        <v>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s="4" customFormat="1">
      <c r="A20" s="79"/>
      <c r="B20" s="35"/>
      <c r="C20" s="35"/>
      <c r="D20" s="36"/>
      <c r="E20" s="35"/>
      <c r="F20" s="35"/>
      <c r="G20" s="35"/>
      <c r="H20" s="35" t="s">
        <v>12</v>
      </c>
      <c r="I20" s="36"/>
      <c r="J20" s="42"/>
      <c r="K20" s="80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s="4" customFormat="1">
      <c r="A21" s="83" t="s">
        <v>67</v>
      </c>
      <c r="B21" s="35"/>
      <c r="C21" s="35"/>
      <c r="D21" s="36"/>
      <c r="E21" s="35"/>
      <c r="F21" s="35"/>
      <c r="G21" s="35"/>
      <c r="H21" s="35"/>
      <c r="I21" s="36"/>
      <c r="J21" s="42"/>
      <c r="K21" s="80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s="12" customFormat="1" ht="38.25">
      <c r="A22" s="84">
        <v>170</v>
      </c>
      <c r="B22" s="45" t="s">
        <v>82</v>
      </c>
      <c r="C22" s="45" t="s">
        <v>25</v>
      </c>
      <c r="D22" s="46" t="s">
        <v>26</v>
      </c>
      <c r="E22" s="45" t="s">
        <v>54</v>
      </c>
      <c r="F22" s="45" t="s">
        <v>60</v>
      </c>
      <c r="G22" s="45" t="s">
        <v>16</v>
      </c>
      <c r="H22" s="45" t="s">
        <v>47</v>
      </c>
      <c r="I22" s="36" t="s">
        <v>116</v>
      </c>
      <c r="J22" s="42">
        <v>0</v>
      </c>
      <c r="K22" s="85">
        <f>SUM(A22*J22)</f>
        <v>0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s="12" customFormat="1" ht="38.25">
      <c r="A23" s="86">
        <v>46</v>
      </c>
      <c r="B23" s="45" t="s">
        <v>61</v>
      </c>
      <c r="C23" s="45" t="s">
        <v>62</v>
      </c>
      <c r="D23" s="46" t="s">
        <v>63</v>
      </c>
      <c r="E23" s="45" t="s">
        <v>54</v>
      </c>
      <c r="F23" s="45" t="s">
        <v>54</v>
      </c>
      <c r="G23" s="45" t="s">
        <v>16</v>
      </c>
      <c r="H23" s="45" t="s">
        <v>39</v>
      </c>
      <c r="I23" s="36" t="s">
        <v>116</v>
      </c>
      <c r="J23" s="42">
        <v>0</v>
      </c>
      <c r="K23" s="85">
        <f>A23*J23</f>
        <v>0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s="12" customFormat="1">
      <c r="A24" s="86"/>
      <c r="B24" s="45"/>
      <c r="C24" s="45"/>
      <c r="D24" s="46"/>
      <c r="E24" s="45"/>
      <c r="F24" s="45"/>
      <c r="G24" s="45"/>
      <c r="H24" s="45"/>
      <c r="I24" s="46"/>
      <c r="J24" s="42"/>
      <c r="K24" s="85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s="12" customFormat="1">
      <c r="A25" s="87" t="s">
        <v>71</v>
      </c>
      <c r="B25" s="45"/>
      <c r="C25" s="45"/>
      <c r="D25" s="46"/>
      <c r="E25" s="45"/>
      <c r="F25" s="45"/>
      <c r="G25" s="45"/>
      <c r="H25" s="45"/>
      <c r="I25" s="46"/>
      <c r="J25" s="42"/>
      <c r="K25" s="85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s="6" customFormat="1">
      <c r="A26" s="88">
        <v>81</v>
      </c>
      <c r="B26" s="47" t="s">
        <v>28</v>
      </c>
      <c r="C26" s="47" t="s">
        <v>29</v>
      </c>
      <c r="D26" s="49" t="s">
        <v>30</v>
      </c>
      <c r="E26" s="47" t="s">
        <v>14</v>
      </c>
      <c r="F26" s="47" t="s">
        <v>31</v>
      </c>
      <c r="G26" s="47" t="s">
        <v>15</v>
      </c>
      <c r="H26" s="45" t="s">
        <v>47</v>
      </c>
      <c r="I26" s="39" t="s">
        <v>12</v>
      </c>
      <c r="J26" s="48">
        <v>0</v>
      </c>
      <c r="K26" s="81">
        <f>SUM(A26*J26)</f>
        <v>0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s="6" customFormat="1">
      <c r="A27" s="88"/>
      <c r="B27" s="47"/>
      <c r="C27" s="47"/>
      <c r="D27" s="49"/>
      <c r="E27" s="47"/>
      <c r="F27" s="47"/>
      <c r="G27" s="47"/>
      <c r="H27" s="47"/>
      <c r="I27" s="49"/>
      <c r="J27" s="48"/>
      <c r="K27" s="89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s="6" customFormat="1">
      <c r="A28" s="90" t="s">
        <v>66</v>
      </c>
      <c r="B28" s="47"/>
      <c r="C28" s="47"/>
      <c r="D28" s="49"/>
      <c r="E28" s="47"/>
      <c r="F28" s="47"/>
      <c r="G28" s="47"/>
      <c r="H28" s="47"/>
      <c r="I28" s="49"/>
      <c r="J28" s="48"/>
      <c r="K28" s="89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s="2" customFormat="1">
      <c r="A29" s="91">
        <v>7000</v>
      </c>
      <c r="B29" s="39" t="s">
        <v>35</v>
      </c>
      <c r="C29" s="39"/>
      <c r="D29" s="40" t="s">
        <v>17</v>
      </c>
      <c r="E29" s="170" t="s">
        <v>12</v>
      </c>
      <c r="F29" s="171"/>
      <c r="G29" s="171"/>
      <c r="H29" s="172"/>
      <c r="I29" s="39" t="s">
        <v>12</v>
      </c>
      <c r="J29" s="48">
        <v>0</v>
      </c>
      <c r="K29" s="81">
        <f>SUM(A29*J29)</f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s="2" customFormat="1">
      <c r="A30" s="91">
        <v>11300</v>
      </c>
      <c r="B30" s="39" t="s">
        <v>35</v>
      </c>
      <c r="C30" s="39"/>
      <c r="D30" s="40" t="s">
        <v>90</v>
      </c>
      <c r="E30" s="170" t="s">
        <v>12</v>
      </c>
      <c r="F30" s="171"/>
      <c r="G30" s="171"/>
      <c r="H30" s="172"/>
      <c r="I30" s="39" t="s">
        <v>12</v>
      </c>
      <c r="J30" s="48">
        <v>0</v>
      </c>
      <c r="K30" s="81">
        <f>SUM(A30*J30)</f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s="2" customFormat="1" ht="25.5">
      <c r="A31" s="92">
        <v>5900</v>
      </c>
      <c r="B31" s="39" t="s">
        <v>18</v>
      </c>
      <c r="C31" s="39" t="s">
        <v>36</v>
      </c>
      <c r="D31" s="40" t="s">
        <v>120</v>
      </c>
      <c r="E31" s="170" t="s">
        <v>12</v>
      </c>
      <c r="F31" s="171"/>
      <c r="G31" s="171"/>
      <c r="H31" s="172"/>
      <c r="I31" s="39" t="s">
        <v>12</v>
      </c>
      <c r="J31" s="48">
        <v>0</v>
      </c>
      <c r="K31" s="81">
        <f>SUM(A31*J31)</f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2" customFormat="1">
      <c r="A32" s="93"/>
      <c r="B32" s="50"/>
      <c r="C32" s="50"/>
      <c r="D32" s="64"/>
      <c r="E32" s="51"/>
      <c r="F32" s="51"/>
      <c r="G32" s="51"/>
      <c r="H32" s="52"/>
      <c r="I32" s="17"/>
      <c r="J32" s="53"/>
      <c r="K32" s="9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s="2" customFormat="1">
      <c r="A33" s="87" t="s">
        <v>135</v>
      </c>
      <c r="B33" s="45"/>
      <c r="C33" s="45"/>
      <c r="D33" s="46"/>
      <c r="E33" s="45"/>
      <c r="F33" s="45"/>
      <c r="G33" s="45"/>
      <c r="H33" s="45"/>
      <c r="I33" s="46"/>
      <c r="J33" s="42"/>
      <c r="K33" s="8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s="2" customFormat="1">
      <c r="A34" s="88">
        <v>7</v>
      </c>
      <c r="B34" s="47" t="s">
        <v>132</v>
      </c>
      <c r="C34" s="47" t="s">
        <v>131</v>
      </c>
      <c r="D34" s="40" t="s">
        <v>126</v>
      </c>
      <c r="E34" s="35" t="s">
        <v>12</v>
      </c>
      <c r="F34" s="35" t="s">
        <v>12</v>
      </c>
      <c r="G34" s="35" t="s">
        <v>27</v>
      </c>
      <c r="H34" s="35" t="s">
        <v>12</v>
      </c>
      <c r="I34" s="54"/>
      <c r="J34" s="48">
        <v>0</v>
      </c>
      <c r="K34" s="81">
        <f>SUM(A34*J34)</f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s="2" customFormat="1">
      <c r="A35" s="88">
        <v>70</v>
      </c>
      <c r="B35" s="47" t="s">
        <v>134</v>
      </c>
      <c r="C35" s="47" t="s">
        <v>133</v>
      </c>
      <c r="D35" s="40" t="s">
        <v>129</v>
      </c>
      <c r="E35" s="35" t="s">
        <v>12</v>
      </c>
      <c r="F35" s="35" t="s">
        <v>12</v>
      </c>
      <c r="G35" s="35" t="s">
        <v>128</v>
      </c>
      <c r="H35" s="35" t="s">
        <v>12</v>
      </c>
      <c r="I35" s="54"/>
      <c r="J35" s="48">
        <v>0</v>
      </c>
      <c r="K35" s="81">
        <f>SUM(A35*J35)</f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s="2" customFormat="1">
      <c r="A36" s="88">
        <v>77</v>
      </c>
      <c r="B36" s="47" t="s">
        <v>48</v>
      </c>
      <c r="C36" s="170" t="s">
        <v>130</v>
      </c>
      <c r="D36" s="172"/>
      <c r="E36" s="35" t="s">
        <v>12</v>
      </c>
      <c r="F36" s="35" t="s">
        <v>12</v>
      </c>
      <c r="G36" s="35" t="s">
        <v>127</v>
      </c>
      <c r="H36" s="35" t="s">
        <v>12</v>
      </c>
      <c r="I36" s="54"/>
      <c r="J36" s="48">
        <v>0</v>
      </c>
      <c r="K36" s="81">
        <f>SUM(A36*J36)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s="2" customFormat="1">
      <c r="A37" s="88"/>
      <c r="B37" s="47"/>
      <c r="C37" s="55"/>
      <c r="D37" s="186"/>
      <c r="E37" s="56"/>
      <c r="F37" s="57"/>
      <c r="G37" s="57"/>
      <c r="H37" s="58"/>
      <c r="I37" s="54"/>
      <c r="J37" s="48"/>
      <c r="K37" s="8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s="2" customFormat="1">
      <c r="A38" s="95">
        <v>11339</v>
      </c>
      <c r="B38" s="39" t="s">
        <v>22</v>
      </c>
      <c r="C38" s="39" t="s">
        <v>20</v>
      </c>
      <c r="D38" s="170" t="s">
        <v>34</v>
      </c>
      <c r="E38" s="171"/>
      <c r="F38" s="171"/>
      <c r="G38" s="171"/>
      <c r="H38" s="172"/>
      <c r="I38" s="39" t="s">
        <v>12</v>
      </c>
      <c r="J38" s="48">
        <v>0</v>
      </c>
      <c r="K38" s="81">
        <f>SUM(A38*J38)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s="2" customFormat="1">
      <c r="A39" s="95">
        <v>11339</v>
      </c>
      <c r="B39" s="39" t="s">
        <v>22</v>
      </c>
      <c r="C39" s="39" t="s">
        <v>113</v>
      </c>
      <c r="D39" s="170"/>
      <c r="E39" s="171"/>
      <c r="F39" s="171"/>
      <c r="G39" s="171"/>
      <c r="H39" s="172"/>
      <c r="I39" s="39"/>
      <c r="J39" s="48">
        <v>0</v>
      </c>
      <c r="K39" s="81">
        <f>SUM(A39*J39)</f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s="2" customFormat="1">
      <c r="A40" s="95">
        <v>11339</v>
      </c>
      <c r="B40" s="39" t="s">
        <v>22</v>
      </c>
      <c r="C40" s="39" t="s">
        <v>21</v>
      </c>
      <c r="D40" s="170" t="s">
        <v>34</v>
      </c>
      <c r="E40" s="171"/>
      <c r="F40" s="171"/>
      <c r="G40" s="171"/>
      <c r="H40" s="172"/>
      <c r="I40" s="39" t="s">
        <v>12</v>
      </c>
      <c r="J40" s="48">
        <v>0</v>
      </c>
      <c r="K40" s="81">
        <f>SUM(A40*J40)</f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s="2" customFormat="1">
      <c r="A41" s="95">
        <v>280</v>
      </c>
      <c r="B41" s="39" t="s">
        <v>45</v>
      </c>
      <c r="C41" s="39" t="s">
        <v>122</v>
      </c>
      <c r="D41" s="170" t="s">
        <v>150</v>
      </c>
      <c r="E41" s="171"/>
      <c r="F41" s="171"/>
      <c r="G41" s="171"/>
      <c r="H41" s="172"/>
      <c r="I41" s="39"/>
      <c r="J41" s="48">
        <v>0</v>
      </c>
      <c r="K41" s="81">
        <f>SUM(A41*J41)</f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s="2" customFormat="1" ht="38.25">
      <c r="A42" s="98">
        <v>1</v>
      </c>
      <c r="B42" s="59" t="s">
        <v>19</v>
      </c>
      <c r="C42" s="59" t="s">
        <v>21</v>
      </c>
      <c r="D42" s="187" t="s">
        <v>146</v>
      </c>
      <c r="E42" s="60"/>
      <c r="F42" s="60"/>
      <c r="G42" s="60"/>
      <c r="H42" s="61"/>
      <c r="I42" s="59" t="s">
        <v>12</v>
      </c>
      <c r="J42" s="62">
        <v>0</v>
      </c>
      <c r="K42" s="99">
        <f>SUM(A42*J42)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s="2" customFormat="1" ht="15" thickBot="1">
      <c r="A43" s="96"/>
      <c r="B43" s="73"/>
      <c r="C43" s="73"/>
      <c r="D43" s="188"/>
      <c r="E43" s="74"/>
      <c r="F43" s="74"/>
      <c r="G43" s="74"/>
      <c r="H43" s="74"/>
      <c r="I43" s="75" t="s">
        <v>64</v>
      </c>
      <c r="J43" s="76"/>
      <c r="K43" s="97">
        <f>SUM(K7:K42)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s="2" customFormat="1" ht="15.75" thickTop="1" thickBot="1">
      <c r="A44" s="63"/>
      <c r="B44" s="51"/>
      <c r="C44" s="51"/>
      <c r="D44" s="64"/>
      <c r="E44" s="50"/>
      <c r="F44" s="50"/>
      <c r="G44" s="50"/>
      <c r="H44" s="50"/>
      <c r="I44" s="64"/>
      <c r="J44" s="53"/>
      <c r="K44" s="65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s="2" customFormat="1" ht="15" thickTop="1">
      <c r="A45" s="102" t="s">
        <v>119</v>
      </c>
      <c r="B45" s="103"/>
      <c r="C45" s="103"/>
      <c r="D45" s="104"/>
      <c r="E45" s="103"/>
      <c r="F45" s="103"/>
      <c r="G45" s="103"/>
      <c r="H45" s="103"/>
      <c r="I45" s="104"/>
      <c r="J45" s="105"/>
      <c r="K45" s="106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s="2" customFormat="1">
      <c r="A46" s="88">
        <v>140</v>
      </c>
      <c r="B46" s="47" t="s">
        <v>22</v>
      </c>
      <c r="C46" s="47" t="s">
        <v>138</v>
      </c>
      <c r="D46" s="49" t="s">
        <v>147</v>
      </c>
      <c r="E46" s="47"/>
      <c r="F46" s="47"/>
      <c r="G46" s="47"/>
      <c r="H46" s="45"/>
      <c r="I46" s="39" t="s">
        <v>12</v>
      </c>
      <c r="J46" s="48">
        <v>0</v>
      </c>
      <c r="K46" s="81">
        <f>SUM(A46*J46)</f>
        <v>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s="2" customFormat="1">
      <c r="A47" s="107">
        <v>40</v>
      </c>
      <c r="B47" s="51" t="s">
        <v>45</v>
      </c>
      <c r="C47" s="51" t="s">
        <v>46</v>
      </c>
      <c r="D47" s="134"/>
      <c r="E47" s="108"/>
      <c r="F47" s="108"/>
      <c r="G47" s="108"/>
      <c r="H47" s="109"/>
      <c r="I47" s="110" t="s">
        <v>12</v>
      </c>
      <c r="J47" s="111">
        <v>0</v>
      </c>
      <c r="K47" s="112">
        <f>SUM(A47*J47)</f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s="2" customFormat="1" ht="15" thickBot="1">
      <c r="A48" s="113"/>
      <c r="B48" s="66"/>
      <c r="C48" s="66"/>
      <c r="D48" s="189"/>
      <c r="E48" s="67"/>
      <c r="F48" s="67"/>
      <c r="G48" s="67"/>
      <c r="H48" s="67"/>
      <c r="I48" s="68" t="s">
        <v>65</v>
      </c>
      <c r="J48" s="69"/>
      <c r="K48" s="114">
        <f>SUM(K46:K47)</f>
        <v>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s="2" customFormat="1" ht="15.75" thickTop="1" thickBot="1">
      <c r="A49" s="115"/>
      <c r="B49" s="116"/>
      <c r="C49" s="117"/>
      <c r="D49" s="64"/>
      <c r="E49" s="50"/>
      <c r="F49" s="50"/>
      <c r="G49" s="50"/>
      <c r="H49" s="50"/>
      <c r="I49" s="118"/>
      <c r="J49" s="119"/>
      <c r="K49" s="120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s="2" customFormat="1" ht="15" thickTop="1">
      <c r="A50" s="173" t="s">
        <v>165</v>
      </c>
      <c r="B50" s="174"/>
      <c r="C50" s="175"/>
      <c r="D50" s="122"/>
      <c r="E50" s="121"/>
      <c r="F50" s="121"/>
      <c r="G50" s="121"/>
      <c r="H50" s="121"/>
      <c r="I50" s="122"/>
      <c r="J50" s="123"/>
      <c r="K50" s="12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s="2" customFormat="1" ht="38.25">
      <c r="A51" s="149">
        <v>16</v>
      </c>
      <c r="B51" s="150" t="s">
        <v>23</v>
      </c>
      <c r="C51" s="150" t="s">
        <v>100</v>
      </c>
      <c r="D51" s="176" t="s">
        <v>104</v>
      </c>
      <c r="E51" s="177"/>
      <c r="F51" s="178"/>
      <c r="G51" s="47"/>
      <c r="H51" s="47"/>
      <c r="I51" s="142" t="s">
        <v>164</v>
      </c>
      <c r="J51" s="48"/>
      <c r="K51" s="89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s="2" customFormat="1" ht="63.75">
      <c r="A52" s="88">
        <v>2</v>
      </c>
      <c r="B52" s="47" t="s">
        <v>23</v>
      </c>
      <c r="C52" s="49" t="s">
        <v>163</v>
      </c>
      <c r="D52" s="179" t="s">
        <v>106</v>
      </c>
      <c r="E52" s="180"/>
      <c r="F52" s="181"/>
      <c r="G52" s="47"/>
      <c r="H52" s="47"/>
      <c r="I52" s="142" t="s">
        <v>162</v>
      </c>
      <c r="J52" s="48">
        <v>0</v>
      </c>
      <c r="K52" s="89">
        <f t="shared" ref="K52:K59" si="0">SUM(A52*J52)</f>
        <v>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s="2" customFormat="1" ht="27.75" customHeight="1">
      <c r="A53" s="88">
        <v>3</v>
      </c>
      <c r="B53" s="47" t="s">
        <v>23</v>
      </c>
      <c r="C53" s="47" t="s">
        <v>101</v>
      </c>
      <c r="D53" s="179" t="s">
        <v>105</v>
      </c>
      <c r="E53" s="180"/>
      <c r="F53" s="181"/>
      <c r="G53" s="47"/>
      <c r="H53" s="47"/>
      <c r="I53" s="49"/>
      <c r="J53" s="48">
        <v>0</v>
      </c>
      <c r="K53" s="89">
        <f t="shared" si="0"/>
        <v>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s="2" customFormat="1" ht="29.25" customHeight="1">
      <c r="A54" s="88">
        <v>2</v>
      </c>
      <c r="B54" s="47" t="s">
        <v>23</v>
      </c>
      <c r="C54" s="47" t="s">
        <v>102</v>
      </c>
      <c r="D54" s="179" t="s">
        <v>111</v>
      </c>
      <c r="E54" s="180"/>
      <c r="F54" s="181"/>
      <c r="G54" s="47"/>
      <c r="H54" s="47"/>
      <c r="I54" s="49"/>
      <c r="J54" s="48">
        <v>0</v>
      </c>
      <c r="K54" s="89">
        <f t="shared" si="0"/>
        <v>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s="2" customFormat="1" ht="27.75" customHeight="1">
      <c r="A55" s="88">
        <v>2</v>
      </c>
      <c r="B55" s="47" t="s">
        <v>23</v>
      </c>
      <c r="C55" s="47" t="s">
        <v>103</v>
      </c>
      <c r="D55" s="179" t="s">
        <v>148</v>
      </c>
      <c r="E55" s="180"/>
      <c r="F55" s="181"/>
      <c r="G55" s="47"/>
      <c r="H55" s="47"/>
      <c r="I55" s="49"/>
      <c r="J55" s="48">
        <v>0</v>
      </c>
      <c r="K55" s="89">
        <f t="shared" si="0"/>
        <v>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2" customFormat="1" ht="16.5" customHeight="1">
      <c r="A56" s="88">
        <v>7</v>
      </c>
      <c r="B56" s="47" t="s">
        <v>23</v>
      </c>
      <c r="C56" s="47" t="s">
        <v>145</v>
      </c>
      <c r="D56" s="179" t="s">
        <v>149</v>
      </c>
      <c r="E56" s="180"/>
      <c r="F56" s="125"/>
      <c r="G56" s="47"/>
      <c r="H56" s="47"/>
      <c r="I56" s="49"/>
      <c r="J56" s="48">
        <v>0</v>
      </c>
      <c r="K56" s="89">
        <f>SUM(A56*J56)</f>
        <v>0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s="2" customFormat="1">
      <c r="A57" s="88">
        <v>6</v>
      </c>
      <c r="B57" s="47" t="s">
        <v>23</v>
      </c>
      <c r="C57" s="47" t="s">
        <v>107</v>
      </c>
      <c r="D57" s="184" t="s">
        <v>123</v>
      </c>
      <c r="E57" s="185"/>
      <c r="F57" s="47"/>
      <c r="G57" s="47"/>
      <c r="H57" s="47"/>
      <c r="I57" s="49"/>
      <c r="J57" s="48">
        <v>0</v>
      </c>
      <c r="K57" s="89">
        <f t="shared" si="0"/>
        <v>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s="2" customFormat="1">
      <c r="A58" s="88">
        <v>6</v>
      </c>
      <c r="B58" s="47" t="s">
        <v>23</v>
      </c>
      <c r="C58" s="47" t="s">
        <v>108</v>
      </c>
      <c r="D58" s="184" t="s">
        <v>124</v>
      </c>
      <c r="E58" s="185"/>
      <c r="F58" s="47"/>
      <c r="G58" s="47"/>
      <c r="H58" s="47"/>
      <c r="I58" s="49"/>
      <c r="J58" s="48">
        <v>0</v>
      </c>
      <c r="K58" s="89">
        <f t="shared" si="0"/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s="2" customFormat="1">
      <c r="A59" s="88">
        <v>1</v>
      </c>
      <c r="B59" s="47" t="s">
        <v>23</v>
      </c>
      <c r="C59" s="47" t="s">
        <v>109</v>
      </c>
      <c r="D59" s="184" t="s">
        <v>125</v>
      </c>
      <c r="E59" s="185"/>
      <c r="F59" s="47"/>
      <c r="G59" s="47"/>
      <c r="H59" s="47"/>
      <c r="I59" s="49"/>
      <c r="J59" s="48">
        <v>0</v>
      </c>
      <c r="K59" s="89">
        <f t="shared" si="0"/>
        <v>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s="2" customFormat="1">
      <c r="A60" s="126"/>
      <c r="B60" s="60"/>
      <c r="C60" s="60"/>
      <c r="D60" s="190"/>
      <c r="E60" s="127"/>
      <c r="F60" s="60"/>
      <c r="G60" s="60"/>
      <c r="H60" s="60"/>
      <c r="I60" s="128"/>
      <c r="J60" s="62"/>
      <c r="K60" s="129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s="2" customFormat="1" ht="15" thickBot="1">
      <c r="A61" s="96"/>
      <c r="B61" s="73"/>
      <c r="C61" s="73"/>
      <c r="D61" s="191"/>
      <c r="E61" s="130"/>
      <c r="F61" s="73"/>
      <c r="G61" s="73"/>
      <c r="H61" s="182" t="s">
        <v>166</v>
      </c>
      <c r="I61" s="183"/>
      <c r="J61" s="132"/>
      <c r="K61" s="133">
        <f>SUM(K52:K60)</f>
        <v>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s="2" customFormat="1" ht="15.75" thickTop="1" thickBot="1">
      <c r="A62" s="115"/>
      <c r="B62" s="116"/>
      <c r="C62" s="117"/>
      <c r="D62" s="64"/>
      <c r="E62" s="50"/>
      <c r="F62" s="50"/>
      <c r="G62" s="50"/>
      <c r="H62" s="50"/>
      <c r="I62" s="118"/>
      <c r="J62" s="119"/>
      <c r="K62" s="120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s="2" customFormat="1" ht="15" thickTop="1">
      <c r="A63" s="135" t="s">
        <v>136</v>
      </c>
      <c r="B63" s="136"/>
      <c r="C63" s="136"/>
      <c r="D63" s="137"/>
      <c r="E63" s="136"/>
      <c r="F63" s="136"/>
      <c r="G63" s="136"/>
      <c r="H63" s="136"/>
      <c r="I63" s="137"/>
      <c r="J63" s="138"/>
      <c r="K63" s="139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s="2" customFormat="1">
      <c r="A64" s="88">
        <v>1</v>
      </c>
      <c r="B64" s="47" t="s">
        <v>19</v>
      </c>
      <c r="C64" s="47" t="s">
        <v>114</v>
      </c>
      <c r="D64" s="49"/>
      <c r="E64" s="47"/>
      <c r="F64" s="47"/>
      <c r="G64" s="47"/>
      <c r="H64" s="47"/>
      <c r="I64" s="49"/>
      <c r="J64" s="48">
        <v>0</v>
      </c>
      <c r="K64" s="89">
        <f>SUM(A64*J64)</f>
        <v>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s="10" customFormat="1">
      <c r="A65" s="88">
        <v>1</v>
      </c>
      <c r="B65" s="47" t="s">
        <v>19</v>
      </c>
      <c r="C65" s="47" t="s">
        <v>112</v>
      </c>
      <c r="D65" s="49"/>
      <c r="E65" s="47"/>
      <c r="F65" s="47"/>
      <c r="G65" s="47"/>
      <c r="H65" s="47"/>
      <c r="I65" s="49"/>
      <c r="J65" s="48">
        <v>0</v>
      </c>
      <c r="K65" s="89">
        <f>SUM(A65*J65)</f>
        <v>0</v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s="8" customFormat="1">
      <c r="A66" s="126">
        <v>1</v>
      </c>
      <c r="B66" s="60" t="s">
        <v>19</v>
      </c>
      <c r="C66" s="60" t="s">
        <v>121</v>
      </c>
      <c r="D66" s="128"/>
      <c r="E66" s="60"/>
      <c r="F66" s="60"/>
      <c r="G66" s="60"/>
      <c r="H66" s="60"/>
      <c r="I66" s="128"/>
      <c r="J66" s="62">
        <v>0</v>
      </c>
      <c r="K66" s="129">
        <f>SUM(A66*J66)</f>
        <v>0</v>
      </c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s="8" customFormat="1" ht="15" thickBot="1">
      <c r="A67" s="96"/>
      <c r="B67" s="73"/>
      <c r="C67" s="73"/>
      <c r="D67" s="192"/>
      <c r="E67" s="73"/>
      <c r="F67" s="73"/>
      <c r="G67" s="73"/>
      <c r="H67" s="73"/>
      <c r="I67" s="131" t="s">
        <v>154</v>
      </c>
      <c r="J67" s="132"/>
      <c r="K67" s="133">
        <f>SUM(K64:K66)</f>
        <v>0</v>
      </c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s="2" customFormat="1" ht="15.75" thickTop="1" thickBot="1">
      <c r="A68" s="115"/>
      <c r="B68" s="116"/>
      <c r="C68" s="117"/>
      <c r="D68" s="64"/>
      <c r="E68" s="50"/>
      <c r="F68" s="50"/>
      <c r="G68" s="50"/>
      <c r="H68" s="50"/>
      <c r="I68" s="118"/>
      <c r="J68" s="119"/>
      <c r="K68" s="120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s="2" customFormat="1" ht="15" thickTop="1">
      <c r="A69" s="160" t="s">
        <v>156</v>
      </c>
      <c r="B69" s="161"/>
      <c r="C69" s="136"/>
      <c r="D69" s="137"/>
      <c r="E69" s="136"/>
      <c r="F69" s="136"/>
      <c r="G69" s="136"/>
      <c r="H69" s="136"/>
      <c r="I69" s="137"/>
      <c r="J69" s="138"/>
      <c r="K69" s="139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s="2" customFormat="1">
      <c r="A70" s="88">
        <v>1</v>
      </c>
      <c r="B70" s="47" t="s">
        <v>19</v>
      </c>
      <c r="C70" s="47" t="s">
        <v>157</v>
      </c>
      <c r="D70" s="49"/>
      <c r="E70" s="47"/>
      <c r="F70" s="47"/>
      <c r="G70" s="47"/>
      <c r="H70" s="47"/>
      <c r="I70" s="49"/>
      <c r="J70" s="48">
        <v>0</v>
      </c>
      <c r="K70" s="89">
        <f>SUM(A70*J70)</f>
        <v>0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s="2" customFormat="1">
      <c r="A71" s="88">
        <v>1</v>
      </c>
      <c r="B71" s="47" t="s">
        <v>19</v>
      </c>
      <c r="C71" s="47" t="s">
        <v>158</v>
      </c>
      <c r="D71" s="49"/>
      <c r="E71" s="47"/>
      <c r="F71" s="47"/>
      <c r="G71" s="47"/>
      <c r="H71" s="47"/>
      <c r="I71" s="49"/>
      <c r="J71" s="48">
        <v>0</v>
      </c>
      <c r="K71" s="89">
        <f>SUM(A71*J71)</f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s="2" customFormat="1">
      <c r="A72" s="140">
        <v>1</v>
      </c>
      <c r="B72" s="108" t="s">
        <v>19</v>
      </c>
      <c r="C72" s="108" t="s">
        <v>159</v>
      </c>
      <c r="D72" s="134"/>
      <c r="E72" s="108"/>
      <c r="F72" s="108"/>
      <c r="G72" s="108"/>
      <c r="H72" s="108"/>
      <c r="I72" s="134"/>
      <c r="J72" s="111">
        <v>0</v>
      </c>
      <c r="K72" s="141">
        <f>SUM(A72*J72)</f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s="8" customFormat="1">
      <c r="A73" s="126">
        <v>1</v>
      </c>
      <c r="B73" s="60" t="s">
        <v>19</v>
      </c>
      <c r="C73" s="154" t="s">
        <v>160</v>
      </c>
      <c r="D73" s="128"/>
      <c r="E73" s="60"/>
      <c r="F73" s="60"/>
      <c r="G73" s="60"/>
      <c r="H73" s="60"/>
      <c r="I73" s="128"/>
      <c r="J73" s="62">
        <v>0</v>
      </c>
      <c r="K73" s="129">
        <f>SUM(A73*J73)</f>
        <v>0</v>
      </c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15" thickBot="1">
      <c r="A74" s="96"/>
      <c r="B74" s="73"/>
      <c r="C74" s="73"/>
      <c r="D74" s="192"/>
      <c r="E74" s="73"/>
      <c r="F74" s="73"/>
      <c r="G74" s="73"/>
      <c r="H74" s="162" t="s">
        <v>161</v>
      </c>
      <c r="I74" s="163"/>
      <c r="J74" s="132"/>
      <c r="K74" s="133">
        <f>SUM(K70:K73)</f>
        <v>0</v>
      </c>
    </row>
    <row r="75" spans="1:22" ht="15.75" thickTop="1" thickBot="1">
      <c r="A75" s="143"/>
      <c r="B75" s="50"/>
      <c r="C75" s="50"/>
      <c r="D75" s="64"/>
      <c r="E75" s="50"/>
      <c r="F75" s="50"/>
      <c r="G75" s="50"/>
      <c r="H75" s="50"/>
      <c r="I75" s="64"/>
      <c r="J75" s="53"/>
      <c r="K75" s="65"/>
    </row>
    <row r="76" spans="1:22" ht="15.75" thickTop="1" thickBot="1">
      <c r="A76" s="144"/>
      <c r="B76" s="145"/>
      <c r="C76" s="145"/>
      <c r="D76" s="193"/>
      <c r="E76" s="145"/>
      <c r="F76" s="145"/>
      <c r="G76" s="145"/>
      <c r="H76" s="145"/>
      <c r="I76" s="146" t="s">
        <v>155</v>
      </c>
      <c r="J76" s="147"/>
      <c r="K76" s="148">
        <f>SUM(K61+K67+K43+K74+K48)</f>
        <v>0</v>
      </c>
    </row>
    <row r="77" spans="1:22" ht="15" thickTop="1">
      <c r="A77" s="19" t="s">
        <v>139</v>
      </c>
      <c r="B77" s="20"/>
      <c r="C77" s="21"/>
      <c r="D77" s="194"/>
      <c r="E77" s="22"/>
      <c r="F77" s="23"/>
      <c r="G77" s="24"/>
      <c r="H77" s="25"/>
      <c r="I77" s="26"/>
      <c r="J77" s="27"/>
      <c r="K77" s="28"/>
    </row>
    <row r="78" spans="1:22">
      <c r="A78" s="164" t="s">
        <v>152</v>
      </c>
      <c r="B78" s="165"/>
      <c r="C78" s="165"/>
      <c r="D78" s="165"/>
      <c r="E78" s="165"/>
      <c r="F78" s="165"/>
      <c r="G78" s="165"/>
      <c r="H78" s="29"/>
      <c r="I78" s="30"/>
      <c r="J78" s="13"/>
      <c r="K78" s="18"/>
    </row>
    <row r="79" spans="1:22">
      <c r="A79" s="164" t="s">
        <v>142</v>
      </c>
      <c r="B79" s="165"/>
      <c r="C79" s="165"/>
      <c r="D79" s="165"/>
      <c r="E79" s="165"/>
      <c r="F79" s="165"/>
      <c r="G79" s="165"/>
      <c r="H79" s="29"/>
      <c r="I79" s="30"/>
      <c r="J79" s="13"/>
      <c r="K79" s="18"/>
    </row>
    <row r="80" spans="1:22">
      <c r="A80" s="164" t="s">
        <v>143</v>
      </c>
      <c r="B80" s="165"/>
      <c r="C80" s="165"/>
      <c r="D80" s="165"/>
      <c r="E80" s="165"/>
      <c r="F80" s="165"/>
      <c r="G80" s="165"/>
      <c r="H80" s="29"/>
      <c r="I80" s="30"/>
      <c r="J80" s="13"/>
      <c r="K80" s="18"/>
    </row>
    <row r="81" spans="1:11">
      <c r="A81" s="164" t="s">
        <v>140</v>
      </c>
      <c r="B81" s="165"/>
      <c r="C81" s="165"/>
      <c r="D81" s="165"/>
      <c r="E81" s="165"/>
      <c r="F81" s="165"/>
      <c r="G81" s="165"/>
      <c r="H81" s="29"/>
      <c r="I81" s="30"/>
      <c r="J81" s="13"/>
      <c r="K81" s="18"/>
    </row>
    <row r="82" spans="1:11">
      <c r="A82" s="164" t="s">
        <v>141</v>
      </c>
      <c r="B82" s="165"/>
      <c r="C82" s="165"/>
      <c r="D82" s="165"/>
      <c r="E82" s="165"/>
      <c r="F82" s="165"/>
      <c r="G82" s="165"/>
      <c r="H82" s="25"/>
      <c r="I82" s="26"/>
      <c r="J82" s="27"/>
      <c r="K82" s="28"/>
    </row>
    <row r="83" spans="1:11">
      <c r="A83" s="31"/>
      <c r="B83" s="25"/>
      <c r="C83" s="25"/>
      <c r="D83" s="26"/>
      <c r="E83" s="25"/>
      <c r="F83" s="25"/>
      <c r="G83" s="25"/>
      <c r="H83" s="25"/>
      <c r="I83" s="26"/>
      <c r="J83" s="27"/>
      <c r="K83" s="28"/>
    </row>
    <row r="84" spans="1:11">
      <c r="A84" s="31"/>
      <c r="B84" s="25"/>
      <c r="C84" s="25"/>
      <c r="D84" s="26"/>
      <c r="E84" s="25"/>
      <c r="F84" s="25"/>
      <c r="G84" s="25"/>
      <c r="H84" s="25"/>
      <c r="I84" s="26"/>
      <c r="J84" s="27"/>
      <c r="K84" s="28"/>
    </row>
  </sheetData>
  <mergeCells count="31">
    <mergeCell ref="D55:F55"/>
    <mergeCell ref="E29:H29"/>
    <mergeCell ref="E30:H30"/>
    <mergeCell ref="E31:H31"/>
    <mergeCell ref="D56:E56"/>
    <mergeCell ref="D40:H40"/>
    <mergeCell ref="A80:G80"/>
    <mergeCell ref="H61:I61"/>
    <mergeCell ref="C36:D36"/>
    <mergeCell ref="D58:E58"/>
    <mergeCell ref="D59:E59"/>
    <mergeCell ref="A81:G81"/>
    <mergeCell ref="D41:H41"/>
    <mergeCell ref="D38:H38"/>
    <mergeCell ref="D39:H39"/>
    <mergeCell ref="A50:C50"/>
    <mergeCell ref="D51:F51"/>
    <mergeCell ref="D52:F52"/>
    <mergeCell ref="D53:F53"/>
    <mergeCell ref="D54:F54"/>
    <mergeCell ref="D57:E57"/>
    <mergeCell ref="A1:C1"/>
    <mergeCell ref="A5:K5"/>
    <mergeCell ref="A69:B69"/>
    <mergeCell ref="H74:I74"/>
    <mergeCell ref="A82:G82"/>
    <mergeCell ref="H1:K1"/>
    <mergeCell ref="F1:G1"/>
    <mergeCell ref="D1:E1"/>
    <mergeCell ref="A78:G78"/>
    <mergeCell ref="A79:G79"/>
  </mergeCells>
  <phoneticPr fontId="5" type="noConversion"/>
  <printOptions horizontalCentered="1"/>
  <pageMargins left="0.5" right="0.5" top="1" bottom="1" header="0.5" footer="0.5"/>
  <pageSetup scale="75" fitToHeight="2" orientation="portrait" useFirstPageNumber="1" horizontalDpi="4294967292" verticalDpi="4294967292" r:id="rId1"/>
  <headerFooter alignWithMargins="0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MELLICHAMP UPS</vt:lpstr>
      <vt:lpstr>'MELLICHAMP UPS'!Print_Area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Witmer</dc:creator>
  <cp:lastModifiedBy>Clarkson,  Constance</cp:lastModifiedBy>
  <cp:lastPrinted>2017-08-17T20:43:31Z</cp:lastPrinted>
  <dcterms:created xsi:type="dcterms:W3CDTF">2014-06-18T20:22:18Z</dcterms:created>
  <dcterms:modified xsi:type="dcterms:W3CDTF">2017-08-17T20:44:17Z</dcterms:modified>
</cp:coreProperties>
</file>