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ssan\Documents\Jeremy.Hassan\Fiscal\Contracts &amp; POs\Snow Removal Contract\Snow Removal Contracts (2021-2026)\"/>
    </mc:Choice>
  </mc:AlternateContent>
  <xr:revisionPtr revIDLastSave="0" documentId="13_ncr:1_{5859804A-ED12-4652-BA72-01777FF7CAD8}" xr6:coauthVersionLast="46" xr6:coauthVersionMax="46" xr10:uidLastSave="{00000000-0000-0000-0000-000000000000}"/>
  <bookViews>
    <workbookView xWindow="-38520" yWindow="-120" windowWidth="38640" windowHeight="21240" xr2:uid="{64A42FA4-6FED-4E32-A6D2-6863C3174F13}"/>
  </bookViews>
  <sheets>
    <sheet name="Bid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H27" i="1" s="1"/>
  <c r="D28" i="1"/>
  <c r="H28" i="1" s="1"/>
  <c r="D29" i="1"/>
  <c r="D30" i="1"/>
  <c r="H30" i="1" s="1"/>
  <c r="D31" i="1"/>
  <c r="H31" i="1" s="1"/>
  <c r="D32" i="1"/>
  <c r="H32" i="1" s="1"/>
  <c r="D33" i="1"/>
  <c r="H33" i="1" s="1"/>
  <c r="D34" i="1"/>
  <c r="H34" i="1" s="1"/>
  <c r="D5" i="1"/>
  <c r="H5" i="1" s="1"/>
  <c r="D6" i="1"/>
  <c r="D7" i="1"/>
  <c r="D8" i="1"/>
  <c r="H8" i="1" s="1"/>
  <c r="D9" i="1"/>
  <c r="D10" i="1"/>
  <c r="H10" i="1" s="1"/>
  <c r="D11" i="1"/>
  <c r="D12" i="1"/>
  <c r="H12" i="1" s="1"/>
  <c r="D13" i="1"/>
  <c r="D14" i="1"/>
  <c r="D15" i="1"/>
  <c r="H15" i="1" s="1"/>
  <c r="D16" i="1"/>
  <c r="H16" i="1" s="1"/>
  <c r="D17" i="1"/>
  <c r="D18" i="1"/>
  <c r="H18" i="1" s="1"/>
  <c r="D19" i="1"/>
  <c r="D20" i="1"/>
  <c r="H20" i="1" s="1"/>
  <c r="D4" i="1"/>
  <c r="H4" i="1" s="1"/>
  <c r="H17" i="1" l="1"/>
  <c r="H9" i="1"/>
  <c r="H7" i="1"/>
  <c r="H14" i="1"/>
  <c r="H6" i="1"/>
  <c r="H13" i="1"/>
  <c r="H19" i="1"/>
  <c r="H11" i="1"/>
  <c r="H29" i="1"/>
</calcChain>
</file>

<file path=xl/sharedStrings.xml><?xml version="1.0" encoding="utf-8"?>
<sst xmlns="http://schemas.openxmlformats.org/spreadsheetml/2006/main" count="64" uniqueCount="44">
  <si>
    <t>Item #</t>
  </si>
  <si>
    <t>Supervisor</t>
  </si>
  <si>
    <t>Walk-Behind Snow Blower with Operator</t>
  </si>
  <si>
    <t>Walk-Behind Power Broom with Operator</t>
  </si>
  <si>
    <t>Utility Work Machine with Plow and Operator</t>
  </si>
  <si>
    <t>Utility Work Machine with Broom and Operator</t>
  </si>
  <si>
    <t>Utility Work Machine with 50-gallon Liquid Anti-Icing Tank</t>
  </si>
  <si>
    <t>Skid Steer (Rubber Tire) Loader with Plow or Broom and Operator</t>
  </si>
  <si>
    <t>Rubber Tire Loader with Bucket and Operator:</t>
  </si>
  <si>
    <t>Rubber Tire Loader with Plow and Operator</t>
  </si>
  <si>
    <t>Backhoe with Bucket and Operator</t>
  </si>
  <si>
    <t>Backhoe with Plow/Broom and Operator</t>
  </si>
  <si>
    <t>Small Truck with Plow and Operator</t>
  </si>
  <si>
    <t>Small Truck with Plow, Spreader and Operator</t>
  </si>
  <si>
    <t>Small Truck with 200-gallon Liquid Anti-Icing Tank and Operator</t>
  </si>
  <si>
    <t>Medium Dump Truck with Plow and Operator</t>
  </si>
  <si>
    <t>Medium Dump Truck with Plow, Spreader and Operator</t>
  </si>
  <si>
    <t>Medium Dump Truck with 750-gallon Liquid Anti-Icing Tank and Operator</t>
  </si>
  <si>
    <t>Tandem or Multi-axle Dump Truck with Operator</t>
  </si>
  <si>
    <t>Tandem or Multi-axle Dump Truck with Plow and Operator</t>
  </si>
  <si>
    <t>Tandem or Multi-axle Dump Truck with Plow, Spreader and Operator</t>
  </si>
  <si>
    <t>Tandem or Multi-axle Dump Truck with 1,250-gallon Liquid Anti-Icing Tank and Operator</t>
  </si>
  <si>
    <t>Snow Melter with Operator</t>
  </si>
  <si>
    <t>N/A</t>
  </si>
  <si>
    <t>Working Hourly Rate
(WHR)</t>
  </si>
  <si>
    <t>Estimated # Units Needed
(ENU)</t>
  </si>
  <si>
    <t>Estimated Hours per Unit
(EHR)</t>
  </si>
  <si>
    <t>Mobilization/ Moving Charge [round-trip]
(MR)</t>
  </si>
  <si>
    <t>Estimated Number of Mobilizations
(NMB)</t>
  </si>
  <si>
    <r>
      <rPr>
        <b/>
        <u/>
        <sz val="11"/>
        <color theme="1"/>
        <rFont val="Calibri"/>
        <family val="2"/>
        <scheme val="minor"/>
      </rPr>
      <t>Total Cost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[(EHR*WHR) + (NMB*MBR)] 
x ENU</t>
    </r>
  </si>
  <si>
    <t>Skid Steer (Rubber Tire) Loader with Bucket and Operator</t>
  </si>
  <si>
    <t>Supervisor rate to be entered in line item 18 in Bid Sheet A</t>
  </si>
  <si>
    <t>Total # Units Available</t>
  </si>
  <si>
    <t>Notice Required
(Hours)</t>
  </si>
  <si>
    <t>X%</t>
  </si>
  <si>
    <t>SECTION B: SNOW REMOVAL EQUIPMENT AND VEHICLES USED DURING LARGE/EXTREME SNOW EVENTS, TYPICALLY 6"-8" OR MORE</t>
  </si>
  <si>
    <t>SECTION A: TYPICAL SNOW REMOVAL LABOR, EQUIPMENT AND VEHICLES</t>
  </si>
  <si>
    <t>*</t>
  </si>
  <si>
    <t>Laborer (without Transportation/Vehicle)</t>
  </si>
  <si>
    <t>Laborer (with Transportation/Vehicle)</t>
  </si>
  <si>
    <t>Description</t>
  </si>
  <si>
    <t>Section C: CATALOG PERCENTAGE DISCOUNT OFF OF THE LIST PRICES FOR RENTAL OF OTHER EQUIPMENT, NOT LISTED ON THE BID FORM: BIDDER MUST ENTER A PERCENT DISCOUNT, IF NONE, ENTER 0%.</t>
  </si>
  <si>
    <t>Denotes fields that can be filled out</t>
  </si>
  <si>
    <t xml:space="preserve">Bidders should mark “No Bid” or “N/A” on the non-applicable line items on the bid form(s) for any line items they are not providing a bid.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</si>
</sst>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1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1" applyFont="1" applyFill="1" applyProtection="1">
      <protection locked="0"/>
    </xf>
    <xf numFmtId="44" fontId="6" fillId="0" borderId="0" xfId="1" applyFont="1" applyFill="1" applyAlignment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44" fontId="1" fillId="2" borderId="0" xfId="1" applyFont="1" applyFill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0" fillId="0" borderId="0" xfId="0" applyBorder="1"/>
    <xf numFmtId="0" fontId="0" fillId="0" borderId="0" xfId="0" applyFont="1" applyFill="1" applyAlignment="1">
      <alignment wrapText="1"/>
    </xf>
    <xf numFmtId="9" fontId="2" fillId="2" borderId="1" xfId="2" applyFont="1" applyFill="1" applyBorder="1" applyAlignment="1" applyProtection="1">
      <alignment horizontal="center"/>
      <protection locked="0"/>
    </xf>
    <xf numFmtId="44" fontId="0" fillId="0" borderId="0" xfId="1" applyFont="1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Fill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3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  <protection locked="0" hidden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90A4F7-20CE-4A44-9908-49CEB469C445}" name="Table1" displayName="Table1" ref="A3:J20" headerRowDxfId="29">
  <tableColumns count="10">
    <tableColumn id="1" xr3:uid="{42992364-7873-42E2-BFD3-E92AC6053C2E}" name="Item #" totalsRowLabel="Total" dataDxfId="28" totalsRowDxfId="27"/>
    <tableColumn id="2" xr3:uid="{8E73B162-5FCD-4136-B66C-8D1A2F66D949}" name="Description" dataDxfId="26" totalsRowDxfId="25"/>
    <tableColumn id="15" xr3:uid="{C0F82C58-6E35-45B4-801D-5B115F0D3798}" name="Estimated # Units Needed_x000a_(ENU)" dataDxfId="24" totalsRowDxfId="23"/>
    <tableColumn id="11" xr3:uid="{FA9CE903-0F57-4601-8E0C-F79D6B1B99D3}" name="Estimated Hours per Unit_x000a_(EHR)" dataDxfId="22" totalsRowDxfId="21">
      <calculatedColumnFormula>Table1[[#This Row],[Estimated Number of Mobilizations
(NMB)]]*12*2</calculatedColumnFormula>
    </tableColumn>
    <tableColumn id="10" xr3:uid="{A4B98B96-8E6E-4819-AFCB-E559A5CD68AF}" name="Working Hourly Rate_x000a_(WHR)" dataDxfId="20" totalsRowDxfId="19" dataCellStyle="Currency"/>
    <tableColumn id="3" xr3:uid="{7F678627-817F-4E71-8544-F0DB09424856}" name="Estimated Number of Mobilizations_x000a_(NMB)" dataDxfId="18" totalsRowDxfId="17" dataCellStyle="Currency"/>
    <tableColumn id="12" xr3:uid="{5B84DED7-3F48-46DA-BE45-06EF77793F43}" name="Mobilization/ Moving Charge [round-trip]_x000a_(MR)" dataDxfId="16" totalsRowDxfId="15" dataCellStyle="Currency"/>
    <tableColumn id="17" xr3:uid="{30821CF6-F397-494E-BF35-4F1CF9E72153}" name="Total Cost_x000a_[(EHR*WHR) + (NMB*MBR)] _x000a_x ENU" dataDxfId="14" totalsRowDxfId="13" dataCellStyle="Currency">
      <calculatedColumnFormula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calculatedColumnFormula>
    </tableColumn>
    <tableColumn id="13" xr3:uid="{983194D7-402D-4FCD-A706-4E78C258545B}" name="Notice Required_x000a_(Hours)" dataDxfId="12" totalsRowDxfId="11"/>
    <tableColumn id="14" xr3:uid="{2E794054-7A11-455D-9EBC-F3BE4A241116}" name="Total # Units Available" dataDxfId="10" totalsRowDxfId="9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DA1D12-44C0-4385-B61C-CECE073D875A}" name="Table2" displayName="Table2" ref="A26:J35" totalsRowShown="0">
  <autoFilter ref="A26:J35" xr:uid="{54A50BF0-D976-492C-B571-E42D6ECD74A6}"/>
  <tableColumns count="10">
    <tableColumn id="1" xr3:uid="{7FC588C8-3835-4885-A254-C6332BC96BFB}" name="Item #" dataDxfId="8"/>
    <tableColumn id="2" xr3:uid="{BABFE48F-14C0-4B70-97AB-8D0905EE2136}" name="Description"/>
    <tableColumn id="3" xr3:uid="{A944DEF7-C474-426B-804C-AA316FA1F94A}" name="Estimated # Units Needed_x000a_(ENU)" dataDxfId="7"/>
    <tableColumn id="4" xr3:uid="{91CA054D-C948-4D6F-9EBA-B459BBCED7F1}" name="Estimated Hours per Unit_x000a_(EHR)" dataDxfId="6">
      <calculatedColumnFormula>Table2[[#This Row],[Estimated Number of Mobilizations
(NMB)]]*6*12</calculatedColumnFormula>
    </tableColumn>
    <tableColumn id="5" xr3:uid="{6370F478-6A68-40E4-9D57-09DEB0E53477}" name="Working Hourly Rate_x000a_(WHR)" dataDxfId="5" dataCellStyle="Currency"/>
    <tableColumn id="6" xr3:uid="{D38646C3-CD26-4EB2-9528-CCD1A00F5284}" name="Estimated Number of Mobilizations_x000a_(NMB)" dataDxfId="4" dataCellStyle="Currency"/>
    <tableColumn id="7" xr3:uid="{B31BF510-DFD6-452D-9A3A-40E8FC4C6DD4}" name="Mobilization/ Moving Charge [round-trip]_x000a_(MR)" dataDxfId="3" dataCellStyle="Currency"/>
    <tableColumn id="8" xr3:uid="{4DE6C2D6-4061-40DD-B2C1-31BA9446D734}" name="Total Cost_x000a_[(EHR*WHR) + (NMB*MBR)] _x000a_x ENU" dataDxfId="2" dataCellStyle="Currency">
      <calculatedColumnFormula>((Table2[[#This Row],[Estimated Hours per Unit
(EHR)]]*Table2[[#This Row],[Working Hourly Rate
(WHR)]])+(Table2[[#This Row],[Estimated Number of Mobilizations
(NMB)]]*Table2[[#This Row],[Mobilization/ Moving Charge '[round-trip']
(MR)]]))*Table2[[#This Row],[Estimated '# Units Needed
(ENU)]]</calculatedColumnFormula>
    </tableColumn>
    <tableColumn id="9" xr3:uid="{DEC27A44-B103-453A-A506-F2C7247DCC1D}" name="Notice Required_x000a_(Hours)" dataDxfId="1"/>
    <tableColumn id="10" xr3:uid="{E99CEA1C-E471-4A2F-A08D-69D70E7436B7}" name="Total # Units Available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2CFEC-25DB-4329-A945-9C5B350E67B7}">
  <dimension ref="A2:J40"/>
  <sheetViews>
    <sheetView tabSelected="1" zoomScaleNormal="100" workbookViewId="0">
      <selection activeCell="B17" sqref="B17"/>
    </sheetView>
  </sheetViews>
  <sheetFormatPr defaultRowHeight="15" x14ac:dyDescent="0.25"/>
  <cols>
    <col min="1" max="1" width="7.42578125" style="2" customWidth="1"/>
    <col min="2" max="2" width="41.5703125" customWidth="1"/>
    <col min="3" max="4" width="10.28515625" customWidth="1"/>
    <col min="5" max="5" width="11.28515625" bestFit="1" customWidth="1"/>
    <col min="6" max="6" width="13.28515625" bestFit="1" customWidth="1"/>
    <col min="7" max="7" width="14.42578125" bestFit="1" customWidth="1"/>
    <col min="8" max="8" width="19.28515625" customWidth="1"/>
    <col min="9" max="10" width="7.85546875" customWidth="1"/>
    <col min="11" max="11" width="11" customWidth="1"/>
  </cols>
  <sheetData>
    <row r="2" spans="1:10" x14ac:dyDescent="0.25">
      <c r="A2" s="31" t="s">
        <v>36</v>
      </c>
      <c r="B2" s="32"/>
      <c r="C2" s="32"/>
      <c r="D2" s="32"/>
      <c r="E2" s="32"/>
      <c r="F2" s="32"/>
      <c r="G2" s="32"/>
      <c r="H2" s="32"/>
      <c r="I2" s="32"/>
      <c r="J2" s="33"/>
    </row>
    <row r="3" spans="1:10" ht="60" x14ac:dyDescent="0.25">
      <c r="A3" s="5" t="s">
        <v>0</v>
      </c>
      <c r="B3" s="3" t="s">
        <v>40</v>
      </c>
      <c r="C3" s="4" t="s">
        <v>25</v>
      </c>
      <c r="D3" s="4" t="s">
        <v>26</v>
      </c>
      <c r="E3" s="21" t="s">
        <v>24</v>
      </c>
      <c r="F3" s="22" t="s">
        <v>28</v>
      </c>
      <c r="G3" s="21" t="s">
        <v>27</v>
      </c>
      <c r="H3" s="21" t="s">
        <v>29</v>
      </c>
      <c r="I3" s="23" t="s">
        <v>33</v>
      </c>
      <c r="J3" s="23" t="s">
        <v>32</v>
      </c>
    </row>
    <row r="4" spans="1:10" x14ac:dyDescent="0.25">
      <c r="A4" s="2">
        <v>1</v>
      </c>
      <c r="B4" s="13" t="s">
        <v>38</v>
      </c>
      <c r="C4" s="2">
        <v>5</v>
      </c>
      <c r="D4" s="2">
        <f>Table1[[#This Row],[Estimated Number of Mobilizations
(NMB)]]*12*2</f>
        <v>120</v>
      </c>
      <c r="E4" s="17">
        <v>0</v>
      </c>
      <c r="F4" s="7">
        <v>5</v>
      </c>
      <c r="G4" s="18" t="s">
        <v>23</v>
      </c>
      <c r="H4" s="6">
        <f>(Table1[[#This Row],[Estimated Hours per Unit
(EHR)]]*Table1[[#This Row],[Working Hourly Rate
(WHR)]])*Table1[[#This Row],[Estimated '# Units Needed
(ENU)]]</f>
        <v>0</v>
      </c>
      <c r="I4" s="19"/>
      <c r="J4" s="20"/>
    </row>
    <row r="5" spans="1:10" x14ac:dyDescent="0.25">
      <c r="A5" s="2">
        <v>2</v>
      </c>
      <c r="B5" s="13" t="s">
        <v>39</v>
      </c>
      <c r="C5" s="2">
        <v>5</v>
      </c>
      <c r="D5" s="2">
        <f>Table1[[#This Row],[Estimated Number of Mobilizations
(NMB)]]*12*2</f>
        <v>120</v>
      </c>
      <c r="E5" s="17">
        <v>0</v>
      </c>
      <c r="F5" s="7">
        <v>5</v>
      </c>
      <c r="G5" s="18" t="s">
        <v>23</v>
      </c>
      <c r="H5" s="6">
        <f>(Table1[[#This Row],[Estimated Hours per Unit
(EHR)]]*Table1[[#This Row],[Working Hourly Rate
(WHR)]])*Table1[[#This Row],[Estimated '# Units Needed
(ENU)]]</f>
        <v>0</v>
      </c>
      <c r="I5" s="20"/>
      <c r="J5" s="20"/>
    </row>
    <row r="6" spans="1:10" x14ac:dyDescent="0.25">
      <c r="A6" s="2">
        <v>3</v>
      </c>
      <c r="B6" s="13" t="s">
        <v>3</v>
      </c>
      <c r="C6" s="2">
        <v>5</v>
      </c>
      <c r="D6" s="2">
        <f>Table1[[#This Row],[Estimated Number of Mobilizations
(NMB)]]*12*2</f>
        <v>120</v>
      </c>
      <c r="E6" s="17">
        <v>0</v>
      </c>
      <c r="F6" s="7">
        <v>5</v>
      </c>
      <c r="G6" s="17">
        <v>0</v>
      </c>
      <c r="H6" s="6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6" s="20"/>
      <c r="J6" s="20"/>
    </row>
    <row r="7" spans="1:10" x14ac:dyDescent="0.25">
      <c r="A7" s="2">
        <v>4</v>
      </c>
      <c r="B7" s="13" t="s">
        <v>2</v>
      </c>
      <c r="C7" s="2">
        <v>5</v>
      </c>
      <c r="D7" s="2">
        <f>Table1[[#This Row],[Estimated Number of Mobilizations
(NMB)]]*12*2</f>
        <v>120</v>
      </c>
      <c r="E7" s="17">
        <v>0</v>
      </c>
      <c r="F7" s="7">
        <v>5</v>
      </c>
      <c r="G7" s="17">
        <v>0</v>
      </c>
      <c r="H7" s="6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7" s="20"/>
      <c r="J7" s="20"/>
    </row>
    <row r="8" spans="1:10" ht="30" x14ac:dyDescent="0.25">
      <c r="A8" s="2">
        <v>5</v>
      </c>
      <c r="B8" s="27" t="s">
        <v>4</v>
      </c>
      <c r="C8" s="8">
        <v>1</v>
      </c>
      <c r="D8" s="2">
        <f>Table1[[#This Row],[Estimated Number of Mobilizations
(NMB)]]*12*2</f>
        <v>72</v>
      </c>
      <c r="E8" s="17">
        <v>0</v>
      </c>
      <c r="F8" s="10">
        <v>3</v>
      </c>
      <c r="G8" s="17">
        <v>0</v>
      </c>
      <c r="H8" s="11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8" s="20"/>
      <c r="J8" s="20"/>
    </row>
    <row r="9" spans="1:10" ht="30" x14ac:dyDescent="0.25">
      <c r="A9" s="2">
        <v>6</v>
      </c>
      <c r="B9" s="27" t="s">
        <v>5</v>
      </c>
      <c r="C9" s="8">
        <v>1</v>
      </c>
      <c r="D9" s="2">
        <f>Table1[[#This Row],[Estimated Number of Mobilizations
(NMB)]]*12*2</f>
        <v>72</v>
      </c>
      <c r="E9" s="17">
        <v>0</v>
      </c>
      <c r="F9" s="10">
        <v>3</v>
      </c>
      <c r="G9" s="17">
        <v>0</v>
      </c>
      <c r="H9" s="11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9" s="20"/>
      <c r="J9" s="20"/>
    </row>
    <row r="10" spans="1:10" ht="30" x14ac:dyDescent="0.25">
      <c r="A10" s="2">
        <v>7</v>
      </c>
      <c r="B10" s="27" t="s">
        <v>6</v>
      </c>
      <c r="C10" s="8">
        <v>1</v>
      </c>
      <c r="D10" s="2">
        <f>Table1[[#This Row],[Estimated Number of Mobilizations
(NMB)]]*12*2</f>
        <v>72</v>
      </c>
      <c r="E10" s="17">
        <v>0</v>
      </c>
      <c r="F10" s="10">
        <v>3</v>
      </c>
      <c r="G10" s="17">
        <v>0</v>
      </c>
      <c r="H10" s="11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10" s="20"/>
      <c r="J10" s="20"/>
    </row>
    <row r="11" spans="1:10" x14ac:dyDescent="0.25">
      <c r="A11" s="2">
        <v>8</v>
      </c>
      <c r="B11" s="13" t="s">
        <v>12</v>
      </c>
      <c r="C11" s="2">
        <v>4</v>
      </c>
      <c r="D11" s="2">
        <f>Table1[[#This Row],[Estimated Number of Mobilizations
(NMB)]]*12*2</f>
        <v>144</v>
      </c>
      <c r="E11" s="17">
        <v>0</v>
      </c>
      <c r="F11" s="7">
        <v>6</v>
      </c>
      <c r="G11" s="17">
        <v>0</v>
      </c>
      <c r="H11" s="6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11" s="20"/>
      <c r="J11" s="20"/>
    </row>
    <row r="12" spans="1:10" ht="30" x14ac:dyDescent="0.25">
      <c r="A12" s="2">
        <v>9</v>
      </c>
      <c r="B12" s="13" t="s">
        <v>13</v>
      </c>
      <c r="C12" s="2">
        <v>12</v>
      </c>
      <c r="D12" s="2">
        <f>Table1[[#This Row],[Estimated Number of Mobilizations
(NMB)]]*12*2</f>
        <v>144</v>
      </c>
      <c r="E12" s="17">
        <v>0</v>
      </c>
      <c r="F12" s="7">
        <v>6</v>
      </c>
      <c r="G12" s="17">
        <v>0</v>
      </c>
      <c r="H12" s="6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12" s="20"/>
      <c r="J12" s="20"/>
    </row>
    <row r="13" spans="1:10" ht="30" x14ac:dyDescent="0.25">
      <c r="A13" s="2">
        <v>10</v>
      </c>
      <c r="B13" s="13" t="s">
        <v>14</v>
      </c>
      <c r="C13" s="2">
        <v>1</v>
      </c>
      <c r="D13" s="2">
        <f>Table1[[#This Row],[Estimated Number of Mobilizations
(NMB)]]*12*2</f>
        <v>144</v>
      </c>
      <c r="E13" s="17">
        <v>0</v>
      </c>
      <c r="F13" s="7">
        <v>6</v>
      </c>
      <c r="G13" s="17">
        <v>0</v>
      </c>
      <c r="H13" s="6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13" s="20"/>
      <c r="J13" s="20"/>
    </row>
    <row r="14" spans="1:10" ht="30" x14ac:dyDescent="0.25">
      <c r="A14" s="2">
        <v>11</v>
      </c>
      <c r="B14" s="13" t="s">
        <v>15</v>
      </c>
      <c r="C14" s="2">
        <v>1</v>
      </c>
      <c r="D14" s="2">
        <f>Table1[[#This Row],[Estimated Number of Mobilizations
(NMB)]]*12*2</f>
        <v>144</v>
      </c>
      <c r="E14" s="17">
        <v>0</v>
      </c>
      <c r="F14" s="7">
        <v>6</v>
      </c>
      <c r="G14" s="17">
        <v>0</v>
      </c>
      <c r="H14" s="6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14" s="20"/>
      <c r="J14" s="20"/>
    </row>
    <row r="15" spans="1:10" ht="30" x14ac:dyDescent="0.25">
      <c r="A15" s="2">
        <v>12</v>
      </c>
      <c r="B15" s="13" t="s">
        <v>16</v>
      </c>
      <c r="C15" s="2">
        <v>16</v>
      </c>
      <c r="D15" s="2">
        <f>Table1[[#This Row],[Estimated Number of Mobilizations
(NMB)]]*12*2</f>
        <v>144</v>
      </c>
      <c r="E15" s="17">
        <v>0</v>
      </c>
      <c r="F15" s="7">
        <v>6</v>
      </c>
      <c r="G15" s="17">
        <v>0</v>
      </c>
      <c r="H15" s="6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15" s="20"/>
      <c r="J15" s="20"/>
    </row>
    <row r="16" spans="1:10" ht="30" x14ac:dyDescent="0.25">
      <c r="A16" s="2">
        <v>13</v>
      </c>
      <c r="B16" s="13" t="s">
        <v>17</v>
      </c>
      <c r="C16" s="2">
        <v>1</v>
      </c>
      <c r="D16" s="2">
        <f>Table1[[#This Row],[Estimated Number of Mobilizations
(NMB)]]*12*2</f>
        <v>144</v>
      </c>
      <c r="E16" s="17">
        <v>0</v>
      </c>
      <c r="F16" s="7">
        <v>6</v>
      </c>
      <c r="G16" s="17">
        <v>0</v>
      </c>
      <c r="H16" s="6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16" s="20"/>
      <c r="J16" s="20"/>
    </row>
    <row r="17" spans="1:10" ht="30" x14ac:dyDescent="0.25">
      <c r="A17" s="2">
        <v>14</v>
      </c>
      <c r="B17" s="13" t="s">
        <v>19</v>
      </c>
      <c r="C17" s="2">
        <v>1</v>
      </c>
      <c r="D17" s="2">
        <f>Table1[[#This Row],[Estimated Number of Mobilizations
(NMB)]]*12*2</f>
        <v>144</v>
      </c>
      <c r="E17" s="17">
        <v>0</v>
      </c>
      <c r="F17" s="7">
        <v>6</v>
      </c>
      <c r="G17" s="17">
        <v>0</v>
      </c>
      <c r="H17" s="6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17" s="20"/>
      <c r="J17" s="20"/>
    </row>
    <row r="18" spans="1:10" ht="30" x14ac:dyDescent="0.25">
      <c r="A18" s="2">
        <v>15</v>
      </c>
      <c r="B18" s="13" t="s">
        <v>20</v>
      </c>
      <c r="C18" s="2">
        <v>16</v>
      </c>
      <c r="D18" s="2">
        <f>Table1[[#This Row],[Estimated Number of Mobilizations
(NMB)]]*12*2</f>
        <v>144</v>
      </c>
      <c r="E18" s="17">
        <v>0</v>
      </c>
      <c r="F18" s="7">
        <v>6</v>
      </c>
      <c r="G18" s="17">
        <v>0</v>
      </c>
      <c r="H18" s="6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18" s="20"/>
      <c r="J18" s="20"/>
    </row>
    <row r="19" spans="1:10" ht="30" x14ac:dyDescent="0.25">
      <c r="A19" s="2">
        <v>16</v>
      </c>
      <c r="B19" s="13" t="s">
        <v>21</v>
      </c>
      <c r="C19" s="2">
        <v>1</v>
      </c>
      <c r="D19" s="2">
        <f>Table1[[#This Row],[Estimated Number of Mobilizations
(NMB)]]*12*2</f>
        <v>144</v>
      </c>
      <c r="E19" s="17">
        <v>0</v>
      </c>
      <c r="F19" s="7">
        <v>6</v>
      </c>
      <c r="G19" s="17">
        <v>0</v>
      </c>
      <c r="H19" s="6">
        <f>((Table1[[#This Row],[Estimated Hours per Unit
(EHR)]]*Table1[[#This Row],[Working Hourly Rate
(WHR)]])+(Table1[[#This Row],[Estimated Number of Mobilizations
(NMB)]]*Table1[[#This Row],[Mobilization/ Moving Charge '[round-trip']
(MR)]]))*Table1[[#This Row],[Estimated '# Units Needed
(ENU)]]</f>
        <v>0</v>
      </c>
      <c r="I19" s="20"/>
      <c r="J19" s="20"/>
    </row>
    <row r="20" spans="1:10" x14ac:dyDescent="0.25">
      <c r="A20" s="2">
        <v>17</v>
      </c>
      <c r="B20" s="1" t="s">
        <v>1</v>
      </c>
      <c r="C20" s="2">
        <v>1</v>
      </c>
      <c r="D20" s="2">
        <f>Table1[[#This Row],[Estimated Number of Mobilizations
(NMB)]]*12*2</f>
        <v>144</v>
      </c>
      <c r="E20" s="17">
        <v>0</v>
      </c>
      <c r="F20" s="7">
        <v>6</v>
      </c>
      <c r="G20" s="18" t="s">
        <v>23</v>
      </c>
      <c r="H20" s="6">
        <f>(Table1[[#This Row],[Estimated Hours per Unit
(EHR)]]*Table1[[#This Row],[Working Hourly Rate
(WHR)]])*Table1[[#This Row],[Estimated '# Units Needed
(ENU)]]</f>
        <v>0</v>
      </c>
      <c r="I20" s="20"/>
      <c r="J20" s="20"/>
    </row>
    <row r="21" spans="1:10" x14ac:dyDescent="0.25">
      <c r="B21" s="1"/>
      <c r="C21" s="2"/>
      <c r="D21" s="2"/>
      <c r="E21" s="29"/>
      <c r="F21" s="10"/>
      <c r="G21" s="18"/>
      <c r="H21" s="11"/>
      <c r="I21" s="30"/>
      <c r="J21" s="30"/>
    </row>
    <row r="22" spans="1:10" x14ac:dyDescent="0.25">
      <c r="A22" s="16"/>
      <c r="B22" s="1" t="s">
        <v>42</v>
      </c>
      <c r="C22" s="2"/>
      <c r="D22" s="2"/>
      <c r="E22" s="29"/>
      <c r="F22" s="10"/>
      <c r="G22" s="18"/>
      <c r="H22" s="11"/>
      <c r="I22" s="30"/>
      <c r="J22" s="30"/>
    </row>
    <row r="23" spans="1:10" x14ac:dyDescent="0.25">
      <c r="A23" s="3" t="s">
        <v>43</v>
      </c>
      <c r="C23" s="2"/>
      <c r="D23" s="2"/>
      <c r="E23" s="29"/>
      <c r="F23" s="10"/>
      <c r="G23" s="18"/>
      <c r="H23" s="11"/>
      <c r="I23" s="30"/>
      <c r="J23" s="30"/>
    </row>
    <row r="24" spans="1:10" x14ac:dyDescent="0.25">
      <c r="C24" s="2"/>
      <c r="D24" s="2"/>
    </row>
    <row r="25" spans="1:10" x14ac:dyDescent="0.25">
      <c r="A25" s="31" t="s">
        <v>35</v>
      </c>
      <c r="B25" s="32"/>
      <c r="C25" s="32"/>
      <c r="D25" s="32"/>
      <c r="E25" s="32"/>
      <c r="F25" s="32"/>
      <c r="G25" s="32"/>
      <c r="H25" s="32"/>
      <c r="I25" s="32"/>
      <c r="J25" s="33"/>
    </row>
    <row r="26" spans="1:10" ht="60" x14ac:dyDescent="0.25">
      <c r="A26" s="5" t="s">
        <v>0</v>
      </c>
      <c r="B26" s="3" t="s">
        <v>40</v>
      </c>
      <c r="C26" s="4" t="s">
        <v>25</v>
      </c>
      <c r="D26" s="4" t="s">
        <v>26</v>
      </c>
      <c r="E26" s="21" t="s">
        <v>24</v>
      </c>
      <c r="F26" s="22" t="s">
        <v>28</v>
      </c>
      <c r="G26" s="21" t="s">
        <v>27</v>
      </c>
      <c r="H26" s="21" t="s">
        <v>29</v>
      </c>
      <c r="I26" s="23" t="s">
        <v>33</v>
      </c>
      <c r="J26" s="23" t="s">
        <v>32</v>
      </c>
    </row>
    <row r="27" spans="1:10" ht="30" x14ac:dyDescent="0.25">
      <c r="A27" s="2">
        <v>18</v>
      </c>
      <c r="B27" s="13" t="s">
        <v>30</v>
      </c>
      <c r="C27" s="12">
        <v>30</v>
      </c>
      <c r="D27" s="12">
        <f>Table2[[#This Row],[Estimated Number of Mobilizations
(NMB)]]*6*12</f>
        <v>144</v>
      </c>
      <c r="E27" s="24">
        <v>0</v>
      </c>
      <c r="F27" s="14">
        <v>2</v>
      </c>
      <c r="G27" s="17">
        <v>0</v>
      </c>
      <c r="H27" s="6">
        <f>((Table2[[#This Row],[Estimated Hours per Unit
(EHR)]]*Table2[[#This Row],[Working Hourly Rate
(WHR)]])+(Table2[[#This Row],[Estimated Number of Mobilizations
(NMB)]]*Table2[[#This Row],[Mobilization/ Moving Charge '[round-trip']
(MR)]]))*Table2[[#This Row],[Estimated '# Units Needed
(ENU)]]</f>
        <v>0</v>
      </c>
      <c r="I27" s="25"/>
      <c r="J27" s="25"/>
    </row>
    <row r="28" spans="1:10" ht="30" x14ac:dyDescent="0.25">
      <c r="A28" s="2">
        <v>19</v>
      </c>
      <c r="B28" s="9" t="s">
        <v>7</v>
      </c>
      <c r="C28" s="2">
        <v>1</v>
      </c>
      <c r="D28" s="2">
        <f>Table2[[#This Row],[Estimated Number of Mobilizations
(NMB)]]*6*12</f>
        <v>144</v>
      </c>
      <c r="E28" s="17">
        <v>0</v>
      </c>
      <c r="F28" s="7">
        <v>2</v>
      </c>
      <c r="G28" s="17">
        <v>0</v>
      </c>
      <c r="H28" s="6">
        <f>((Table2[[#This Row],[Estimated Hours per Unit
(EHR)]]*Table2[[#This Row],[Working Hourly Rate
(WHR)]])+(Table2[[#This Row],[Estimated Number of Mobilizations
(NMB)]]*Table2[[#This Row],[Mobilization/ Moving Charge '[round-trip']
(MR)]]))*Table2[[#This Row],[Estimated '# Units Needed
(ENU)]]</f>
        <v>0</v>
      </c>
      <c r="I28" s="20"/>
      <c r="J28" s="20"/>
    </row>
    <row r="29" spans="1:10" ht="30" x14ac:dyDescent="0.25">
      <c r="A29" s="2">
        <v>20</v>
      </c>
      <c r="B29" s="9" t="s">
        <v>8</v>
      </c>
      <c r="C29" s="2">
        <v>15</v>
      </c>
      <c r="D29" s="2">
        <f>Table2[[#This Row],[Estimated Number of Mobilizations
(NMB)]]*6*12</f>
        <v>144</v>
      </c>
      <c r="E29" s="17">
        <v>0</v>
      </c>
      <c r="F29" s="7">
        <v>2</v>
      </c>
      <c r="G29" s="17">
        <v>0</v>
      </c>
      <c r="H29" s="6">
        <f>((Table2[[#This Row],[Estimated Hours per Unit
(EHR)]]*Table2[[#This Row],[Working Hourly Rate
(WHR)]])+(Table2[[#This Row],[Estimated Number of Mobilizations
(NMB)]]*Table2[[#This Row],[Mobilization/ Moving Charge '[round-trip']
(MR)]]))*Table2[[#This Row],[Estimated '# Units Needed
(ENU)]]</f>
        <v>0</v>
      </c>
      <c r="I29" s="20"/>
      <c r="J29" s="20"/>
    </row>
    <row r="30" spans="1:10" x14ac:dyDescent="0.25">
      <c r="A30" s="2">
        <v>21</v>
      </c>
      <c r="B30" s="9" t="s">
        <v>9</v>
      </c>
      <c r="C30" s="2">
        <v>1</v>
      </c>
      <c r="D30" s="2">
        <f>Table2[[#This Row],[Estimated Number of Mobilizations
(NMB)]]*6*12</f>
        <v>144</v>
      </c>
      <c r="E30" s="17">
        <v>0</v>
      </c>
      <c r="F30" s="7">
        <v>2</v>
      </c>
      <c r="G30" s="17">
        <v>0</v>
      </c>
      <c r="H30" s="6">
        <f>((Table2[[#This Row],[Estimated Hours per Unit
(EHR)]]*Table2[[#This Row],[Working Hourly Rate
(WHR)]])+(Table2[[#This Row],[Estimated Number of Mobilizations
(NMB)]]*Table2[[#This Row],[Mobilization/ Moving Charge '[round-trip']
(MR)]]))*Table2[[#This Row],[Estimated '# Units Needed
(ENU)]]</f>
        <v>0</v>
      </c>
      <c r="I30" s="20"/>
      <c r="J30" s="20"/>
    </row>
    <row r="31" spans="1:10" x14ac:dyDescent="0.25">
      <c r="A31" s="2">
        <v>22</v>
      </c>
      <c r="B31" s="9" t="s">
        <v>10</v>
      </c>
      <c r="C31" s="2">
        <v>10</v>
      </c>
      <c r="D31" s="2">
        <f>Table2[[#This Row],[Estimated Number of Mobilizations
(NMB)]]*6*12</f>
        <v>144</v>
      </c>
      <c r="E31" s="17">
        <v>0</v>
      </c>
      <c r="F31" s="7">
        <v>2</v>
      </c>
      <c r="G31" s="17">
        <v>0</v>
      </c>
      <c r="H31" s="6">
        <f>((Table2[[#This Row],[Estimated Hours per Unit
(EHR)]]*Table2[[#This Row],[Working Hourly Rate
(WHR)]])+(Table2[[#This Row],[Estimated Number of Mobilizations
(NMB)]]*Table2[[#This Row],[Mobilization/ Moving Charge '[round-trip']
(MR)]]))*Table2[[#This Row],[Estimated '# Units Needed
(ENU)]]</f>
        <v>0</v>
      </c>
      <c r="I31" s="20"/>
      <c r="J31" s="20"/>
    </row>
    <row r="32" spans="1:10" x14ac:dyDescent="0.25">
      <c r="A32" s="2">
        <v>23</v>
      </c>
      <c r="B32" s="9" t="s">
        <v>11</v>
      </c>
      <c r="C32" s="2">
        <v>1</v>
      </c>
      <c r="D32" s="2">
        <f>Table2[[#This Row],[Estimated Number of Mobilizations
(NMB)]]*6*12</f>
        <v>144</v>
      </c>
      <c r="E32" s="17">
        <v>0</v>
      </c>
      <c r="F32" s="7">
        <v>2</v>
      </c>
      <c r="G32" s="17">
        <v>0</v>
      </c>
      <c r="H32" s="6">
        <f>((Table2[[#This Row],[Estimated Hours per Unit
(EHR)]]*Table2[[#This Row],[Working Hourly Rate
(WHR)]])+(Table2[[#This Row],[Estimated Number of Mobilizations
(NMB)]]*Table2[[#This Row],[Mobilization/ Moving Charge '[round-trip']
(MR)]]))*Table2[[#This Row],[Estimated '# Units Needed
(ENU)]]</f>
        <v>0</v>
      </c>
      <c r="I32" s="20"/>
      <c r="J32" s="20"/>
    </row>
    <row r="33" spans="1:10" ht="30" x14ac:dyDescent="0.25">
      <c r="A33" s="2">
        <v>24</v>
      </c>
      <c r="B33" s="1" t="s">
        <v>18</v>
      </c>
      <c r="C33" s="2">
        <v>50</v>
      </c>
      <c r="D33" s="2">
        <f>Table2[[#This Row],[Estimated Number of Mobilizations
(NMB)]]*6*12</f>
        <v>144</v>
      </c>
      <c r="E33" s="17">
        <v>0</v>
      </c>
      <c r="F33" s="7">
        <v>2</v>
      </c>
      <c r="G33" s="17">
        <v>0</v>
      </c>
      <c r="H33" s="6">
        <f>((Table2[[#This Row],[Estimated Hours per Unit
(EHR)]]*Table2[[#This Row],[Working Hourly Rate
(WHR)]])+(Table2[[#This Row],[Estimated Number of Mobilizations
(NMB)]]*Table2[[#This Row],[Mobilization/ Moving Charge '[round-trip']
(MR)]]))*Table2[[#This Row],[Estimated '# Units Needed
(ENU)]]</f>
        <v>0</v>
      </c>
      <c r="I33" s="20"/>
      <c r="J33" s="20"/>
    </row>
    <row r="34" spans="1:10" x14ac:dyDescent="0.25">
      <c r="A34" s="2">
        <v>25</v>
      </c>
      <c r="B34" s="1" t="s">
        <v>22</v>
      </c>
      <c r="C34" s="2">
        <v>1</v>
      </c>
      <c r="D34" s="2">
        <f>Table2[[#This Row],[Estimated Number of Mobilizations
(NMB)]]*6*12</f>
        <v>144</v>
      </c>
      <c r="E34" s="17">
        <v>0</v>
      </c>
      <c r="F34" s="7">
        <v>2</v>
      </c>
      <c r="G34" s="17">
        <v>0</v>
      </c>
      <c r="H34" s="6">
        <f>((Table2[[#This Row],[Estimated Hours per Unit
(EHR)]]*Table2[[#This Row],[Working Hourly Rate
(WHR)]])+(Table2[[#This Row],[Estimated Number of Mobilizations
(NMB)]]*Table2[[#This Row],[Mobilization/ Moving Charge '[round-trip']
(MR)]]))*Table2[[#This Row],[Estimated '# Units Needed
(ENU)]]</f>
        <v>0</v>
      </c>
      <c r="I34" s="20"/>
      <c r="J34" s="20"/>
    </row>
    <row r="35" spans="1:10" ht="30" x14ac:dyDescent="0.25">
      <c r="A35" s="2" t="s">
        <v>37</v>
      </c>
      <c r="B35" s="1" t="s">
        <v>31</v>
      </c>
      <c r="C35" s="15" t="s">
        <v>23</v>
      </c>
      <c r="D35" s="15" t="s">
        <v>23</v>
      </c>
      <c r="E35" s="15" t="s">
        <v>23</v>
      </c>
      <c r="F35" s="15" t="s">
        <v>23</v>
      </c>
      <c r="G35" s="15" t="s">
        <v>23</v>
      </c>
      <c r="H35" s="15" t="s">
        <v>23</v>
      </c>
      <c r="I35" s="2"/>
      <c r="J35" s="2"/>
    </row>
    <row r="36" spans="1:10" x14ac:dyDescent="0.25">
      <c r="C36" s="2"/>
      <c r="D36" s="2"/>
    </row>
    <row r="37" spans="1:10" ht="33" customHeight="1" x14ac:dyDescent="0.25">
      <c r="A37" s="34" t="s">
        <v>41</v>
      </c>
      <c r="B37" s="34"/>
      <c r="C37" s="34"/>
      <c r="D37" s="34"/>
      <c r="E37" s="34"/>
      <c r="F37" s="34"/>
      <c r="G37" s="28" t="s">
        <v>34</v>
      </c>
      <c r="H37" s="26"/>
    </row>
    <row r="39" spans="1:10" x14ac:dyDescent="0.25">
      <c r="A39" s="16"/>
      <c r="B39" s="1" t="s">
        <v>42</v>
      </c>
      <c r="C39" s="2"/>
      <c r="D39" s="2"/>
      <c r="E39" s="29"/>
      <c r="F39" s="10"/>
      <c r="G39" s="18"/>
      <c r="H39" s="11"/>
      <c r="I39" s="30"/>
      <c r="J39" s="30"/>
    </row>
    <row r="40" spans="1:10" x14ac:dyDescent="0.25">
      <c r="A40" s="3" t="s">
        <v>43</v>
      </c>
      <c r="C40" s="2"/>
      <c r="D40" s="2"/>
      <c r="E40" s="29"/>
      <c r="F40" s="10"/>
      <c r="G40" s="18"/>
      <c r="H40" s="11"/>
      <c r="I40" s="30"/>
      <c r="J40" s="30"/>
    </row>
  </sheetData>
  <sheetProtection algorithmName="SHA-512" hashValue="8hofPw6n1dtPZt3RKIDMkp7kdBBgFsME4m0kDtSjBbdWMPjo3JyDsNKTjKt9Qj5hwAoimV7468mnurj4kFwhWA==" saltValue="MCN4kUQs7W66GzMnVCCuGQ==" spinCount="100000" sheet="1" objects="1" scenarios="1"/>
  <mergeCells count="3">
    <mergeCell ref="A25:J25"/>
    <mergeCell ref="A2:J2"/>
    <mergeCell ref="A37:F37"/>
  </mergeCells>
  <pageMargins left="0.7" right="0.7" top="0.75" bottom="0.75" header="0.3" footer="0.3"/>
  <pageSetup scale="84" orientation="landscape" r:id="rId1"/>
  <headerFooter>
    <oddHeader>&amp;C&amp;"-,Bold"&amp;14 22-DES-ITB-LW-410
BID SHEET</oddHeader>
    <oddFooter>Page &amp;P of &amp;N</oddFooter>
  </headerFooter>
  <rowBreaks count="1" manualBreakCount="1">
    <brk id="23" max="16383" man="1"/>
  </rowBreaks>
  <ignoredErrors>
    <ignoredError sqref="H4 H35 D35:F35 H5:H20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Hassan</dc:creator>
  <cp:lastModifiedBy>Jeremy Hassan</cp:lastModifiedBy>
  <cp:lastPrinted>2021-11-09T21:59:54Z</cp:lastPrinted>
  <dcterms:created xsi:type="dcterms:W3CDTF">2021-09-23T23:25:53Z</dcterms:created>
  <dcterms:modified xsi:type="dcterms:W3CDTF">2021-11-10T19:19:59Z</dcterms:modified>
</cp:coreProperties>
</file>