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3\23-OEM-RFP-567 CAD System\Solicitation\RFP\Final Version\"/>
    </mc:Choice>
  </mc:AlternateContent>
  <xr:revisionPtr revIDLastSave="0" documentId="13_ncr:1_{739E18EC-470E-451E-BFB3-5BDF691A89CD}" xr6:coauthVersionLast="47" xr6:coauthVersionMax="47" xr10:uidLastSave="{00000000-0000-0000-0000-000000000000}"/>
  <bookViews>
    <workbookView xWindow="-110" yWindow="-110" windowWidth="22780" windowHeight="14660" firstSheet="1" activeTab="6" xr2:uid="{00000000-000D-0000-FFFF-FFFF00000000}"/>
  </bookViews>
  <sheets>
    <sheet name="A.Implementation &amp; Project Mgmt" sheetId="8" r:id="rId1"/>
    <sheet name="B. Hardware" sheetId="16" r:id="rId2"/>
    <sheet name="C. Support &amp; Maintenance" sheetId="7" r:id="rId3"/>
    <sheet name="D. Interfaces" sheetId="13" r:id="rId4"/>
    <sheet name="E. Other Services" sheetId="15" r:id="rId5"/>
    <sheet name="Total Cost" sheetId="9" r:id="rId6"/>
    <sheet name="Payment Milestones" sheetId="18" r:id="rId7"/>
  </sheets>
  <definedNames>
    <definedName name="_xlnm.Print_Area" localSheetId="0">'A.Implementation &amp; Project Mgmt'!$A$1:$G$18</definedName>
    <definedName name="_xlnm.Print_Area" localSheetId="1">'B. Hardware'!$A$1:$J$13</definedName>
    <definedName name="_xlnm.Print_Area" localSheetId="2">'C. Support &amp; Maintenance'!$A$1:$J$32</definedName>
    <definedName name="_xlnm.Print_Area" localSheetId="3">'D. Interfaces'!$A$1:$K$65</definedName>
    <definedName name="_xlnm.Print_Area" localSheetId="4">'E. Other Services'!$A$1:$J$11</definedName>
    <definedName name="_xlnm.Print_Area" localSheetId="6">'Payment Milestones'!$B$1:$C$21</definedName>
    <definedName name="_xlnm.Print_Area" localSheetId="5">'Total Cost'!$B$1:$G$17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3" l="1"/>
  <c r="I61" i="13"/>
  <c r="J61" i="13"/>
  <c r="K61" i="13"/>
  <c r="G61" i="13"/>
  <c r="F10" i="15"/>
  <c r="G15" i="16"/>
  <c r="H15" i="16"/>
  <c r="I15" i="16"/>
  <c r="J15" i="16"/>
  <c r="G28" i="7"/>
  <c r="H28" i="7"/>
  <c r="I28" i="7"/>
  <c r="J28" i="7"/>
  <c r="F28" i="7"/>
  <c r="G54" i="13"/>
  <c r="F25" i="7"/>
  <c r="F13" i="7" l="1"/>
  <c r="F23" i="7"/>
  <c r="F21" i="7"/>
  <c r="F7" i="7"/>
  <c r="F5" i="7"/>
  <c r="D18" i="18"/>
  <c r="C18" i="18" l="1"/>
  <c r="D12" i="9" l="1"/>
  <c r="E12" i="9"/>
  <c r="F12" i="9"/>
  <c r="G12" i="9"/>
  <c r="C12" i="9"/>
  <c r="D6" i="9"/>
  <c r="E6" i="9"/>
  <c r="F6" i="9"/>
  <c r="G6" i="9"/>
  <c r="F9" i="16"/>
  <c r="F7" i="16"/>
  <c r="F5" i="16"/>
  <c r="F15" i="16" s="1"/>
  <c r="C6" i="9" s="1"/>
  <c r="D10" i="9"/>
  <c r="E10" i="9"/>
  <c r="F10" i="9"/>
  <c r="G10" i="9"/>
  <c r="C10" i="9"/>
  <c r="F14" i="16"/>
  <c r="F12" i="16"/>
  <c r="G52" i="13"/>
  <c r="G50" i="13"/>
  <c r="G48" i="13"/>
  <c r="G46" i="13"/>
  <c r="G44" i="13"/>
  <c r="G41" i="13"/>
  <c r="G39" i="13"/>
  <c r="G35" i="13"/>
  <c r="G29" i="13"/>
  <c r="G27" i="13"/>
  <c r="G25" i="13"/>
  <c r="G23" i="13"/>
  <c r="G21" i="13"/>
  <c r="G19" i="13"/>
  <c r="G17" i="13"/>
  <c r="G15" i="13"/>
  <c r="G13" i="13"/>
  <c r="G11" i="13"/>
  <c r="G57" i="13"/>
  <c r="G9" i="13"/>
  <c r="G7" i="13"/>
  <c r="G5" i="13"/>
  <c r="J10" i="15"/>
  <c r="I10" i="15"/>
  <c r="H10" i="15"/>
  <c r="G10" i="15"/>
  <c r="F9" i="15"/>
  <c r="F8" i="15"/>
  <c r="F7" i="15"/>
  <c r="F6" i="15"/>
  <c r="F5" i="15"/>
  <c r="F4" i="15"/>
  <c r="G60" i="13"/>
  <c r="G37" i="13"/>
  <c r="G33" i="13"/>
  <c r="G31" i="13"/>
  <c r="D8" i="9"/>
  <c r="E8" i="9"/>
  <c r="F8" i="9"/>
  <c r="G8" i="9"/>
  <c r="F13" i="8"/>
  <c r="F11" i="8"/>
  <c r="F9" i="8"/>
  <c r="F14" i="8" s="1"/>
  <c r="F14" i="9" l="1"/>
  <c r="E14" i="9"/>
  <c r="D14" i="9"/>
  <c r="G14" i="9"/>
  <c r="C4" i="9"/>
  <c r="F15" i="7"/>
  <c r="F27" i="7"/>
  <c r="F19" i="7"/>
  <c r="F17" i="7"/>
  <c r="F11" i="7"/>
  <c r="F9" i="7"/>
  <c r="C8" i="9" l="1"/>
  <c r="C14" i="9" s="1"/>
</calcChain>
</file>

<file path=xl/sharedStrings.xml><?xml version="1.0" encoding="utf-8"?>
<sst xmlns="http://schemas.openxmlformats.org/spreadsheetml/2006/main" count="192" uniqueCount="109">
  <si>
    <t>23-OEM-RFP-567: Computer Aided Dispatch (CAD) System</t>
  </si>
  <si>
    <t>ATTACHMENT A - COST PROPOSAL*</t>
  </si>
  <si>
    <t>SECTION A:  Project Management and Implementation Services for CAD System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</si>
  <si>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</si>
  <si>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</si>
  <si>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</si>
  <si>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</si>
  <si>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</si>
  <si>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</si>
  <si>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</si>
  <si>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</si>
  <si>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</si>
  <si>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</si>
  <si>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 and System Setup</t>
  </si>
  <si>
    <t>Training &amp; Support (For Initial Rollout)</t>
  </si>
  <si>
    <t>TOTAL:</t>
  </si>
  <si>
    <t>* Please modify this template as necessary to provide your firm's preliminary cost proposal. Final rates and fees will be negotiated with the awarded Offeror.</t>
  </si>
  <si>
    <t>SECTION B:  Hardware Costs for CAD System RFP</t>
  </si>
  <si>
    <t>Please provide a list of all hardware necessary for all systems.   The County may choose to purchase through their existing contracts.</t>
  </si>
  <si>
    <t>Estimated Yearly Quantity</t>
  </si>
  <si>
    <t>Year 2 Price</t>
  </si>
  <si>
    <t>Year 3 Price</t>
  </si>
  <si>
    <t>Year 4 Price</t>
  </si>
  <si>
    <t>Year 5 Price</t>
  </si>
  <si>
    <t>Hardware</t>
  </si>
  <si>
    <t>Hardware Warranties</t>
  </si>
  <si>
    <t>SECTION C:  Ongoing Support, Maintenance, and Hosting Services for CAD System (recurring costs)</t>
  </si>
  <si>
    <t>Mobile CAD Software</t>
  </si>
  <si>
    <t>County Administrator Licenses</t>
  </si>
  <si>
    <t>County Standard User License</t>
  </si>
  <si>
    <t>CAD Software</t>
  </si>
  <si>
    <t>Portal/Non-County User Licenses</t>
  </si>
  <si>
    <t>Support Services and Maintenance</t>
  </si>
  <si>
    <t>Tech Support (24/7/365)</t>
  </si>
  <si>
    <t>Per Unit</t>
  </si>
  <si>
    <t>Annual Maintenance</t>
  </si>
  <si>
    <t>Annual Refresher Training: System Administrators</t>
  </si>
  <si>
    <t>Per Annual Training</t>
  </si>
  <si>
    <t>Annual Refresher Training: Users</t>
  </si>
  <si>
    <t>Hosting Services</t>
  </si>
  <si>
    <t>Hosting Fee</t>
  </si>
  <si>
    <t>SECTION D:  Interface Costs for CAD System</t>
  </si>
  <si>
    <t>New or Existing?</t>
  </si>
  <si>
    <t>*Offeror shall specify if this is a system they have interfaced to previously or not.</t>
  </si>
  <si>
    <t>Mandatory Interfaces</t>
  </si>
  <si>
    <t>Motorola VESTA NG9-1-1</t>
  </si>
  <si>
    <t>VCIN/NLETS/NCIC</t>
  </si>
  <si>
    <t>NCR/DEH</t>
  </si>
  <si>
    <t>ImageTrend (Fire RMS and ePCR)</t>
  </si>
  <si>
    <t>Criminal Justice Records Management System (CJRMS)</t>
  </si>
  <si>
    <t>Structured Emergency Dispatch Protocols</t>
  </si>
  <si>
    <t>ASAP-to-PSAP</t>
  </si>
  <si>
    <t>WestNet First-In Fire Station Alerting (WestNet First-In FSA)</t>
  </si>
  <si>
    <t>FirstDue (Pre-planning)</t>
  </si>
  <si>
    <t>Active 911</t>
  </si>
  <si>
    <t>IAR</t>
  </si>
  <si>
    <t>Everbridge</t>
  </si>
  <si>
    <t>RapidDeploy</t>
  </si>
  <si>
    <t>Astro P25 PTT</t>
  </si>
  <si>
    <t>Time Server</t>
  </si>
  <si>
    <t>GIS</t>
  </si>
  <si>
    <t>Public Safety Data Warehouse (PSDW)</t>
  </si>
  <si>
    <t>Microsoft Active Directory (AD)</t>
  </si>
  <si>
    <t>NICE Logging Recorder</t>
  </si>
  <si>
    <t>Optional Interfaces</t>
  </si>
  <si>
    <t>Telestaff</t>
  </si>
  <si>
    <t>AlertUS</t>
  </si>
  <si>
    <t>MarcusAlert</t>
  </si>
  <si>
    <t>Axon</t>
  </si>
  <si>
    <t>Watch Desk</t>
  </si>
  <si>
    <t>Post-Implementation Development Hours</t>
  </si>
  <si>
    <t>Development Work (200 hours annually for continued interface support)</t>
  </si>
  <si>
    <t>Per Hour</t>
  </si>
  <si>
    <t>Hourly Rate</t>
  </si>
  <si>
    <t>SECTION E:  Other Charges or Services for CAD System</t>
  </si>
  <si>
    <t>Total Costs for CAD System</t>
  </si>
  <si>
    <t>Category #</t>
  </si>
  <si>
    <t>Cost Category</t>
  </si>
  <si>
    <t>Year 1 Price</t>
  </si>
  <si>
    <t>A</t>
  </si>
  <si>
    <t>Implementation &amp; Project Management</t>
  </si>
  <si>
    <t>B</t>
  </si>
  <si>
    <t>C</t>
  </si>
  <si>
    <t>Support &amp; Maintenance</t>
  </si>
  <si>
    <t>D</t>
  </si>
  <si>
    <t>Interfaces</t>
  </si>
  <si>
    <t>E</t>
  </si>
  <si>
    <t>Other Services</t>
  </si>
  <si>
    <t>CAD System TOTAL:</t>
  </si>
  <si>
    <t>Payment Milestones for CAD System</t>
  </si>
  <si>
    <t>Milestone Description</t>
  </si>
  <si>
    <t>Milestone Cost</t>
  </si>
  <si>
    <t>Milestone %</t>
  </si>
  <si>
    <t>Contract Signing</t>
  </si>
  <si>
    <t>Installation/Configuration of Hardware</t>
  </si>
  <si>
    <t>Installation of Software</t>
  </si>
  <si>
    <t>Completion of System Testing, Training &amp; Acceptance</t>
  </si>
  <si>
    <t>Go-Live</t>
  </si>
  <si>
    <t>Reliability: Interfaces</t>
  </si>
  <si>
    <t>Reliability: System</t>
  </si>
  <si>
    <t>Total value shall be calculated by all Year 1 costs</t>
  </si>
  <si>
    <t>County Standard User License (Call Taking)</t>
  </si>
  <si>
    <t>County Standard User License (Dispatching)</t>
  </si>
  <si>
    <t>Development</t>
  </si>
  <si>
    <t>Post-Implementation Development Hourly Rate</t>
  </si>
  <si>
    <t>1.0 FTE System Administrator</t>
  </si>
  <si>
    <t>Annual Salary</t>
  </si>
  <si>
    <t>Amazon Connect</t>
  </si>
  <si>
    <t>Dedicated On-Site Full Time Equivalent: System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</si>
</sst>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3" fillId="0" borderId="0"/>
    <xf numFmtId="9" fontId="12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8" fillId="0" borderId="10" xfId="1" applyFont="1" applyFill="1" applyBorder="1" applyAlignment="1">
      <alignment horizontal="left" vertical="center"/>
    </xf>
    <xf numFmtId="44" fontId="5" fillId="0" borderId="10" xfId="1" applyFont="1" applyFill="1" applyBorder="1" applyAlignment="1">
      <alignment horizontal="right" vertical="center"/>
    </xf>
    <xf numFmtId="44" fontId="6" fillId="0" borderId="11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8" fontId="5" fillId="0" borderId="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8" fontId="5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 applyProtection="1">
      <alignment horizontal="left" vertical="center"/>
      <protection locked="0"/>
    </xf>
    <xf numFmtId="164" fontId="5" fillId="0" borderId="1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9" fillId="6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44" fontId="5" fillId="0" borderId="23" xfId="1" applyFont="1" applyFill="1" applyBorder="1" applyAlignment="1">
      <alignment horizontal="right" vertical="center"/>
    </xf>
    <xf numFmtId="44" fontId="5" fillId="0" borderId="24" xfId="1" applyFont="1" applyFill="1" applyBorder="1" applyAlignment="1">
      <alignment horizontal="right" vertical="center"/>
    </xf>
    <xf numFmtId="0" fontId="19" fillId="6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44" fontId="5" fillId="0" borderId="26" xfId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8" fontId="5" fillId="0" borderId="25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 applyProtection="1">
      <alignment horizontal="right" vertical="center"/>
      <protection locked="0"/>
    </xf>
    <xf numFmtId="164" fontId="5" fillId="0" borderId="21" xfId="0" applyNumberFormat="1" applyFont="1" applyBorder="1" applyAlignment="1">
      <alignment horizontal="right" vertical="center"/>
    </xf>
    <xf numFmtId="9" fontId="5" fillId="0" borderId="23" xfId="3" applyFont="1" applyFill="1" applyBorder="1" applyAlignment="1">
      <alignment horizontal="right" vertical="center"/>
    </xf>
    <xf numFmtId="9" fontId="6" fillId="0" borderId="11" xfId="3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44" fontId="8" fillId="0" borderId="36" xfId="1" applyFont="1" applyFill="1" applyBorder="1" applyAlignment="1">
      <alignment horizontal="left" vertical="center"/>
    </xf>
    <xf numFmtId="44" fontId="5" fillId="0" borderId="36" xfId="1" applyFont="1" applyFill="1" applyBorder="1" applyAlignment="1">
      <alignment horizontal="right" vertical="center"/>
    </xf>
    <xf numFmtId="44" fontId="5" fillId="0" borderId="37" xfId="1" applyFont="1" applyFill="1" applyBorder="1" applyAlignment="1">
      <alignment horizontal="right" vertical="center"/>
    </xf>
    <xf numFmtId="44" fontId="5" fillId="0" borderId="22" xfId="1" applyFont="1" applyFill="1" applyBorder="1" applyAlignment="1">
      <alignment horizontal="right" vertical="center"/>
    </xf>
    <xf numFmtId="44" fontId="6" fillId="0" borderId="9" xfId="1" applyFont="1" applyFill="1" applyBorder="1" applyAlignment="1">
      <alignment horizontal="right" vertical="center"/>
    </xf>
    <xf numFmtId="0" fontId="20" fillId="0" borderId="0" xfId="0" applyFont="1"/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5" fillId="7" borderId="6" xfId="0" applyFont="1" applyFill="1" applyBorder="1" applyAlignment="1">
      <alignment horizontal="left" vertical="center"/>
    </xf>
    <xf numFmtId="164" fontId="4" fillId="0" borderId="3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164" fontId="5" fillId="0" borderId="25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right" vertical="center"/>
    </xf>
    <xf numFmtId="164" fontId="9" fillId="0" borderId="42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8" fontId="5" fillId="0" borderId="21" xfId="0" applyNumberFormat="1" applyFont="1" applyBorder="1" applyAlignment="1">
      <alignment horizontal="right" vertical="center"/>
    </xf>
    <xf numFmtId="9" fontId="21" fillId="0" borderId="10" xfId="3" applyFont="1" applyFill="1" applyBorder="1" applyAlignment="1">
      <alignment horizontal="left" vertical="center"/>
    </xf>
    <xf numFmtId="9" fontId="6" fillId="0" borderId="10" xfId="3" applyFont="1" applyFill="1" applyBorder="1" applyAlignment="1">
      <alignment horizontal="left" vertical="center"/>
    </xf>
    <xf numFmtId="9" fontId="6" fillId="0" borderId="26" xfId="3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8" fontId="4" fillId="0" borderId="27" xfId="0" applyNumberFormat="1" applyFont="1" applyBorder="1" applyAlignment="1">
      <alignment horizontal="right" vertical="center"/>
    </xf>
    <xf numFmtId="8" fontId="4" fillId="0" borderId="28" xfId="0" applyNumberFormat="1" applyFont="1" applyBorder="1" applyAlignment="1">
      <alignment horizontal="right" vertical="center"/>
    </xf>
    <xf numFmtId="8" fontId="4" fillId="0" borderId="2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8" fillId="5" borderId="19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4" fillId="0" borderId="39" xfId="0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2" xfId="2" xr:uid="{7CE8B122-51C1-4786-A39F-5BBC89E35C2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18"/>
  <sheetViews>
    <sheetView zoomScale="115" zoomScaleNormal="115" workbookViewId="0">
      <selection activeCell="D20" sqref="D20"/>
    </sheetView>
  </sheetViews>
  <sheetFormatPr defaultColWidth="9.08984375" defaultRowHeight="14" x14ac:dyDescent="0.3"/>
  <cols>
    <col min="1" max="1" width="6" style="8" customWidth="1"/>
    <col min="2" max="2" width="76.08984375" style="1" customWidth="1"/>
    <col min="3" max="3" width="8" style="1" customWidth="1"/>
    <col min="4" max="4" width="11.6328125" style="1" bestFit="1" customWidth="1"/>
    <col min="5" max="5" width="12.6328125" style="38" customWidth="1"/>
    <col min="6" max="6" width="15.6328125" style="1" customWidth="1"/>
    <col min="7" max="7" width="3.6328125" style="1" customWidth="1"/>
    <col min="8" max="16384" width="9.08984375" style="1"/>
  </cols>
  <sheetData>
    <row r="1" spans="1:6" x14ac:dyDescent="0.3">
      <c r="A1" s="128" t="s">
        <v>0</v>
      </c>
      <c r="B1" s="129"/>
      <c r="C1" s="129"/>
      <c r="D1" s="129"/>
      <c r="E1" s="129"/>
      <c r="F1" s="129"/>
    </row>
    <row r="2" spans="1:6" ht="40.25" customHeight="1" x14ac:dyDescent="0.3">
      <c r="A2" s="129"/>
      <c r="B2" s="129"/>
      <c r="C2" s="129"/>
      <c r="D2" s="129"/>
      <c r="E2" s="129"/>
      <c r="F2" s="129"/>
    </row>
    <row r="4" spans="1:6" ht="29.75" customHeight="1" x14ac:dyDescent="0.3">
      <c r="A4" s="126" t="s">
        <v>1</v>
      </c>
      <c r="B4" s="126"/>
      <c r="C4" s="126"/>
      <c r="D4" s="126"/>
      <c r="E4" s="126"/>
      <c r="F4" s="126"/>
    </row>
    <row r="5" spans="1:6" ht="29.75" customHeight="1" x14ac:dyDescent="0.3">
      <c r="A5" s="127" t="s">
        <v>2</v>
      </c>
      <c r="B5" s="127"/>
      <c r="C5" s="127"/>
      <c r="D5" s="127"/>
      <c r="E5" s="127"/>
      <c r="F5" s="127"/>
    </row>
    <row r="6" spans="1:6" ht="15" thickBot="1" x14ac:dyDescent="0.4">
      <c r="C6" s="2"/>
      <c r="D6" s="2"/>
      <c r="E6" s="32"/>
      <c r="F6" s="2"/>
    </row>
    <row r="7" spans="1:6" s="17" customFormat="1" ht="28" x14ac:dyDescent="0.3">
      <c r="A7" s="21" t="s">
        <v>3</v>
      </c>
      <c r="B7" s="22" t="s">
        <v>4</v>
      </c>
      <c r="C7" s="22" t="s">
        <v>5</v>
      </c>
      <c r="D7" s="22" t="s">
        <v>6</v>
      </c>
      <c r="E7" s="33" t="s">
        <v>7</v>
      </c>
      <c r="F7" s="23" t="s">
        <v>8</v>
      </c>
    </row>
    <row r="8" spans="1:6" s="3" customFormat="1" ht="13" x14ac:dyDescent="0.25">
      <c r="A8" s="24"/>
      <c r="B8" s="19" t="s">
        <v>9</v>
      </c>
      <c r="C8" s="20"/>
      <c r="D8" s="20"/>
      <c r="E8" s="34"/>
      <c r="F8" s="25"/>
    </row>
    <row r="9" spans="1:6" s="3" customFormat="1" ht="13" x14ac:dyDescent="0.25">
      <c r="A9" s="110">
        <v>1</v>
      </c>
      <c r="B9" s="4" t="s">
        <v>10</v>
      </c>
      <c r="C9" s="31"/>
      <c r="D9" s="28" t="s">
        <v>11</v>
      </c>
      <c r="E9" s="47"/>
      <c r="F9" s="29">
        <f>C9*E9</f>
        <v>0</v>
      </c>
    </row>
    <row r="10" spans="1:6" s="43" customFormat="1" ht="13" x14ac:dyDescent="0.25">
      <c r="A10" s="111"/>
      <c r="B10" s="19" t="s">
        <v>12</v>
      </c>
      <c r="C10" s="20"/>
      <c r="D10" s="20"/>
      <c r="E10" s="34"/>
      <c r="F10" s="25"/>
    </row>
    <row r="11" spans="1:6" s="43" customFormat="1" ht="13" x14ac:dyDescent="0.25">
      <c r="A11" s="112">
        <v>2</v>
      </c>
      <c r="B11" s="44" t="s">
        <v>13</v>
      </c>
      <c r="C11" s="27"/>
      <c r="D11" s="28" t="s">
        <v>11</v>
      </c>
      <c r="E11" s="47"/>
      <c r="F11" s="29">
        <f>C11*E11</f>
        <v>0</v>
      </c>
    </row>
    <row r="12" spans="1:6" s="3" customFormat="1" ht="13" x14ac:dyDescent="0.25">
      <c r="A12" s="110"/>
      <c r="B12" s="26"/>
      <c r="C12" s="27"/>
      <c r="D12" s="27"/>
      <c r="E12" s="45"/>
      <c r="F12" s="29"/>
    </row>
    <row r="13" spans="1:6" s="3" customFormat="1" ht="13.5" thickBot="1" x14ac:dyDescent="0.3">
      <c r="A13" s="114">
        <v>3</v>
      </c>
      <c r="B13" s="84" t="s">
        <v>14</v>
      </c>
      <c r="C13" s="85"/>
      <c r="D13" s="86" t="s">
        <v>11</v>
      </c>
      <c r="E13" s="87"/>
      <c r="F13" s="88">
        <f>C13*E13</f>
        <v>0</v>
      </c>
    </row>
    <row r="14" spans="1:6" s="3" customFormat="1" ht="15" customHeight="1" thickTop="1" thickBot="1" x14ac:dyDescent="0.3">
      <c r="A14" s="130" t="s">
        <v>15</v>
      </c>
      <c r="B14" s="131"/>
      <c r="C14" s="131"/>
      <c r="D14" s="131"/>
      <c r="E14" s="132"/>
      <c r="F14" s="82">
        <f>SUM(F9,F11,F13)</f>
        <v>0</v>
      </c>
    </row>
    <row r="15" spans="1:6" s="3" customFormat="1" ht="13" x14ac:dyDescent="0.25">
      <c r="A15" s="6"/>
      <c r="B15" s="5"/>
      <c r="C15" s="6"/>
      <c r="D15" s="15"/>
      <c r="E15" s="37"/>
      <c r="F15" s="16"/>
    </row>
    <row r="16" spans="1:6" s="3" customFormat="1" ht="13" x14ac:dyDescent="0.25">
      <c r="A16" s="6"/>
      <c r="B16" s="5"/>
      <c r="C16" s="6"/>
      <c r="D16" s="15"/>
      <c r="E16" s="37"/>
      <c r="F16" s="16"/>
    </row>
    <row r="17" spans="1:6" s="3" customFormat="1" ht="29.75" customHeight="1" x14ac:dyDescent="0.25">
      <c r="A17" s="133" t="s">
        <v>16</v>
      </c>
      <c r="B17" s="133"/>
      <c r="C17" s="133"/>
      <c r="D17" s="133"/>
      <c r="E17" s="133"/>
      <c r="F17" s="133"/>
    </row>
    <row r="18" spans="1:6" s="3" customFormat="1" ht="13" x14ac:dyDescent="0.25">
      <c r="B18" s="5"/>
      <c r="C18" s="6"/>
      <c r="D18" s="15"/>
      <c r="E18" s="37"/>
      <c r="F18" s="16"/>
    </row>
  </sheetData>
  <protectedRanges>
    <protectedRange sqref="B10:B13" name="Range2"/>
    <protectedRange sqref="E13 E11 E9" name="Unit Prices"/>
  </protectedRanges>
  <mergeCells count="5">
    <mergeCell ref="A4:F4"/>
    <mergeCell ref="A5:F5"/>
    <mergeCell ref="A1:F2"/>
    <mergeCell ref="A14:E14"/>
    <mergeCell ref="A17:F17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901A-E312-4E7B-9390-AA2E7080F145}">
  <dimension ref="A1:J20"/>
  <sheetViews>
    <sheetView zoomScaleNormal="100" workbookViewId="0">
      <selection activeCell="A18" sqref="A18:XFD18"/>
    </sheetView>
  </sheetViews>
  <sheetFormatPr defaultColWidth="9.08984375" defaultRowHeight="14" x14ac:dyDescent="0.3"/>
  <cols>
    <col min="1" max="1" width="6" style="1" customWidth="1"/>
    <col min="2" max="2" width="50.08984375" style="1" customWidth="1"/>
    <col min="3" max="3" width="13" style="1" customWidth="1"/>
    <col min="4" max="4" width="9.6328125" style="1" bestFit="1" customWidth="1"/>
    <col min="5" max="5" width="12.6328125" style="38" customWidth="1"/>
    <col min="6" max="6" width="15.6328125" style="1" customWidth="1"/>
    <col min="7" max="16384" width="9.08984375" style="1"/>
  </cols>
  <sheetData>
    <row r="1" spans="1:10" ht="29.75" customHeight="1" x14ac:dyDescent="0.3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" thickBot="1" x14ac:dyDescent="0.4">
      <c r="B2" s="3" t="s">
        <v>18</v>
      </c>
      <c r="C2" s="2"/>
      <c r="D2" s="2"/>
      <c r="E2" s="32"/>
      <c r="F2" s="2"/>
    </row>
    <row r="3" spans="1:10" ht="42" x14ac:dyDescent="0.3">
      <c r="A3" s="115" t="s">
        <v>3</v>
      </c>
      <c r="B3" s="59" t="s">
        <v>4</v>
      </c>
      <c r="C3" s="59" t="s">
        <v>19</v>
      </c>
      <c r="D3" s="59" t="s">
        <v>6</v>
      </c>
      <c r="E3" s="60" t="s">
        <v>7</v>
      </c>
      <c r="F3" s="59" t="s">
        <v>8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0" s="3" customFormat="1" ht="13" x14ac:dyDescent="0.25">
      <c r="A4" s="24"/>
      <c r="B4" s="19" t="s">
        <v>24</v>
      </c>
      <c r="C4" s="20"/>
      <c r="D4" s="20"/>
      <c r="E4" s="34"/>
      <c r="F4" s="25"/>
      <c r="G4" s="25"/>
      <c r="H4" s="25"/>
      <c r="I4" s="25"/>
      <c r="J4" s="25"/>
    </row>
    <row r="5" spans="1:10" x14ac:dyDescent="0.3">
      <c r="A5" s="7"/>
      <c r="B5" s="4"/>
      <c r="C5" s="31"/>
      <c r="D5" s="28"/>
      <c r="E5" s="47"/>
      <c r="F5" s="29">
        <f>C5*E5</f>
        <v>0</v>
      </c>
      <c r="G5" s="29">
        <v>0</v>
      </c>
      <c r="H5" s="29">
        <v>0</v>
      </c>
      <c r="I5" s="29">
        <v>0</v>
      </c>
      <c r="J5" s="29">
        <v>0</v>
      </c>
    </row>
    <row r="6" spans="1:10" x14ac:dyDescent="0.3">
      <c r="A6" s="7"/>
      <c r="B6" s="4"/>
      <c r="C6" s="27"/>
      <c r="D6" s="28"/>
      <c r="E6" s="35"/>
      <c r="F6" s="29"/>
      <c r="G6" s="29"/>
      <c r="H6" s="29"/>
      <c r="I6" s="29"/>
      <c r="J6" s="29"/>
    </row>
    <row r="7" spans="1:10" x14ac:dyDescent="0.3">
      <c r="A7" s="7"/>
      <c r="B7" s="11"/>
      <c r="C7" s="27"/>
      <c r="D7" s="28"/>
      <c r="E7" s="47"/>
      <c r="F7" s="29">
        <f>C7*E7</f>
        <v>0</v>
      </c>
      <c r="G7" s="29">
        <v>0</v>
      </c>
      <c r="H7" s="29">
        <v>0</v>
      </c>
      <c r="I7" s="29">
        <v>0</v>
      </c>
      <c r="J7" s="29">
        <v>0</v>
      </c>
    </row>
    <row r="8" spans="1:10" x14ac:dyDescent="0.3">
      <c r="A8" s="7"/>
      <c r="B8" s="26"/>
      <c r="C8" s="27"/>
      <c r="D8" s="27"/>
      <c r="E8" s="36"/>
      <c r="F8" s="29"/>
      <c r="G8" s="29"/>
      <c r="H8" s="29"/>
      <c r="I8" s="29"/>
      <c r="J8" s="29"/>
    </row>
    <row r="9" spans="1:10" x14ac:dyDescent="0.3">
      <c r="A9" s="7"/>
      <c r="B9" s="46"/>
      <c r="C9" s="27"/>
      <c r="D9" s="27"/>
      <c r="E9" s="36"/>
      <c r="F9" s="29">
        <f>C9*E9</f>
        <v>0</v>
      </c>
      <c r="G9" s="29">
        <v>0</v>
      </c>
      <c r="H9" s="29">
        <v>0</v>
      </c>
      <c r="I9" s="29">
        <v>0</v>
      </c>
      <c r="J9" s="29">
        <v>0</v>
      </c>
    </row>
    <row r="10" spans="1:10" x14ac:dyDescent="0.3">
      <c r="A10" s="7"/>
      <c r="B10" s="4"/>
      <c r="C10" s="27"/>
      <c r="D10" s="28"/>
      <c r="E10" s="47"/>
      <c r="F10" s="29"/>
      <c r="G10" s="29"/>
      <c r="H10" s="29"/>
      <c r="I10" s="29"/>
      <c r="J10" s="29"/>
    </row>
    <row r="11" spans="1:10" x14ac:dyDescent="0.3">
      <c r="A11" s="24"/>
      <c r="B11" s="19" t="s">
        <v>25</v>
      </c>
      <c r="C11" s="20"/>
      <c r="D11" s="20"/>
      <c r="E11" s="34"/>
      <c r="F11" s="25"/>
      <c r="G11" s="25"/>
      <c r="H11" s="25"/>
      <c r="I11" s="25"/>
      <c r="J11" s="25"/>
    </row>
    <row r="12" spans="1:10" ht="18" customHeight="1" x14ac:dyDescent="0.3">
      <c r="A12" s="42"/>
      <c r="B12" s="44"/>
      <c r="C12" s="27"/>
      <c r="D12" s="28"/>
      <c r="E12" s="47"/>
      <c r="F12" s="29">
        <f>C12*E12</f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x14ac:dyDescent="0.3">
      <c r="A13" s="7"/>
      <c r="B13" s="26"/>
      <c r="C13" s="27"/>
      <c r="D13" s="27"/>
      <c r="E13" s="45"/>
      <c r="F13" s="29"/>
      <c r="G13" s="29"/>
      <c r="H13" s="29"/>
      <c r="I13" s="29"/>
      <c r="J13" s="29"/>
    </row>
    <row r="14" spans="1:10" s="12" customFormat="1" ht="13" thickBot="1" x14ac:dyDescent="0.4">
      <c r="A14" s="83"/>
      <c r="B14" s="84"/>
      <c r="C14" s="85"/>
      <c r="D14" s="86"/>
      <c r="E14" s="87"/>
      <c r="F14" s="88">
        <f>C14*E14</f>
        <v>0</v>
      </c>
      <c r="G14" s="88">
        <v>0</v>
      </c>
      <c r="H14" s="88">
        <v>0</v>
      </c>
      <c r="I14" s="88">
        <v>0</v>
      </c>
      <c r="J14" s="88">
        <v>0</v>
      </c>
    </row>
    <row r="15" spans="1:10" s="12" customFormat="1" ht="15" thickTop="1" thickBot="1" x14ac:dyDescent="0.4">
      <c r="A15" s="130" t="s">
        <v>15</v>
      </c>
      <c r="B15" s="131"/>
      <c r="C15" s="131"/>
      <c r="D15" s="131"/>
      <c r="E15" s="132"/>
      <c r="F15" s="82">
        <f>SUM(F5:F14)</f>
        <v>0</v>
      </c>
      <c r="G15" s="82">
        <f t="shared" ref="G15:J15" si="0">SUM(G5:G14)</f>
        <v>0</v>
      </c>
      <c r="H15" s="82">
        <f t="shared" si="0"/>
        <v>0</v>
      </c>
      <c r="I15" s="82">
        <f t="shared" si="0"/>
        <v>0</v>
      </c>
      <c r="J15" s="82">
        <f t="shared" si="0"/>
        <v>0</v>
      </c>
    </row>
    <row r="16" spans="1:10" s="12" customFormat="1" ht="12.5" x14ac:dyDescent="0.35">
      <c r="B16" s="41"/>
      <c r="E16" s="39"/>
    </row>
    <row r="17" spans="2:5" s="12" customFormat="1" ht="13" x14ac:dyDescent="0.35">
      <c r="B17" s="71"/>
      <c r="E17" s="39"/>
    </row>
    <row r="18" spans="2:5" s="3" customFormat="1" ht="12.5" x14ac:dyDescent="0.25">
      <c r="B18" s="14"/>
      <c r="E18" s="40"/>
    </row>
    <row r="19" spans="2:5" s="3" customFormat="1" ht="12.5" x14ac:dyDescent="0.25">
      <c r="B19" s="14"/>
      <c r="E19" s="40"/>
    </row>
    <row r="20" spans="2:5" x14ac:dyDescent="0.3">
      <c r="B20" s="14"/>
    </row>
  </sheetData>
  <protectedRanges>
    <protectedRange sqref="B16:D16" name="Range2"/>
    <protectedRange sqref="B11:B14" name="Range2_1"/>
    <protectedRange sqref="E5 E7 E10 E12 E14" name="Unit Prices"/>
  </protectedRanges>
  <mergeCells count="2">
    <mergeCell ref="A1:J1"/>
    <mergeCell ref="A15:E15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32"/>
  <sheetViews>
    <sheetView zoomScaleNormal="100" workbookViewId="0">
      <selection activeCell="B24" sqref="B24"/>
    </sheetView>
  </sheetViews>
  <sheetFormatPr defaultColWidth="9.08984375" defaultRowHeight="14" x14ac:dyDescent="0.3"/>
  <cols>
    <col min="1" max="1" width="6" style="8" customWidth="1"/>
    <col min="2" max="2" width="76.08984375" style="1" customWidth="1"/>
    <col min="3" max="3" width="8" style="1" customWidth="1"/>
    <col min="4" max="4" width="17.90625" style="1" bestFit="1" customWidth="1"/>
    <col min="5" max="5" width="12.6328125" style="38" customWidth="1"/>
    <col min="6" max="6" width="15.6328125" style="1" customWidth="1"/>
    <col min="7" max="16384" width="9.08984375" style="1"/>
  </cols>
  <sheetData>
    <row r="1" spans="1:10" ht="29.75" customHeight="1" x14ac:dyDescent="0.3">
      <c r="A1" s="127" t="s">
        <v>26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5" thickBot="1" x14ac:dyDescent="0.4">
      <c r="C2" s="2"/>
      <c r="D2" s="2"/>
      <c r="E2" s="32"/>
      <c r="F2" s="2"/>
    </row>
    <row r="3" spans="1:10" s="17" customFormat="1" ht="28" x14ac:dyDescent="0.3">
      <c r="A3" s="21" t="s">
        <v>3</v>
      </c>
      <c r="B3" s="22" t="s">
        <v>4</v>
      </c>
      <c r="C3" s="22" t="s">
        <v>5</v>
      </c>
      <c r="D3" s="22" t="s">
        <v>6</v>
      </c>
      <c r="E3" s="33" t="s">
        <v>7</v>
      </c>
      <c r="F3" s="23" t="s">
        <v>8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0" s="3" customFormat="1" ht="13" x14ac:dyDescent="0.25">
      <c r="A4" s="24"/>
      <c r="B4" s="19" t="s">
        <v>27</v>
      </c>
      <c r="C4" s="20"/>
      <c r="D4" s="20"/>
      <c r="E4" s="34"/>
      <c r="F4" s="25"/>
      <c r="G4" s="25"/>
      <c r="H4" s="25"/>
      <c r="I4" s="25"/>
      <c r="J4" s="25"/>
    </row>
    <row r="5" spans="1:10" s="3" customFormat="1" ht="13" x14ac:dyDescent="0.25">
      <c r="A5" s="110">
        <v>1</v>
      </c>
      <c r="B5" s="4" t="s">
        <v>28</v>
      </c>
      <c r="C5" s="104"/>
      <c r="D5" s="28" t="s">
        <v>11</v>
      </c>
      <c r="E5" s="47"/>
      <c r="F5" s="29">
        <f>C5*E5</f>
        <v>0</v>
      </c>
      <c r="G5" s="29">
        <v>0</v>
      </c>
      <c r="H5" s="29">
        <v>0</v>
      </c>
      <c r="I5" s="29">
        <v>0</v>
      </c>
      <c r="J5" s="29">
        <v>0</v>
      </c>
    </row>
    <row r="6" spans="1:10" s="3" customFormat="1" ht="13" x14ac:dyDescent="0.25">
      <c r="A6" s="110"/>
      <c r="B6" s="4"/>
      <c r="C6" s="104"/>
      <c r="D6" s="104"/>
      <c r="E6" s="105"/>
      <c r="F6" s="106"/>
      <c r="G6" s="106"/>
      <c r="H6" s="106"/>
      <c r="I6" s="106"/>
      <c r="J6" s="106"/>
    </row>
    <row r="7" spans="1:10" s="3" customFormat="1" ht="13" x14ac:dyDescent="0.25">
      <c r="A7" s="110">
        <v>2</v>
      </c>
      <c r="B7" s="11" t="s">
        <v>29</v>
      </c>
      <c r="C7" s="104"/>
      <c r="D7" s="28" t="s">
        <v>11</v>
      </c>
      <c r="E7" s="47"/>
      <c r="F7" s="29">
        <f>C7*E7</f>
        <v>0</v>
      </c>
      <c r="G7" s="29">
        <v>0</v>
      </c>
      <c r="H7" s="29">
        <v>0</v>
      </c>
      <c r="I7" s="29">
        <v>0</v>
      </c>
      <c r="J7" s="29">
        <v>0</v>
      </c>
    </row>
    <row r="8" spans="1:10" s="3" customFormat="1" ht="13" x14ac:dyDescent="0.25">
      <c r="A8" s="111"/>
      <c r="B8" s="19" t="s">
        <v>30</v>
      </c>
      <c r="C8" s="20"/>
      <c r="D8" s="20"/>
      <c r="E8" s="34"/>
      <c r="F8" s="25"/>
      <c r="G8" s="25"/>
      <c r="H8" s="25"/>
      <c r="I8" s="25"/>
      <c r="J8" s="25"/>
    </row>
    <row r="9" spans="1:10" s="3" customFormat="1" ht="13" x14ac:dyDescent="0.25">
      <c r="A9" s="110">
        <v>3</v>
      </c>
      <c r="B9" s="4" t="s">
        <v>28</v>
      </c>
      <c r="C9" s="31"/>
      <c r="D9" s="28" t="s">
        <v>11</v>
      </c>
      <c r="E9" s="47"/>
      <c r="F9" s="29">
        <f>C9*E9</f>
        <v>0</v>
      </c>
      <c r="G9" s="29">
        <v>0</v>
      </c>
      <c r="H9" s="29">
        <v>0</v>
      </c>
      <c r="I9" s="29">
        <v>0</v>
      </c>
      <c r="J9" s="29">
        <v>0</v>
      </c>
    </row>
    <row r="10" spans="1:10" s="3" customFormat="1" ht="13" x14ac:dyDescent="0.25">
      <c r="A10" s="110"/>
      <c r="B10" s="4"/>
      <c r="C10" s="27"/>
      <c r="D10" s="28"/>
      <c r="E10" s="35"/>
      <c r="F10" s="29"/>
      <c r="G10" s="29"/>
      <c r="H10" s="29"/>
      <c r="I10" s="29"/>
      <c r="J10" s="29"/>
    </row>
    <row r="11" spans="1:10" s="3" customFormat="1" ht="13" x14ac:dyDescent="0.25">
      <c r="A11" s="110">
        <v>4</v>
      </c>
      <c r="B11" s="11" t="s">
        <v>101</v>
      </c>
      <c r="C11" s="27"/>
      <c r="D11" s="28" t="s">
        <v>11</v>
      </c>
      <c r="E11" s="47"/>
      <c r="F11" s="29">
        <f>C11*E11</f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s="3" customFormat="1" ht="13" x14ac:dyDescent="0.25">
      <c r="A12" s="110"/>
      <c r="B12" s="26"/>
      <c r="C12" s="27"/>
      <c r="D12" s="27"/>
      <c r="E12" s="36"/>
      <c r="F12" s="29"/>
      <c r="G12" s="29"/>
      <c r="H12" s="29"/>
      <c r="I12" s="29"/>
      <c r="J12" s="29"/>
    </row>
    <row r="13" spans="1:10" s="3" customFormat="1" ht="13" x14ac:dyDescent="0.25">
      <c r="A13" s="110">
        <v>5</v>
      </c>
      <c r="B13" s="11" t="s">
        <v>102</v>
      </c>
      <c r="C13" s="27"/>
      <c r="D13" s="28" t="s">
        <v>11</v>
      </c>
      <c r="E13" s="47"/>
      <c r="F13" s="29">
        <f>C13*E13</f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s="3" customFormat="1" ht="13" x14ac:dyDescent="0.25">
      <c r="A14" s="110"/>
      <c r="B14" s="26"/>
      <c r="C14" s="27"/>
      <c r="D14" s="27"/>
      <c r="E14" s="36"/>
      <c r="F14" s="29"/>
      <c r="G14" s="29"/>
      <c r="H14" s="29"/>
      <c r="I14" s="29"/>
      <c r="J14" s="29"/>
    </row>
    <row r="15" spans="1:10" s="3" customFormat="1" ht="13" x14ac:dyDescent="0.25">
      <c r="A15" s="110">
        <v>6</v>
      </c>
      <c r="B15" s="46" t="s">
        <v>31</v>
      </c>
      <c r="C15" s="27"/>
      <c r="D15" s="27" t="s">
        <v>11</v>
      </c>
      <c r="E15" s="36"/>
      <c r="F15" s="29">
        <f>C15*E15</f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s="43" customFormat="1" ht="13" x14ac:dyDescent="0.25">
      <c r="A16" s="111"/>
      <c r="B16" s="19" t="s">
        <v>32</v>
      </c>
      <c r="C16" s="20"/>
      <c r="D16" s="20"/>
      <c r="E16" s="34"/>
      <c r="F16" s="25"/>
      <c r="G16" s="25"/>
      <c r="H16" s="25"/>
      <c r="I16" s="25"/>
      <c r="J16" s="25"/>
    </row>
    <row r="17" spans="1:10" s="43" customFormat="1" ht="13" x14ac:dyDescent="0.25">
      <c r="A17" s="112">
        <v>7</v>
      </c>
      <c r="B17" s="44" t="s">
        <v>33</v>
      </c>
      <c r="C17" s="27"/>
      <c r="D17" s="28" t="s">
        <v>34</v>
      </c>
      <c r="E17" s="47"/>
      <c r="F17" s="29">
        <f>C17*E17</f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s="3" customFormat="1" ht="13" x14ac:dyDescent="0.25">
      <c r="A18" s="110"/>
      <c r="B18" s="26"/>
      <c r="C18" s="27"/>
      <c r="D18" s="27"/>
      <c r="E18" s="45"/>
      <c r="F18" s="29"/>
      <c r="G18" s="29"/>
      <c r="H18" s="29"/>
      <c r="I18" s="29"/>
      <c r="J18" s="29"/>
    </row>
    <row r="19" spans="1:10" s="3" customFormat="1" ht="13" x14ac:dyDescent="0.25">
      <c r="A19" s="110">
        <v>8</v>
      </c>
      <c r="B19" s="44" t="s">
        <v>35</v>
      </c>
      <c r="C19" s="27"/>
      <c r="D19" s="28" t="s">
        <v>34</v>
      </c>
      <c r="E19" s="47"/>
      <c r="F19" s="29">
        <f>C19*E19</f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s="3" customFormat="1" ht="13" x14ac:dyDescent="0.25">
      <c r="A20" s="110"/>
      <c r="B20" s="44"/>
      <c r="C20" s="27"/>
      <c r="D20" s="28"/>
      <c r="E20" s="47"/>
      <c r="F20" s="29"/>
      <c r="G20" s="29"/>
      <c r="H20" s="29"/>
      <c r="I20" s="29"/>
      <c r="J20" s="29"/>
    </row>
    <row r="21" spans="1:10" s="3" customFormat="1" ht="13" x14ac:dyDescent="0.25">
      <c r="A21" s="110">
        <v>9</v>
      </c>
      <c r="B21" s="44" t="s">
        <v>36</v>
      </c>
      <c r="C21" s="27"/>
      <c r="D21" s="28" t="s">
        <v>37</v>
      </c>
      <c r="E21" s="47"/>
      <c r="F21" s="29">
        <f>C21*E21</f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s="3" customFormat="1" ht="13" x14ac:dyDescent="0.25">
      <c r="A22" s="110"/>
      <c r="B22" s="44"/>
      <c r="C22" s="27"/>
      <c r="D22" s="28"/>
      <c r="E22" s="47"/>
      <c r="F22" s="29"/>
      <c r="G22" s="29"/>
      <c r="H22" s="29"/>
      <c r="I22" s="29"/>
      <c r="J22" s="29"/>
    </row>
    <row r="23" spans="1:10" s="3" customFormat="1" ht="13" x14ac:dyDescent="0.25">
      <c r="A23" s="110">
        <v>10</v>
      </c>
      <c r="B23" s="44" t="s">
        <v>38</v>
      </c>
      <c r="C23" s="27"/>
      <c r="D23" s="28" t="s">
        <v>37</v>
      </c>
      <c r="E23" s="47"/>
      <c r="F23" s="29">
        <f>C23*E23</f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s="3" customFormat="1" ht="13" x14ac:dyDescent="0.25">
      <c r="A24" s="111"/>
      <c r="B24" s="19" t="s">
        <v>108</v>
      </c>
      <c r="C24" s="20"/>
      <c r="D24" s="20"/>
      <c r="E24" s="34"/>
      <c r="F24" s="25"/>
      <c r="G24" s="25"/>
      <c r="H24" s="25"/>
      <c r="I24" s="25"/>
      <c r="J24" s="25"/>
    </row>
    <row r="25" spans="1:10" s="3" customFormat="1" ht="13" x14ac:dyDescent="0.25">
      <c r="A25" s="113">
        <v>11</v>
      </c>
      <c r="B25" s="62" t="s">
        <v>105</v>
      </c>
      <c r="C25" s="63"/>
      <c r="D25" s="64" t="s">
        <v>106</v>
      </c>
      <c r="E25" s="65"/>
      <c r="F25" s="66">
        <f>C25*E25</f>
        <v>0</v>
      </c>
      <c r="G25" s="66">
        <v>0</v>
      </c>
      <c r="H25" s="66">
        <v>0</v>
      </c>
      <c r="I25" s="66">
        <v>0</v>
      </c>
      <c r="J25" s="66">
        <v>0</v>
      </c>
    </row>
    <row r="26" spans="1:10" s="3" customFormat="1" ht="13" x14ac:dyDescent="0.25">
      <c r="A26" s="111"/>
      <c r="B26" s="19" t="s">
        <v>39</v>
      </c>
      <c r="C26" s="20"/>
      <c r="D26" s="20"/>
      <c r="E26" s="34"/>
      <c r="F26" s="25"/>
      <c r="G26" s="25"/>
      <c r="H26" s="25"/>
      <c r="I26" s="25"/>
      <c r="J26" s="25"/>
    </row>
    <row r="27" spans="1:10" s="3" customFormat="1" ht="13.5" thickBot="1" x14ac:dyDescent="0.3">
      <c r="A27" s="114">
        <v>12</v>
      </c>
      <c r="B27" s="108" t="s">
        <v>40</v>
      </c>
      <c r="C27" s="85"/>
      <c r="D27" s="86" t="s">
        <v>34</v>
      </c>
      <c r="E27" s="109"/>
      <c r="F27" s="88">
        <f>C27*E27</f>
        <v>0</v>
      </c>
      <c r="G27" s="88">
        <v>0</v>
      </c>
      <c r="H27" s="88">
        <v>0</v>
      </c>
      <c r="I27" s="88">
        <v>0</v>
      </c>
      <c r="J27" s="88">
        <v>0</v>
      </c>
    </row>
    <row r="28" spans="1:10" s="3" customFormat="1" ht="15" customHeight="1" thickTop="1" thickBot="1" x14ac:dyDescent="0.3">
      <c r="A28" s="130" t="s">
        <v>15</v>
      </c>
      <c r="B28" s="131"/>
      <c r="C28" s="131"/>
      <c r="D28" s="131"/>
      <c r="E28" s="132"/>
      <c r="F28" s="107">
        <f>SUM(F9,F11,F15,F17,F19,F27,F7,F5,F21,F23,F25)</f>
        <v>0</v>
      </c>
      <c r="G28" s="107">
        <f t="shared" ref="G28:J28" si="0">SUM(G9,G11,G15,G17,G19,G27,G7,G5,G21,G23,G25)</f>
        <v>0</v>
      </c>
      <c r="H28" s="107">
        <f t="shared" si="0"/>
        <v>0</v>
      </c>
      <c r="I28" s="107">
        <f t="shared" si="0"/>
        <v>0</v>
      </c>
      <c r="J28" s="107">
        <f t="shared" si="0"/>
        <v>0</v>
      </c>
    </row>
    <row r="29" spans="1:10" s="3" customFormat="1" ht="13" x14ac:dyDescent="0.25">
      <c r="A29" s="6"/>
      <c r="B29" s="5"/>
      <c r="C29" s="6"/>
      <c r="D29" s="15"/>
      <c r="E29" s="37"/>
      <c r="F29" s="16"/>
    </row>
    <row r="30" spans="1:10" s="3" customFormat="1" ht="13" x14ac:dyDescent="0.25">
      <c r="A30" s="6"/>
      <c r="B30" s="5"/>
      <c r="C30" s="6"/>
      <c r="D30" s="15"/>
      <c r="E30" s="37"/>
      <c r="F30" s="16"/>
    </row>
    <row r="31" spans="1:10" s="3" customFormat="1" ht="13" x14ac:dyDescent="0.25">
      <c r="A31" s="135"/>
      <c r="B31" s="135"/>
      <c r="C31" s="6"/>
      <c r="D31" s="15"/>
      <c r="E31" s="37"/>
      <c r="F31" s="16"/>
    </row>
    <row r="32" spans="1:10" s="3" customFormat="1" ht="13" x14ac:dyDescent="0.25">
      <c r="B32" s="5"/>
      <c r="C32" s="6"/>
      <c r="D32" s="15"/>
      <c r="E32" s="37"/>
      <c r="F32" s="16"/>
    </row>
  </sheetData>
  <protectedRanges>
    <protectedRange sqref="B16:B27" name="Range2"/>
    <protectedRange sqref="E9 E11 E13 E17 E5 E7 E19:E23" name="Unit Prices"/>
  </protectedRanges>
  <mergeCells count="3">
    <mergeCell ref="A31:B31"/>
    <mergeCell ref="A1:J1"/>
    <mergeCell ref="A28:E28"/>
  </mergeCells>
  <pageMargins left="0.25" right="0.25" top="0.25" bottom="0.25" header="0" footer="0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E8E6-67D7-490A-AF33-978757D27CF2}">
  <sheetPr>
    <pageSetUpPr fitToPage="1"/>
  </sheetPr>
  <dimension ref="A1:T65"/>
  <sheetViews>
    <sheetView topLeftCell="A37" zoomScaleNormal="100" workbookViewId="0">
      <selection activeCell="F66" sqref="F66"/>
    </sheetView>
  </sheetViews>
  <sheetFormatPr defaultColWidth="9.08984375" defaultRowHeight="14" x14ac:dyDescent="0.3"/>
  <cols>
    <col min="1" max="1" width="6" style="8" customWidth="1"/>
    <col min="2" max="2" width="76.08984375" style="1" customWidth="1"/>
    <col min="3" max="3" width="8" style="1" customWidth="1"/>
    <col min="4" max="4" width="11.6328125" style="1" bestFit="1" customWidth="1"/>
    <col min="5" max="5" width="11.6328125" style="1" customWidth="1"/>
    <col min="6" max="6" width="12.6328125" style="38" customWidth="1"/>
    <col min="7" max="7" width="15.6328125" style="1" customWidth="1"/>
    <col min="8" max="16384" width="9.08984375" style="1"/>
  </cols>
  <sheetData>
    <row r="1" spans="1:20" ht="29.75" customHeight="1" x14ac:dyDescent="0.3">
      <c r="A1" s="127" t="s">
        <v>41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20" ht="15" thickBot="1" x14ac:dyDescent="0.4">
      <c r="C2" s="2"/>
      <c r="D2" s="2"/>
      <c r="E2" s="2"/>
      <c r="F2" s="32"/>
      <c r="G2" s="2"/>
    </row>
    <row r="3" spans="1:20" s="17" customFormat="1" ht="27.65" customHeight="1" x14ac:dyDescent="0.3">
      <c r="A3" s="21" t="s">
        <v>3</v>
      </c>
      <c r="B3" s="22" t="s">
        <v>4</v>
      </c>
      <c r="C3" s="22" t="s">
        <v>5</v>
      </c>
      <c r="D3" s="22" t="s">
        <v>6</v>
      </c>
      <c r="E3" s="72" t="s">
        <v>42</v>
      </c>
      <c r="F3" s="33" t="s">
        <v>7</v>
      </c>
      <c r="G3" s="23" t="s">
        <v>8</v>
      </c>
      <c r="H3" s="23" t="s">
        <v>20</v>
      </c>
      <c r="I3" s="23" t="s">
        <v>21</v>
      </c>
      <c r="J3" s="23" t="s">
        <v>22</v>
      </c>
      <c r="K3" s="23" t="s">
        <v>23</v>
      </c>
      <c r="L3" s="136" t="s">
        <v>43</v>
      </c>
      <c r="M3" s="137"/>
      <c r="N3" s="137"/>
      <c r="O3" s="137"/>
      <c r="P3" s="137"/>
      <c r="Q3" s="137"/>
      <c r="R3" s="137"/>
      <c r="S3" s="137"/>
      <c r="T3" s="137"/>
    </row>
    <row r="4" spans="1:20" s="3" customFormat="1" ht="13" x14ac:dyDescent="0.25">
      <c r="A4" s="24"/>
      <c r="B4" s="19" t="s">
        <v>44</v>
      </c>
      <c r="C4" s="20"/>
      <c r="D4" s="20"/>
      <c r="E4" s="20"/>
      <c r="F4" s="34"/>
      <c r="G4" s="25"/>
      <c r="H4" s="25"/>
      <c r="I4" s="25"/>
      <c r="J4" s="25"/>
      <c r="K4" s="25"/>
    </row>
    <row r="5" spans="1:20" s="3" customFormat="1" ht="13" x14ac:dyDescent="0.25">
      <c r="A5" s="110">
        <v>1</v>
      </c>
      <c r="B5" s="4" t="s">
        <v>45</v>
      </c>
      <c r="C5" s="31"/>
      <c r="D5" s="28" t="s">
        <v>11</v>
      </c>
      <c r="E5" s="28"/>
      <c r="F5" s="47"/>
      <c r="G5" s="29">
        <f>C5*F5</f>
        <v>0</v>
      </c>
      <c r="H5" s="29">
        <v>0</v>
      </c>
      <c r="I5" s="29">
        <v>0</v>
      </c>
      <c r="J5" s="29">
        <v>0</v>
      </c>
      <c r="K5" s="29">
        <v>0</v>
      </c>
    </row>
    <row r="6" spans="1:20" s="3" customFormat="1" ht="13" x14ac:dyDescent="0.25">
      <c r="A6" s="110"/>
      <c r="B6" s="4"/>
      <c r="C6" s="27"/>
      <c r="D6" s="28"/>
      <c r="E6" s="28"/>
      <c r="F6" s="35"/>
      <c r="G6" s="29"/>
      <c r="H6" s="29"/>
      <c r="I6" s="29"/>
      <c r="J6" s="29"/>
      <c r="K6" s="29"/>
    </row>
    <row r="7" spans="1:20" s="3" customFormat="1" ht="13" x14ac:dyDescent="0.25">
      <c r="A7" s="110">
        <v>2</v>
      </c>
      <c r="B7" s="11" t="s">
        <v>46</v>
      </c>
      <c r="C7" s="27"/>
      <c r="D7" s="28" t="s">
        <v>11</v>
      </c>
      <c r="E7" s="28"/>
      <c r="F7" s="47"/>
      <c r="G7" s="29">
        <f>C7*F7</f>
        <v>0</v>
      </c>
      <c r="H7" s="29">
        <v>0</v>
      </c>
      <c r="I7" s="29">
        <v>0</v>
      </c>
      <c r="J7" s="29">
        <v>0</v>
      </c>
      <c r="K7" s="29">
        <v>0</v>
      </c>
    </row>
    <row r="8" spans="1:20" s="3" customFormat="1" ht="13" x14ac:dyDescent="0.25">
      <c r="A8" s="110"/>
      <c r="B8" s="26"/>
      <c r="C8" s="27"/>
      <c r="D8" s="27"/>
      <c r="E8" s="27"/>
      <c r="F8" s="36"/>
      <c r="G8" s="29"/>
      <c r="H8" s="29"/>
      <c r="I8" s="29"/>
      <c r="J8" s="29"/>
      <c r="K8" s="29"/>
    </row>
    <row r="9" spans="1:20" s="3" customFormat="1" ht="13" x14ac:dyDescent="0.25">
      <c r="A9" s="110">
        <v>3</v>
      </c>
      <c r="B9" s="46" t="s">
        <v>47</v>
      </c>
      <c r="C9" s="27"/>
      <c r="D9" s="27" t="s">
        <v>11</v>
      </c>
      <c r="E9" s="27"/>
      <c r="F9" s="36"/>
      <c r="G9" s="29">
        <f>C9*F9</f>
        <v>0</v>
      </c>
      <c r="H9" s="29">
        <v>0</v>
      </c>
      <c r="I9" s="29">
        <v>0</v>
      </c>
      <c r="J9" s="29">
        <v>0</v>
      </c>
      <c r="K9" s="29">
        <v>0</v>
      </c>
    </row>
    <row r="10" spans="1:20" s="3" customFormat="1" ht="13" x14ac:dyDescent="0.25">
      <c r="A10" s="110"/>
      <c r="B10" s="68"/>
      <c r="C10" s="10"/>
      <c r="D10" s="10"/>
      <c r="E10" s="10"/>
      <c r="F10" s="36"/>
      <c r="G10" s="69"/>
      <c r="H10" s="69"/>
      <c r="I10" s="69"/>
      <c r="J10" s="69"/>
      <c r="K10" s="69"/>
    </row>
    <row r="11" spans="1:20" s="3" customFormat="1" ht="13" x14ac:dyDescent="0.25">
      <c r="A11" s="110">
        <v>4</v>
      </c>
      <c r="B11" s="4" t="s">
        <v>48</v>
      </c>
      <c r="C11" s="10"/>
      <c r="D11" s="28" t="s">
        <v>11</v>
      </c>
      <c r="E11" s="28"/>
      <c r="F11" s="47"/>
      <c r="G11" s="29">
        <f>C11*F11</f>
        <v>0</v>
      </c>
      <c r="H11" s="29">
        <v>0</v>
      </c>
      <c r="I11" s="29">
        <v>0</v>
      </c>
      <c r="J11" s="29">
        <v>0</v>
      </c>
      <c r="K11" s="29">
        <v>0</v>
      </c>
    </row>
    <row r="12" spans="1:20" s="3" customFormat="1" ht="13" x14ac:dyDescent="0.25">
      <c r="A12" s="110"/>
      <c r="B12" s="4"/>
      <c r="C12" s="10"/>
      <c r="D12" s="10"/>
      <c r="E12" s="10"/>
      <c r="F12" s="36"/>
      <c r="G12" s="69"/>
      <c r="H12" s="69"/>
      <c r="I12" s="69"/>
      <c r="J12" s="69"/>
      <c r="K12" s="69"/>
    </row>
    <row r="13" spans="1:20" s="3" customFormat="1" ht="13" x14ac:dyDescent="0.25">
      <c r="A13" s="110">
        <v>5</v>
      </c>
      <c r="B13" s="4" t="s">
        <v>49</v>
      </c>
      <c r="C13" s="10"/>
      <c r="D13" s="28" t="s">
        <v>11</v>
      </c>
      <c r="E13" s="28"/>
      <c r="F13" s="47"/>
      <c r="G13" s="29">
        <f>C13*F13</f>
        <v>0</v>
      </c>
      <c r="H13" s="29">
        <v>0</v>
      </c>
      <c r="I13" s="29">
        <v>0</v>
      </c>
      <c r="J13" s="29">
        <v>0</v>
      </c>
      <c r="K13" s="29">
        <v>0</v>
      </c>
    </row>
    <row r="14" spans="1:20" s="3" customFormat="1" ht="13" x14ac:dyDescent="0.25">
      <c r="A14" s="110"/>
      <c r="B14" s="4"/>
      <c r="C14" s="10"/>
      <c r="D14" s="10"/>
      <c r="E14" s="10"/>
      <c r="F14" s="36"/>
      <c r="G14" s="69"/>
      <c r="H14" s="69"/>
      <c r="I14" s="69"/>
      <c r="J14" s="69"/>
      <c r="K14" s="69"/>
    </row>
    <row r="15" spans="1:20" s="3" customFormat="1" ht="13" x14ac:dyDescent="0.25">
      <c r="A15" s="110">
        <v>6</v>
      </c>
      <c r="B15" s="4" t="s">
        <v>50</v>
      </c>
      <c r="C15" s="10"/>
      <c r="D15" s="28" t="s">
        <v>11</v>
      </c>
      <c r="E15" s="28"/>
      <c r="F15" s="47"/>
      <c r="G15" s="29">
        <f>C15*F15</f>
        <v>0</v>
      </c>
      <c r="H15" s="29">
        <v>0</v>
      </c>
      <c r="I15" s="29">
        <v>0</v>
      </c>
      <c r="J15" s="29">
        <v>0</v>
      </c>
      <c r="K15" s="29">
        <v>0</v>
      </c>
    </row>
    <row r="16" spans="1:20" s="3" customFormat="1" ht="13" x14ac:dyDescent="0.25">
      <c r="A16" s="110"/>
      <c r="B16" s="4"/>
      <c r="C16" s="10"/>
      <c r="D16" s="10"/>
      <c r="E16" s="10"/>
      <c r="F16" s="36"/>
      <c r="G16" s="69"/>
      <c r="H16" s="69"/>
      <c r="I16" s="69"/>
      <c r="J16" s="69"/>
      <c r="K16" s="69"/>
    </row>
    <row r="17" spans="1:11" s="3" customFormat="1" ht="13" x14ac:dyDescent="0.25">
      <c r="A17" s="110">
        <v>7</v>
      </c>
      <c r="B17" s="4" t="s">
        <v>51</v>
      </c>
      <c r="C17" s="10"/>
      <c r="D17" s="28" t="s">
        <v>11</v>
      </c>
      <c r="E17" s="28"/>
      <c r="F17" s="47"/>
      <c r="G17" s="29">
        <f>C17*F17</f>
        <v>0</v>
      </c>
      <c r="H17" s="29">
        <v>0</v>
      </c>
      <c r="I17" s="29">
        <v>0</v>
      </c>
      <c r="J17" s="29">
        <v>0</v>
      </c>
      <c r="K17" s="29">
        <v>0</v>
      </c>
    </row>
    <row r="18" spans="1:11" s="3" customFormat="1" ht="13" x14ac:dyDescent="0.25">
      <c r="A18" s="110"/>
      <c r="B18" s="4"/>
      <c r="C18" s="10"/>
      <c r="D18" s="10"/>
      <c r="E18" s="10"/>
      <c r="F18" s="36"/>
      <c r="G18" s="69"/>
      <c r="H18" s="69"/>
      <c r="I18" s="69"/>
      <c r="J18" s="69"/>
      <c r="K18" s="69"/>
    </row>
    <row r="19" spans="1:11" s="3" customFormat="1" ht="13" x14ac:dyDescent="0.25">
      <c r="A19" s="110">
        <v>8</v>
      </c>
      <c r="B19" s="4" t="s">
        <v>52</v>
      </c>
      <c r="C19" s="10"/>
      <c r="D19" s="28" t="s">
        <v>11</v>
      </c>
      <c r="E19" s="28"/>
      <c r="F19" s="47"/>
      <c r="G19" s="29">
        <f>C19*F19</f>
        <v>0</v>
      </c>
      <c r="H19" s="29">
        <v>0</v>
      </c>
      <c r="I19" s="29">
        <v>0</v>
      </c>
      <c r="J19" s="29">
        <v>0</v>
      </c>
      <c r="K19" s="29">
        <v>0</v>
      </c>
    </row>
    <row r="20" spans="1:11" s="3" customFormat="1" ht="13" x14ac:dyDescent="0.25">
      <c r="A20" s="110"/>
      <c r="B20" s="4"/>
      <c r="C20" s="10"/>
      <c r="D20" s="10"/>
      <c r="E20" s="10"/>
      <c r="F20" s="36"/>
      <c r="G20" s="69"/>
      <c r="H20" s="69"/>
      <c r="I20" s="69"/>
      <c r="J20" s="69"/>
      <c r="K20" s="69"/>
    </row>
    <row r="21" spans="1:11" s="3" customFormat="1" ht="13" x14ac:dyDescent="0.25">
      <c r="A21" s="110">
        <v>9</v>
      </c>
      <c r="B21" s="4" t="s">
        <v>53</v>
      </c>
      <c r="C21" s="10"/>
      <c r="D21" s="28" t="s">
        <v>11</v>
      </c>
      <c r="E21" s="28"/>
      <c r="F21" s="47"/>
      <c r="G21" s="29">
        <f>C21*F21</f>
        <v>0</v>
      </c>
      <c r="H21" s="29">
        <v>0</v>
      </c>
      <c r="I21" s="29">
        <v>0</v>
      </c>
      <c r="J21" s="29">
        <v>0</v>
      </c>
      <c r="K21" s="29">
        <v>0</v>
      </c>
    </row>
    <row r="22" spans="1:11" s="3" customFormat="1" ht="13" x14ac:dyDescent="0.25">
      <c r="A22" s="110"/>
      <c r="B22" s="4"/>
      <c r="C22" s="10"/>
      <c r="D22" s="10"/>
      <c r="E22" s="10"/>
      <c r="F22" s="36"/>
      <c r="G22" s="69"/>
      <c r="H22" s="69"/>
      <c r="I22" s="69"/>
      <c r="J22" s="69"/>
      <c r="K22" s="69"/>
    </row>
    <row r="23" spans="1:11" s="3" customFormat="1" ht="13" x14ac:dyDescent="0.25">
      <c r="A23" s="110">
        <v>10</v>
      </c>
      <c r="B23" s="4" t="s">
        <v>54</v>
      </c>
      <c r="C23" s="10"/>
      <c r="D23" s="28" t="s">
        <v>11</v>
      </c>
      <c r="E23" s="28"/>
      <c r="F23" s="47"/>
      <c r="G23" s="29">
        <f>C23*F23</f>
        <v>0</v>
      </c>
      <c r="H23" s="29">
        <v>0</v>
      </c>
      <c r="I23" s="29">
        <v>0</v>
      </c>
      <c r="J23" s="29">
        <v>0</v>
      </c>
      <c r="K23" s="29">
        <v>0</v>
      </c>
    </row>
    <row r="24" spans="1:11" s="3" customFormat="1" ht="13" x14ac:dyDescent="0.25">
      <c r="A24" s="110"/>
      <c r="B24" s="4"/>
      <c r="C24" s="10"/>
      <c r="D24" s="10"/>
      <c r="E24" s="10"/>
      <c r="F24" s="36"/>
      <c r="G24" s="69"/>
      <c r="H24" s="69"/>
      <c r="I24" s="69"/>
      <c r="J24" s="69"/>
      <c r="K24" s="69"/>
    </row>
    <row r="25" spans="1:11" s="3" customFormat="1" ht="13" x14ac:dyDescent="0.25">
      <c r="A25" s="110">
        <v>11</v>
      </c>
      <c r="B25" s="4" t="s">
        <v>55</v>
      </c>
      <c r="C25" s="10"/>
      <c r="D25" s="28" t="s">
        <v>11</v>
      </c>
      <c r="E25" s="28"/>
      <c r="F25" s="47"/>
      <c r="G25" s="29">
        <f>C25*F25</f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s="3" customFormat="1" ht="13" x14ac:dyDescent="0.25">
      <c r="A26" s="110"/>
      <c r="B26" s="4"/>
      <c r="C26" s="10"/>
      <c r="D26" s="10"/>
      <c r="E26" s="10"/>
      <c r="F26" s="36"/>
      <c r="G26" s="69"/>
      <c r="H26" s="69"/>
      <c r="I26" s="69"/>
      <c r="J26" s="69"/>
      <c r="K26" s="69"/>
    </row>
    <row r="27" spans="1:11" s="3" customFormat="1" ht="13" x14ac:dyDescent="0.25">
      <c r="A27" s="110">
        <v>12</v>
      </c>
      <c r="B27" s="4" t="s">
        <v>56</v>
      </c>
      <c r="C27" s="10"/>
      <c r="D27" s="28" t="s">
        <v>11</v>
      </c>
      <c r="E27" s="28"/>
      <c r="F27" s="47"/>
      <c r="G27" s="29">
        <f>C27*F27</f>
        <v>0</v>
      </c>
      <c r="H27" s="29">
        <v>0</v>
      </c>
      <c r="I27" s="29">
        <v>0</v>
      </c>
      <c r="J27" s="29">
        <v>0</v>
      </c>
      <c r="K27" s="29">
        <v>0</v>
      </c>
    </row>
    <row r="28" spans="1:11" s="3" customFormat="1" ht="13" x14ac:dyDescent="0.25">
      <c r="A28" s="110"/>
      <c r="B28" s="4"/>
      <c r="C28" s="10"/>
      <c r="D28" s="10"/>
      <c r="E28" s="10"/>
      <c r="F28" s="36"/>
      <c r="G28" s="69"/>
      <c r="H28" s="69"/>
      <c r="I28" s="69"/>
      <c r="J28" s="69"/>
      <c r="K28" s="69"/>
    </row>
    <row r="29" spans="1:11" s="3" customFormat="1" ht="13" x14ac:dyDescent="0.25">
      <c r="A29" s="110">
        <v>13</v>
      </c>
      <c r="B29" s="4" t="s">
        <v>57</v>
      </c>
      <c r="C29" s="10"/>
      <c r="D29" s="28" t="s">
        <v>11</v>
      </c>
      <c r="E29" s="28"/>
      <c r="F29" s="47"/>
      <c r="G29" s="29">
        <f>C29*F29</f>
        <v>0</v>
      </c>
      <c r="H29" s="29">
        <v>0</v>
      </c>
      <c r="I29" s="29">
        <v>0</v>
      </c>
      <c r="J29" s="29">
        <v>0</v>
      </c>
      <c r="K29" s="29">
        <v>0</v>
      </c>
    </row>
    <row r="30" spans="1:11" s="3" customFormat="1" ht="13" x14ac:dyDescent="0.25">
      <c r="A30" s="110"/>
      <c r="B30" s="68"/>
      <c r="C30" s="10"/>
      <c r="D30" s="10"/>
      <c r="E30" s="10"/>
      <c r="F30" s="36"/>
      <c r="G30" s="69"/>
      <c r="H30" s="69"/>
      <c r="I30" s="69"/>
      <c r="J30" s="69"/>
      <c r="K30" s="69"/>
    </row>
    <row r="31" spans="1:11" s="3" customFormat="1" ht="13" x14ac:dyDescent="0.25">
      <c r="A31" s="110">
        <v>14</v>
      </c>
      <c r="B31" s="4" t="s">
        <v>58</v>
      </c>
      <c r="C31" s="31"/>
      <c r="D31" s="28" t="s">
        <v>11</v>
      </c>
      <c r="E31" s="28"/>
      <c r="F31" s="47"/>
      <c r="G31" s="29">
        <f>C31*F31</f>
        <v>0</v>
      </c>
      <c r="H31" s="29">
        <v>0</v>
      </c>
      <c r="I31" s="29">
        <v>0</v>
      </c>
      <c r="J31" s="29">
        <v>0</v>
      </c>
      <c r="K31" s="29">
        <v>0</v>
      </c>
    </row>
    <row r="32" spans="1:11" s="3" customFormat="1" ht="13" x14ac:dyDescent="0.25">
      <c r="A32" s="110"/>
      <c r="B32" s="4"/>
      <c r="C32" s="27"/>
      <c r="D32" s="28"/>
      <c r="E32" s="28"/>
      <c r="F32" s="35"/>
      <c r="G32" s="29"/>
      <c r="H32" s="29"/>
      <c r="I32" s="29"/>
      <c r="J32" s="29"/>
      <c r="K32" s="29"/>
    </row>
    <row r="33" spans="1:11" s="3" customFormat="1" ht="13" x14ac:dyDescent="0.25">
      <c r="A33" s="110">
        <v>15</v>
      </c>
      <c r="B33" s="11" t="s">
        <v>59</v>
      </c>
      <c r="C33" s="27"/>
      <c r="D33" s="28" t="s">
        <v>11</v>
      </c>
      <c r="E33" s="28"/>
      <c r="F33" s="47"/>
      <c r="G33" s="29">
        <f>C33*F33</f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s="3" customFormat="1" ht="13" x14ac:dyDescent="0.25">
      <c r="A34" s="110"/>
      <c r="B34" s="26"/>
      <c r="C34" s="27"/>
      <c r="D34" s="27"/>
      <c r="E34" s="27"/>
      <c r="F34" s="36"/>
      <c r="G34" s="29"/>
      <c r="H34" s="29"/>
      <c r="I34" s="29"/>
      <c r="J34" s="29"/>
      <c r="K34" s="29"/>
    </row>
    <row r="35" spans="1:11" s="3" customFormat="1" ht="13" x14ac:dyDescent="0.25">
      <c r="A35" s="110">
        <v>16</v>
      </c>
      <c r="B35" s="46" t="s">
        <v>60</v>
      </c>
      <c r="C35" s="27"/>
      <c r="D35" s="28" t="s">
        <v>11</v>
      </c>
      <c r="E35" s="28"/>
      <c r="F35" s="47"/>
      <c r="G35" s="29">
        <f>C35*F35</f>
        <v>0</v>
      </c>
      <c r="H35" s="29">
        <v>0</v>
      </c>
      <c r="I35" s="29">
        <v>0</v>
      </c>
      <c r="J35" s="29">
        <v>0</v>
      </c>
      <c r="K35" s="29">
        <v>0</v>
      </c>
    </row>
    <row r="36" spans="1:11" s="3" customFormat="1" ht="13" x14ac:dyDescent="0.25">
      <c r="A36" s="110"/>
      <c r="B36" s="26"/>
      <c r="C36" s="27"/>
      <c r="D36" s="27"/>
      <c r="E36" s="27"/>
      <c r="F36" s="36"/>
      <c r="G36" s="29"/>
      <c r="H36" s="29"/>
      <c r="I36" s="29"/>
      <c r="J36" s="29"/>
      <c r="K36" s="29"/>
    </row>
    <row r="37" spans="1:11" s="3" customFormat="1" ht="13" x14ac:dyDescent="0.25">
      <c r="A37" s="110">
        <v>17</v>
      </c>
      <c r="B37" s="49" t="s">
        <v>61</v>
      </c>
      <c r="C37" s="27"/>
      <c r="D37" s="27" t="s">
        <v>11</v>
      </c>
      <c r="E37" s="27"/>
      <c r="F37" s="36"/>
      <c r="G37" s="29">
        <f>C37*F37</f>
        <v>0</v>
      </c>
      <c r="H37" s="29">
        <v>0</v>
      </c>
      <c r="I37" s="29">
        <v>0</v>
      </c>
      <c r="J37" s="29">
        <v>0</v>
      </c>
      <c r="K37" s="29">
        <v>0</v>
      </c>
    </row>
    <row r="38" spans="1:11" s="3" customFormat="1" ht="13" x14ac:dyDescent="0.25">
      <c r="A38" s="110"/>
      <c r="B38" s="49"/>
      <c r="C38" s="27"/>
      <c r="D38" s="27"/>
      <c r="E38" s="27"/>
      <c r="F38" s="36"/>
      <c r="G38" s="29"/>
      <c r="H38" s="29"/>
      <c r="I38" s="29"/>
      <c r="J38" s="29"/>
      <c r="K38" s="29"/>
    </row>
    <row r="39" spans="1:11" s="3" customFormat="1" ht="13" x14ac:dyDescent="0.25">
      <c r="A39" s="110">
        <v>18</v>
      </c>
      <c r="B39" s="49" t="s">
        <v>62</v>
      </c>
      <c r="C39" s="27"/>
      <c r="D39" s="28" t="s">
        <v>11</v>
      </c>
      <c r="E39" s="28"/>
      <c r="F39" s="47"/>
      <c r="G39" s="29">
        <f>C39*F39</f>
        <v>0</v>
      </c>
      <c r="H39" s="29">
        <v>0</v>
      </c>
      <c r="I39" s="29">
        <v>0</v>
      </c>
      <c r="J39" s="29">
        <v>0</v>
      </c>
      <c r="K39" s="29">
        <v>0</v>
      </c>
    </row>
    <row r="40" spans="1:11" s="3" customFormat="1" ht="13" x14ac:dyDescent="0.25">
      <c r="A40" s="110"/>
      <c r="B40" s="49"/>
      <c r="C40" s="27"/>
      <c r="D40" s="27"/>
      <c r="E40" s="27"/>
      <c r="F40" s="36"/>
      <c r="G40" s="29"/>
      <c r="H40" s="29"/>
      <c r="I40" s="29"/>
      <c r="J40" s="29"/>
      <c r="K40" s="29"/>
    </row>
    <row r="41" spans="1:11" s="3" customFormat="1" ht="13" x14ac:dyDescent="0.25">
      <c r="A41" s="110">
        <v>19</v>
      </c>
      <c r="B41" s="49" t="s">
        <v>63</v>
      </c>
      <c r="C41" s="27"/>
      <c r="D41" s="28" t="s">
        <v>11</v>
      </c>
      <c r="E41" s="28"/>
      <c r="F41" s="47"/>
      <c r="G41" s="29">
        <f>C41*F41</f>
        <v>0</v>
      </c>
      <c r="H41" s="29">
        <v>0</v>
      </c>
      <c r="I41" s="29">
        <v>0</v>
      </c>
      <c r="J41" s="29">
        <v>0</v>
      </c>
      <c r="K41" s="29">
        <v>0</v>
      </c>
    </row>
    <row r="42" spans="1:11" s="3" customFormat="1" ht="13" x14ac:dyDescent="0.25">
      <c r="A42" s="110"/>
      <c r="B42" s="4"/>
      <c r="C42" s="27"/>
      <c r="D42" s="28"/>
      <c r="E42" s="28"/>
      <c r="F42" s="47"/>
      <c r="G42" s="29"/>
      <c r="H42" s="29"/>
      <c r="I42" s="29"/>
      <c r="J42" s="29"/>
      <c r="K42" s="29"/>
    </row>
    <row r="43" spans="1:11" s="43" customFormat="1" ht="13" x14ac:dyDescent="0.25">
      <c r="A43" s="111"/>
      <c r="B43" s="19" t="s">
        <v>64</v>
      </c>
      <c r="C43" s="20"/>
      <c r="D43" s="20"/>
      <c r="E43" s="20"/>
      <c r="F43" s="34"/>
      <c r="G43" s="25"/>
      <c r="H43" s="25"/>
      <c r="I43" s="25"/>
      <c r="J43" s="25"/>
      <c r="K43" s="25"/>
    </row>
    <row r="44" spans="1:11" s="43" customFormat="1" ht="13" x14ac:dyDescent="0.25">
      <c r="A44" s="110">
        <v>20</v>
      </c>
      <c r="B44" s="4" t="s">
        <v>65</v>
      </c>
      <c r="C44" s="10"/>
      <c r="D44" s="28" t="s">
        <v>11</v>
      </c>
      <c r="E44" s="28"/>
      <c r="F44" s="47"/>
      <c r="G44" s="29">
        <f>C44*F44</f>
        <v>0</v>
      </c>
      <c r="H44" s="29">
        <v>0</v>
      </c>
      <c r="I44" s="29">
        <v>0</v>
      </c>
      <c r="J44" s="29">
        <v>0</v>
      </c>
      <c r="K44" s="29">
        <v>0</v>
      </c>
    </row>
    <row r="45" spans="1:11" s="43" customFormat="1" ht="13" x14ac:dyDescent="0.25">
      <c r="A45" s="110"/>
      <c r="B45" s="4"/>
      <c r="C45" s="10"/>
      <c r="D45" s="10"/>
      <c r="E45" s="10"/>
      <c r="F45" s="36"/>
      <c r="G45" s="69"/>
      <c r="H45" s="69"/>
      <c r="I45" s="69"/>
      <c r="J45" s="69"/>
      <c r="K45" s="69"/>
    </row>
    <row r="46" spans="1:11" s="43" customFormat="1" ht="13" x14ac:dyDescent="0.25">
      <c r="A46" s="110">
        <v>21</v>
      </c>
      <c r="B46" s="4" t="s">
        <v>66</v>
      </c>
      <c r="C46" s="10"/>
      <c r="D46" s="28" t="s">
        <v>11</v>
      </c>
      <c r="E46" s="28"/>
      <c r="F46" s="47"/>
      <c r="G46" s="29">
        <f>C46*F46</f>
        <v>0</v>
      </c>
      <c r="H46" s="29">
        <v>0</v>
      </c>
      <c r="I46" s="29">
        <v>0</v>
      </c>
      <c r="J46" s="29">
        <v>0</v>
      </c>
      <c r="K46" s="29">
        <v>0</v>
      </c>
    </row>
    <row r="47" spans="1:11" s="43" customFormat="1" ht="13" x14ac:dyDescent="0.25">
      <c r="A47" s="110"/>
      <c r="B47" s="4"/>
      <c r="C47" s="10"/>
      <c r="D47" s="10"/>
      <c r="E47" s="10"/>
      <c r="F47" s="36"/>
      <c r="G47" s="69"/>
      <c r="H47" s="69"/>
      <c r="I47" s="69"/>
      <c r="J47" s="69"/>
      <c r="K47" s="69"/>
    </row>
    <row r="48" spans="1:11" s="43" customFormat="1" ht="13" x14ac:dyDescent="0.25">
      <c r="A48" s="110">
        <v>22</v>
      </c>
      <c r="B48" s="4" t="s">
        <v>67</v>
      </c>
      <c r="C48" s="10"/>
      <c r="D48" s="28" t="s">
        <v>11</v>
      </c>
      <c r="E48" s="28"/>
      <c r="F48" s="47"/>
      <c r="G48" s="29">
        <f>C48*F48</f>
        <v>0</v>
      </c>
      <c r="H48" s="29">
        <v>0</v>
      </c>
      <c r="I48" s="29">
        <v>0</v>
      </c>
      <c r="J48" s="29">
        <v>0</v>
      </c>
      <c r="K48" s="29">
        <v>0</v>
      </c>
    </row>
    <row r="49" spans="1:11" s="43" customFormat="1" ht="13" x14ac:dyDescent="0.25">
      <c r="A49" s="110"/>
      <c r="B49" s="4"/>
      <c r="C49" s="10"/>
      <c r="D49" s="10"/>
      <c r="E49" s="10"/>
      <c r="F49" s="36"/>
      <c r="G49" s="69"/>
      <c r="H49" s="69"/>
      <c r="I49" s="69"/>
      <c r="J49" s="69"/>
      <c r="K49" s="69"/>
    </row>
    <row r="50" spans="1:11" s="43" customFormat="1" ht="13" x14ac:dyDescent="0.25">
      <c r="A50" s="110">
        <v>23</v>
      </c>
      <c r="B50" s="4" t="s">
        <v>68</v>
      </c>
      <c r="C50" s="10"/>
      <c r="D50" s="28" t="s">
        <v>11</v>
      </c>
      <c r="E50" s="28"/>
      <c r="F50" s="47"/>
      <c r="G50" s="29">
        <f>C50*F50</f>
        <v>0</v>
      </c>
      <c r="H50" s="29">
        <v>0</v>
      </c>
      <c r="I50" s="29">
        <v>0</v>
      </c>
      <c r="J50" s="29">
        <v>0</v>
      </c>
      <c r="K50" s="29">
        <v>0</v>
      </c>
    </row>
    <row r="51" spans="1:11" s="43" customFormat="1" ht="13" x14ac:dyDescent="0.25">
      <c r="A51" s="110"/>
      <c r="B51" s="4"/>
      <c r="C51" s="10"/>
      <c r="D51" s="10"/>
      <c r="E51" s="10"/>
      <c r="F51" s="36"/>
      <c r="G51" s="69"/>
      <c r="H51" s="69"/>
      <c r="I51" s="69"/>
      <c r="J51" s="69"/>
      <c r="K51" s="69"/>
    </row>
    <row r="52" spans="1:11" s="43" customFormat="1" ht="13" x14ac:dyDescent="0.25">
      <c r="A52" s="110">
        <v>24</v>
      </c>
      <c r="B52" s="4" t="s">
        <v>69</v>
      </c>
      <c r="C52" s="10"/>
      <c r="D52" s="28" t="s">
        <v>11</v>
      </c>
      <c r="E52" s="28"/>
      <c r="F52" s="47"/>
      <c r="G52" s="29">
        <f>C52*F52</f>
        <v>0</v>
      </c>
      <c r="H52" s="29">
        <v>0</v>
      </c>
      <c r="I52" s="29">
        <v>0</v>
      </c>
      <c r="J52" s="29">
        <v>0</v>
      </c>
      <c r="K52" s="29">
        <v>0</v>
      </c>
    </row>
    <row r="53" spans="1:11" s="43" customFormat="1" ht="13" x14ac:dyDescent="0.25">
      <c r="A53" s="110"/>
      <c r="B53" s="4"/>
      <c r="C53" s="10"/>
      <c r="D53" s="28"/>
      <c r="E53" s="28"/>
      <c r="F53" s="47"/>
      <c r="G53" s="29"/>
      <c r="H53" s="29"/>
      <c r="I53" s="29"/>
      <c r="J53" s="29"/>
      <c r="K53" s="29"/>
    </row>
    <row r="54" spans="1:11" s="43" customFormat="1" ht="13" x14ac:dyDescent="0.25">
      <c r="A54" s="110">
        <v>25</v>
      </c>
      <c r="B54" s="4" t="s">
        <v>107</v>
      </c>
      <c r="C54" s="10"/>
      <c r="D54" s="28" t="s">
        <v>11</v>
      </c>
      <c r="E54" s="28"/>
      <c r="F54" s="47"/>
      <c r="G54" s="29">
        <f>C54*F54</f>
        <v>0</v>
      </c>
      <c r="H54" s="29">
        <v>0</v>
      </c>
      <c r="I54" s="29">
        <v>0</v>
      </c>
      <c r="J54" s="29">
        <v>0</v>
      </c>
      <c r="K54" s="29">
        <v>0</v>
      </c>
    </row>
    <row r="55" spans="1:11" s="43" customFormat="1" ht="13" x14ac:dyDescent="0.25">
      <c r="A55" s="110"/>
      <c r="B55" s="68"/>
      <c r="C55" s="10"/>
      <c r="D55" s="10"/>
      <c r="E55" s="10"/>
      <c r="F55" s="36"/>
      <c r="G55" s="69"/>
      <c r="H55" s="69"/>
      <c r="I55" s="69"/>
      <c r="J55" s="69"/>
      <c r="K55" s="69"/>
    </row>
    <row r="56" spans="1:11" s="3" customFormat="1" ht="13" x14ac:dyDescent="0.25">
      <c r="A56" s="111"/>
      <c r="B56" s="19" t="s">
        <v>70</v>
      </c>
      <c r="C56" s="20"/>
      <c r="D56" s="20"/>
      <c r="E56" s="20"/>
      <c r="F56" s="34"/>
      <c r="G56" s="25"/>
      <c r="H56" s="25"/>
      <c r="I56" s="25"/>
      <c r="J56" s="25"/>
      <c r="K56" s="25"/>
    </row>
    <row r="57" spans="1:11" s="3" customFormat="1" ht="13" x14ac:dyDescent="0.25">
      <c r="A57" s="116">
        <v>25</v>
      </c>
      <c r="B57" s="4" t="s">
        <v>71</v>
      </c>
      <c r="C57" s="10">
        <v>200</v>
      </c>
      <c r="D57" s="10" t="s">
        <v>72</v>
      </c>
      <c r="E57" s="10"/>
      <c r="F57" s="36"/>
      <c r="G57" s="29">
        <f>C57*F57</f>
        <v>0</v>
      </c>
      <c r="H57" s="29">
        <v>0</v>
      </c>
      <c r="I57" s="29">
        <v>0</v>
      </c>
      <c r="J57" s="29">
        <v>0</v>
      </c>
      <c r="K57" s="29">
        <v>0</v>
      </c>
    </row>
    <row r="58" spans="1:11" s="3" customFormat="1" ht="13" x14ac:dyDescent="0.25">
      <c r="A58" s="116"/>
      <c r="B58" s="68"/>
      <c r="C58" s="10"/>
      <c r="D58" s="10"/>
      <c r="E58" s="10"/>
      <c r="F58" s="36"/>
      <c r="G58" s="70"/>
      <c r="H58" s="70"/>
      <c r="I58" s="70"/>
      <c r="J58" s="70"/>
      <c r="K58" s="70"/>
    </row>
    <row r="59" spans="1:11" s="3" customFormat="1" ht="13" x14ac:dyDescent="0.25">
      <c r="A59" s="111"/>
      <c r="B59" s="19" t="s">
        <v>104</v>
      </c>
      <c r="C59" s="20"/>
      <c r="D59" s="20"/>
      <c r="E59" s="20"/>
      <c r="F59" s="34"/>
      <c r="G59" s="25"/>
      <c r="H59" s="25"/>
      <c r="I59" s="25"/>
      <c r="J59" s="25"/>
      <c r="K59" s="25"/>
    </row>
    <row r="60" spans="1:11" s="3" customFormat="1" ht="13.5" thickBot="1" x14ac:dyDescent="0.3">
      <c r="A60" s="117">
        <v>26</v>
      </c>
      <c r="B60" s="108" t="s">
        <v>103</v>
      </c>
      <c r="C60" s="85"/>
      <c r="D60" s="86" t="s">
        <v>73</v>
      </c>
      <c r="E60" s="86"/>
      <c r="F60" s="109"/>
      <c r="G60" s="118">
        <f>C60*F60</f>
        <v>0</v>
      </c>
      <c r="H60" s="118">
        <v>0</v>
      </c>
      <c r="I60" s="118">
        <v>0</v>
      </c>
      <c r="J60" s="118">
        <v>0</v>
      </c>
      <c r="K60" s="118">
        <v>0</v>
      </c>
    </row>
    <row r="61" spans="1:11" s="3" customFormat="1" ht="15" customHeight="1" thickTop="1" thickBot="1" x14ac:dyDescent="0.3">
      <c r="A61" s="130" t="s">
        <v>15</v>
      </c>
      <c r="B61" s="131"/>
      <c r="C61" s="131"/>
      <c r="D61" s="131"/>
      <c r="E61" s="131"/>
      <c r="F61" s="132"/>
      <c r="G61" s="107">
        <f>SUM(G5:G60)</f>
        <v>0</v>
      </c>
      <c r="H61" s="107">
        <f t="shared" ref="H61:K61" si="0">SUM(H5:H60)</f>
        <v>0</v>
      </c>
      <c r="I61" s="107">
        <f t="shared" si="0"/>
        <v>0</v>
      </c>
      <c r="J61" s="107">
        <f t="shared" si="0"/>
        <v>0</v>
      </c>
      <c r="K61" s="107">
        <f t="shared" si="0"/>
        <v>0</v>
      </c>
    </row>
    <row r="62" spans="1:11" s="3" customFormat="1" ht="13" x14ac:dyDescent="0.25">
      <c r="A62" s="6"/>
      <c r="B62" s="5"/>
      <c r="C62" s="6"/>
      <c r="D62" s="15"/>
      <c r="E62" s="15"/>
      <c r="F62" s="37"/>
      <c r="G62" s="16"/>
    </row>
    <row r="63" spans="1:11" s="3" customFormat="1" ht="13" x14ac:dyDescent="0.25">
      <c r="A63" s="6"/>
      <c r="B63" s="5"/>
      <c r="C63" s="6"/>
      <c r="D63" s="15"/>
      <c r="E63" s="15"/>
      <c r="F63" s="37"/>
      <c r="G63" s="16"/>
    </row>
    <row r="64" spans="1:11" s="3" customFormat="1" ht="13" x14ac:dyDescent="0.25">
      <c r="A64" s="135"/>
      <c r="B64" s="135"/>
      <c r="C64" s="6"/>
      <c r="D64" s="15"/>
      <c r="E64" s="15"/>
      <c r="F64" s="37"/>
      <c r="G64" s="16"/>
    </row>
    <row r="65" spans="2:7" s="3" customFormat="1" ht="13" x14ac:dyDescent="0.25">
      <c r="B65" s="5"/>
      <c r="C65" s="6"/>
      <c r="D65" s="15"/>
      <c r="E65" s="15"/>
      <c r="F65" s="37"/>
      <c r="G65" s="16"/>
    </row>
  </sheetData>
  <protectedRanges>
    <protectedRange sqref="B43:B60" name="Range2"/>
    <protectedRange sqref="F31 F33 F50 F5 F7 F11 F13 F15 F17 F19 F21 F41:F42 F23 F25 F27 F29 F35 F39 F44 F46 F48 F52:F54" name="Unit Prices"/>
  </protectedRanges>
  <mergeCells count="4">
    <mergeCell ref="A1:K1"/>
    <mergeCell ref="A61:F61"/>
    <mergeCell ref="A64:B64"/>
    <mergeCell ref="L3:T3"/>
  </mergeCells>
  <pageMargins left="0.25" right="0.25" top="0.25" bottom="0.25" header="0" footer="0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BF4A-1B73-454A-98ED-A9996581D0CD}">
  <dimension ref="A1:J19"/>
  <sheetViews>
    <sheetView zoomScaleNormal="100" workbookViewId="0">
      <selection activeCell="G19" sqref="G19"/>
    </sheetView>
  </sheetViews>
  <sheetFormatPr defaultColWidth="9.08984375" defaultRowHeight="14" x14ac:dyDescent="0.3"/>
  <cols>
    <col min="1" max="1" width="6" style="1" customWidth="1"/>
    <col min="2" max="2" width="50.08984375" style="1" customWidth="1"/>
    <col min="3" max="3" width="13" style="1" customWidth="1"/>
    <col min="4" max="4" width="9.6328125" style="1" bestFit="1" customWidth="1"/>
    <col min="5" max="5" width="12.6328125" style="38" customWidth="1"/>
    <col min="6" max="6" width="15.6328125" style="1" customWidth="1"/>
    <col min="7" max="16384" width="9.08984375" style="1"/>
  </cols>
  <sheetData>
    <row r="1" spans="1:10" ht="29.75" customHeight="1" x14ac:dyDescent="0.3">
      <c r="A1" s="134" t="s">
        <v>74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" thickBot="1" x14ac:dyDescent="0.4">
      <c r="C2" s="2"/>
      <c r="D2" s="2"/>
      <c r="E2" s="32"/>
      <c r="F2" s="2"/>
    </row>
    <row r="3" spans="1:10" ht="42" x14ac:dyDescent="0.3">
      <c r="A3" s="59" t="s">
        <v>3</v>
      </c>
      <c r="B3" s="59" t="s">
        <v>4</v>
      </c>
      <c r="C3" s="59" t="s">
        <v>19</v>
      </c>
      <c r="D3" s="59" t="s">
        <v>6</v>
      </c>
      <c r="E3" s="60" t="s">
        <v>7</v>
      </c>
      <c r="F3" s="59" t="s">
        <v>8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0" s="3" customFormat="1" ht="12.5" x14ac:dyDescent="0.25">
      <c r="A4" s="27">
        <v>1</v>
      </c>
      <c r="B4" s="4"/>
      <c r="C4" s="9"/>
      <c r="D4" s="27"/>
      <c r="E4" s="47"/>
      <c r="F4" s="30">
        <f>SUM(C4 * E4)</f>
        <v>0</v>
      </c>
      <c r="G4" s="61">
        <v>0</v>
      </c>
      <c r="H4" s="61">
        <v>0</v>
      </c>
      <c r="I4" s="61">
        <v>0</v>
      </c>
      <c r="J4" s="61">
        <v>0</v>
      </c>
    </row>
    <row r="5" spans="1:10" x14ac:dyDescent="0.3">
      <c r="A5" s="48">
        <v>2</v>
      </c>
      <c r="B5" s="49"/>
      <c r="C5" s="27"/>
      <c r="D5" s="27"/>
      <c r="E5" s="50"/>
      <c r="F5" s="51">
        <f>SUM(C5*E5)</f>
        <v>0</v>
      </c>
      <c r="G5" s="61">
        <v>0</v>
      </c>
      <c r="H5" s="61">
        <v>0</v>
      </c>
      <c r="I5" s="61">
        <v>0</v>
      </c>
      <c r="J5" s="61">
        <v>0</v>
      </c>
    </row>
    <row r="6" spans="1:10" x14ac:dyDescent="0.3">
      <c r="A6" s="48">
        <v>3</v>
      </c>
      <c r="B6" s="49"/>
      <c r="C6" s="27"/>
      <c r="D6" s="27"/>
      <c r="E6" s="50"/>
      <c r="F6" s="51">
        <f>SUM(C6*E6)</f>
        <v>0</v>
      </c>
      <c r="G6" s="61">
        <v>0</v>
      </c>
      <c r="H6" s="61">
        <v>0</v>
      </c>
      <c r="I6" s="61">
        <v>0</v>
      </c>
      <c r="J6" s="61">
        <v>0</v>
      </c>
    </row>
    <row r="7" spans="1:10" x14ac:dyDescent="0.3">
      <c r="A7" s="27">
        <v>4</v>
      </c>
      <c r="B7" s="10"/>
      <c r="C7" s="27"/>
      <c r="D7" s="28"/>
      <c r="E7" s="47"/>
      <c r="F7" s="30">
        <f t="shared" ref="F7:F9" si="0">SUM(C7 * E7)</f>
        <v>0</v>
      </c>
      <c r="G7" s="61">
        <v>0</v>
      </c>
      <c r="H7" s="61">
        <v>0</v>
      </c>
      <c r="I7" s="61">
        <v>0</v>
      </c>
      <c r="J7" s="61">
        <v>0</v>
      </c>
    </row>
    <row r="8" spans="1:10" x14ac:dyDescent="0.3">
      <c r="A8" s="27">
        <v>5</v>
      </c>
      <c r="B8" s="10"/>
      <c r="C8" s="27"/>
      <c r="D8" s="27"/>
      <c r="E8" s="47"/>
      <c r="F8" s="30">
        <f t="shared" si="0"/>
        <v>0</v>
      </c>
      <c r="G8" s="61">
        <v>0</v>
      </c>
      <c r="H8" s="61">
        <v>0</v>
      </c>
      <c r="I8" s="61">
        <v>0</v>
      </c>
      <c r="J8" s="61">
        <v>0</v>
      </c>
    </row>
    <row r="9" spans="1:10" ht="14.5" thickBot="1" x14ac:dyDescent="0.35">
      <c r="A9" s="120">
        <v>6</v>
      </c>
      <c r="B9" s="121"/>
      <c r="C9" s="120"/>
      <c r="D9" s="120"/>
      <c r="E9" s="87"/>
      <c r="F9" s="118">
        <f t="shared" si="0"/>
        <v>0</v>
      </c>
      <c r="G9" s="122">
        <v>0</v>
      </c>
      <c r="H9" s="122">
        <v>0</v>
      </c>
      <c r="I9" s="122">
        <v>0</v>
      </c>
      <c r="J9" s="122">
        <v>0</v>
      </c>
    </row>
    <row r="10" spans="1:10" ht="18" customHeight="1" thickTop="1" x14ac:dyDescent="0.3">
      <c r="A10" s="138" t="s">
        <v>15</v>
      </c>
      <c r="B10" s="139"/>
      <c r="C10" s="139"/>
      <c r="D10" s="139"/>
      <c r="E10" s="140"/>
      <c r="F10" s="119">
        <f>SUM(F4:F9)</f>
        <v>0</v>
      </c>
      <c r="G10" s="119">
        <f t="shared" ref="G10:J10" si="1">SUM(G4:G9)</f>
        <v>0</v>
      </c>
      <c r="H10" s="119">
        <f t="shared" si="1"/>
        <v>0</v>
      </c>
      <c r="I10" s="119">
        <f t="shared" si="1"/>
        <v>0</v>
      </c>
      <c r="J10" s="119">
        <f t="shared" si="1"/>
        <v>0</v>
      </c>
    </row>
    <row r="12" spans="1:10" s="12" customFormat="1" ht="12.5" x14ac:dyDescent="0.35">
      <c r="B12" s="41"/>
      <c r="E12" s="39"/>
    </row>
    <row r="13" spans="1:10" s="12" customFormat="1" ht="12.5" x14ac:dyDescent="0.35">
      <c r="B13" s="41"/>
      <c r="E13" s="39"/>
    </row>
    <row r="14" spans="1:10" s="12" customFormat="1" ht="12.5" x14ac:dyDescent="0.35">
      <c r="B14" s="41"/>
      <c r="E14" s="39"/>
    </row>
    <row r="15" spans="1:10" s="12" customFormat="1" ht="12.5" x14ac:dyDescent="0.35">
      <c r="B15" s="13"/>
      <c r="E15" s="39"/>
    </row>
    <row r="16" spans="1:10" s="12" customFormat="1" ht="12.5" x14ac:dyDescent="0.35">
      <c r="B16" s="18"/>
      <c r="E16" s="39"/>
    </row>
    <row r="17" spans="2:5" s="3" customFormat="1" ht="12.5" x14ac:dyDescent="0.25">
      <c r="B17" s="14"/>
      <c r="E17" s="40"/>
    </row>
    <row r="18" spans="2:5" s="3" customFormat="1" ht="12.5" x14ac:dyDescent="0.25">
      <c r="B18" s="14"/>
      <c r="E18" s="40"/>
    </row>
    <row r="19" spans="2:5" x14ac:dyDescent="0.3">
      <c r="B19" s="14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G17"/>
  <sheetViews>
    <sheetView workbookViewId="0">
      <selection activeCell="C8" sqref="C8"/>
    </sheetView>
  </sheetViews>
  <sheetFormatPr defaultColWidth="8.6328125" defaultRowHeight="14.5" x14ac:dyDescent="0.35"/>
  <cols>
    <col min="1" max="1" width="13" customWidth="1"/>
    <col min="2" max="2" width="37.08984375" customWidth="1"/>
    <col min="3" max="7" width="17.08984375" customWidth="1"/>
  </cols>
  <sheetData>
    <row r="1" spans="1:7" ht="15.5" x14ac:dyDescent="0.35">
      <c r="B1" s="134" t="s">
        <v>75</v>
      </c>
      <c r="C1" s="134"/>
      <c r="D1" s="134"/>
      <c r="E1" s="134"/>
      <c r="F1" s="134"/>
      <c r="G1" s="134"/>
    </row>
    <row r="2" spans="1:7" ht="15" thickBot="1" x14ac:dyDescent="0.4"/>
    <row r="3" spans="1:7" ht="21.5" customHeight="1" thickBot="1" x14ac:dyDescent="0.4">
      <c r="A3" s="58" t="s">
        <v>76</v>
      </c>
      <c r="B3" s="58" t="s">
        <v>77</v>
      </c>
      <c r="C3" s="54" t="s">
        <v>78</v>
      </c>
      <c r="D3" s="23" t="s">
        <v>20</v>
      </c>
      <c r="E3" s="23" t="s">
        <v>21</v>
      </c>
      <c r="F3" s="23" t="s">
        <v>22</v>
      </c>
      <c r="G3" s="23" t="s">
        <v>23</v>
      </c>
    </row>
    <row r="4" spans="1:7" ht="18.5" x14ac:dyDescent="0.35">
      <c r="A4" s="75" t="s">
        <v>79</v>
      </c>
      <c r="B4" s="73" t="s">
        <v>80</v>
      </c>
      <c r="C4" s="55">
        <f>'A.Implementation &amp; Project Mgmt'!F14</f>
        <v>0</v>
      </c>
      <c r="D4" s="52"/>
      <c r="E4" s="52"/>
      <c r="F4" s="52"/>
      <c r="G4" s="52"/>
    </row>
    <row r="5" spans="1:7" ht="18.5" x14ac:dyDescent="0.35">
      <c r="A5" s="75"/>
      <c r="B5" s="74"/>
      <c r="C5" s="56"/>
      <c r="D5" s="53"/>
      <c r="E5" s="53"/>
      <c r="F5" s="53"/>
      <c r="G5" s="53"/>
    </row>
    <row r="6" spans="1:7" ht="18.5" x14ac:dyDescent="0.35">
      <c r="A6" s="75" t="s">
        <v>81</v>
      </c>
      <c r="B6" s="74" t="s">
        <v>24</v>
      </c>
      <c r="C6" s="56">
        <f>'B. Hardware'!F15</f>
        <v>0</v>
      </c>
      <c r="D6" s="56">
        <f>'B. Hardware'!G15</f>
        <v>0</v>
      </c>
      <c r="E6" s="56">
        <f>'B. Hardware'!H15</f>
        <v>0</v>
      </c>
      <c r="F6" s="56">
        <f>'B. Hardware'!I15</f>
        <v>0</v>
      </c>
      <c r="G6" s="56">
        <f>'B. Hardware'!J15</f>
        <v>0</v>
      </c>
    </row>
    <row r="7" spans="1:7" ht="18.5" x14ac:dyDescent="0.35">
      <c r="A7" s="75"/>
      <c r="B7" s="74"/>
      <c r="C7" s="56"/>
      <c r="D7" s="53"/>
      <c r="E7" s="53"/>
      <c r="F7" s="53"/>
      <c r="G7" s="53"/>
    </row>
    <row r="8" spans="1:7" ht="18.5" x14ac:dyDescent="0.35">
      <c r="A8" s="75" t="s">
        <v>82</v>
      </c>
      <c r="B8" s="74" t="s">
        <v>83</v>
      </c>
      <c r="C8" s="56">
        <f>'C. Support &amp; Maintenance'!F28</f>
        <v>0</v>
      </c>
      <c r="D8" s="56">
        <f>'C. Support &amp; Maintenance'!G28</f>
        <v>0</v>
      </c>
      <c r="E8" s="56">
        <f>'C. Support &amp; Maintenance'!H28</f>
        <v>0</v>
      </c>
      <c r="F8" s="56">
        <f>'C. Support &amp; Maintenance'!I28</f>
        <v>0</v>
      </c>
      <c r="G8" s="56">
        <f>'C. Support &amp; Maintenance'!J28</f>
        <v>0</v>
      </c>
    </row>
    <row r="9" spans="1:7" ht="19" thickBot="1" x14ac:dyDescent="0.4">
      <c r="A9" s="75"/>
      <c r="B9" s="74"/>
      <c r="C9" s="56"/>
      <c r="D9" s="53"/>
      <c r="E9" s="53"/>
      <c r="F9" s="53"/>
      <c r="G9" s="53"/>
    </row>
    <row r="10" spans="1:7" ht="18.5" x14ac:dyDescent="0.35">
      <c r="A10" s="75" t="s">
        <v>84</v>
      </c>
      <c r="B10" s="73" t="s">
        <v>85</v>
      </c>
      <c r="C10" s="55">
        <f>'D. Interfaces'!G61</f>
        <v>0</v>
      </c>
      <c r="D10" s="55">
        <f>'D. Interfaces'!H61</f>
        <v>0</v>
      </c>
      <c r="E10" s="55">
        <f>'D. Interfaces'!I61</f>
        <v>0</v>
      </c>
      <c r="F10" s="55">
        <f>'D. Interfaces'!J61</f>
        <v>0</v>
      </c>
      <c r="G10" s="55">
        <f>'D. Interfaces'!K61</f>
        <v>0</v>
      </c>
    </row>
    <row r="11" spans="1:7" ht="18.5" x14ac:dyDescent="0.35">
      <c r="A11" s="75"/>
      <c r="B11" s="74"/>
      <c r="C11" s="56"/>
      <c r="D11" s="53"/>
      <c r="E11" s="53"/>
      <c r="F11" s="53"/>
      <c r="G11" s="53"/>
    </row>
    <row r="12" spans="1:7" ht="19" thickBot="1" x14ac:dyDescent="0.4">
      <c r="A12" s="79" t="s">
        <v>86</v>
      </c>
      <c r="B12" s="80" t="s">
        <v>87</v>
      </c>
      <c r="C12" s="81">
        <f>'E. Other Services'!F10</f>
        <v>0</v>
      </c>
      <c r="D12" s="81">
        <f>'E. Other Services'!G10</f>
        <v>0</v>
      </c>
      <c r="E12" s="81">
        <f>'E. Other Services'!H10</f>
        <v>0</v>
      </c>
      <c r="F12" s="81">
        <f>'E. Other Services'!I10</f>
        <v>0</v>
      </c>
      <c r="G12" s="81">
        <f>'E. Other Services'!J10</f>
        <v>0</v>
      </c>
    </row>
    <row r="13" spans="1:7" ht="15" thickTop="1" x14ac:dyDescent="0.35">
      <c r="B13" s="76"/>
      <c r="C13" s="77"/>
      <c r="D13" s="78"/>
      <c r="E13" s="78"/>
      <c r="F13" s="78"/>
      <c r="G13" s="78"/>
    </row>
    <row r="14" spans="1:7" ht="15" thickBot="1" x14ac:dyDescent="0.4">
      <c r="B14" s="67" t="s">
        <v>88</v>
      </c>
      <c r="C14" s="57">
        <f>SUM(C4:C12)</f>
        <v>0</v>
      </c>
      <c r="D14" s="57">
        <f t="shared" ref="D14:G14" si="0">SUM(D4:D12)</f>
        <v>0</v>
      </c>
      <c r="E14" s="57">
        <f t="shared" si="0"/>
        <v>0</v>
      </c>
      <c r="F14" s="57">
        <f t="shared" si="0"/>
        <v>0</v>
      </c>
      <c r="G14" s="57">
        <f t="shared" si="0"/>
        <v>0</v>
      </c>
    </row>
    <row r="17" spans="2:7" x14ac:dyDescent="0.35">
      <c r="B17" s="135"/>
      <c r="C17" s="135"/>
      <c r="D17" s="135"/>
      <c r="E17" s="135"/>
      <c r="F17" s="135"/>
      <c r="G17" s="135"/>
    </row>
  </sheetData>
  <mergeCells count="2">
    <mergeCell ref="B1:G1"/>
    <mergeCell ref="B17:G17"/>
  </mergeCells>
  <pageMargins left="0.7" right="0.7" top="0.75" bottom="0.75" header="0.3" footer="0.3"/>
  <pageSetup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1518-C7EC-46AD-834E-D5B5B2D3A2FD}">
  <sheetPr>
    <pageSetUpPr fitToPage="1"/>
  </sheetPr>
  <dimension ref="A1:D21"/>
  <sheetViews>
    <sheetView tabSelected="1" zoomScale="85" zoomScaleNormal="85" workbookViewId="0">
      <selection activeCell="J16" sqref="J16"/>
    </sheetView>
  </sheetViews>
  <sheetFormatPr defaultColWidth="8.6328125" defaultRowHeight="14.5" x14ac:dyDescent="0.35"/>
  <cols>
    <col min="1" max="1" width="13" customWidth="1"/>
    <col min="2" max="2" width="37.08984375" customWidth="1"/>
    <col min="3" max="3" width="17.08984375" customWidth="1"/>
    <col min="4" max="4" width="13.36328125" bestFit="1" customWidth="1"/>
  </cols>
  <sheetData>
    <row r="1" spans="1:4" ht="15.5" x14ac:dyDescent="0.35">
      <c r="B1" s="134" t="s">
        <v>89</v>
      </c>
      <c r="C1" s="134"/>
    </row>
    <row r="2" spans="1:4" ht="15" thickBot="1" x14ac:dyDescent="0.4"/>
    <row r="3" spans="1:4" ht="21.5" customHeight="1" thickBot="1" x14ac:dyDescent="0.4">
      <c r="A3" s="58" t="s">
        <v>76</v>
      </c>
      <c r="B3" s="91" t="s">
        <v>90</v>
      </c>
      <c r="C3" s="54" t="s">
        <v>91</v>
      </c>
      <c r="D3" s="54" t="s">
        <v>92</v>
      </c>
    </row>
    <row r="4" spans="1:4" ht="18.5" x14ac:dyDescent="0.35">
      <c r="A4" s="75">
        <v>1</v>
      </c>
      <c r="B4" s="92" t="s">
        <v>93</v>
      </c>
      <c r="C4" s="98"/>
      <c r="D4" s="123">
        <v>0.1</v>
      </c>
    </row>
    <row r="5" spans="1:4" ht="18.5" x14ac:dyDescent="0.35">
      <c r="A5" s="75"/>
      <c r="B5" s="93"/>
      <c r="C5" s="99"/>
      <c r="D5" s="124"/>
    </row>
    <row r="6" spans="1:4" ht="18.5" x14ac:dyDescent="0.35">
      <c r="A6" s="75">
        <v>2</v>
      </c>
      <c r="B6" s="93" t="s">
        <v>94</v>
      </c>
      <c r="C6" s="99"/>
      <c r="D6" s="124">
        <v>0.15</v>
      </c>
    </row>
    <row r="7" spans="1:4" ht="18.5" x14ac:dyDescent="0.35">
      <c r="A7" s="75"/>
      <c r="B7" s="93"/>
      <c r="C7" s="99"/>
      <c r="D7" s="124"/>
    </row>
    <row r="8" spans="1:4" ht="18.5" x14ac:dyDescent="0.35">
      <c r="A8" s="75">
        <v>3</v>
      </c>
      <c r="B8" s="93" t="s">
        <v>95</v>
      </c>
      <c r="C8" s="99"/>
      <c r="D8" s="124">
        <v>0.3</v>
      </c>
    </row>
    <row r="9" spans="1:4" ht="18.5" x14ac:dyDescent="0.35">
      <c r="A9" s="75"/>
      <c r="B9" s="94"/>
      <c r="C9" s="99"/>
      <c r="D9" s="124"/>
    </row>
    <row r="10" spans="1:4" ht="28.5" x14ac:dyDescent="0.35">
      <c r="A10" s="75">
        <v>4</v>
      </c>
      <c r="B10" s="94" t="s">
        <v>96</v>
      </c>
      <c r="C10" s="99"/>
      <c r="D10" s="124">
        <v>0.15</v>
      </c>
    </row>
    <row r="11" spans="1:4" ht="18.5" x14ac:dyDescent="0.35">
      <c r="A11" s="75"/>
      <c r="B11" s="94"/>
      <c r="C11" s="99"/>
      <c r="D11" s="124"/>
    </row>
    <row r="12" spans="1:4" ht="18.5" x14ac:dyDescent="0.35">
      <c r="A12" s="75">
        <v>5</v>
      </c>
      <c r="B12" t="s">
        <v>97</v>
      </c>
      <c r="C12" s="99"/>
      <c r="D12" s="124">
        <v>0.1</v>
      </c>
    </row>
    <row r="13" spans="1:4" ht="18.5" x14ac:dyDescent="0.35">
      <c r="A13" s="75"/>
      <c r="B13" s="94"/>
      <c r="C13" s="99"/>
      <c r="D13" s="124"/>
    </row>
    <row r="14" spans="1:4" ht="18.5" x14ac:dyDescent="0.35">
      <c r="A14" s="75">
        <v>6</v>
      </c>
      <c r="B14" s="94" t="s">
        <v>98</v>
      </c>
      <c r="C14" s="98"/>
      <c r="D14" s="123">
        <v>0.1</v>
      </c>
    </row>
    <row r="15" spans="1:4" ht="18.5" x14ac:dyDescent="0.35">
      <c r="A15" s="75"/>
      <c r="B15" s="93"/>
      <c r="C15" s="99"/>
      <c r="D15" s="124"/>
    </row>
    <row r="16" spans="1:4" ht="19" thickBot="1" x14ac:dyDescent="0.4">
      <c r="A16" s="79">
        <v>7</v>
      </c>
      <c r="B16" s="95" t="s">
        <v>99</v>
      </c>
      <c r="C16" s="100"/>
      <c r="D16" s="125">
        <v>0.1</v>
      </c>
    </row>
    <row r="17" spans="2:4" ht="15" thickTop="1" x14ac:dyDescent="0.35">
      <c r="B17" s="96"/>
      <c r="C17" s="101"/>
      <c r="D17" s="89"/>
    </row>
    <row r="18" spans="2:4" ht="15" thickBot="1" x14ac:dyDescent="0.4">
      <c r="B18" s="97" t="s">
        <v>88</v>
      </c>
      <c r="C18" s="102">
        <f>SUM(C4:C16)</f>
        <v>0</v>
      </c>
      <c r="D18" s="90">
        <f>SUM(D4:D16)</f>
        <v>1</v>
      </c>
    </row>
    <row r="20" spans="2:4" x14ac:dyDescent="0.35">
      <c r="B20" s="103" t="s">
        <v>100</v>
      </c>
    </row>
    <row r="21" spans="2:4" x14ac:dyDescent="0.35">
      <c r="B21" s="135"/>
      <c r="C21" s="135"/>
    </row>
  </sheetData>
  <mergeCells count="2">
    <mergeCell ref="B1:C1"/>
    <mergeCell ref="B21:C21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A.Implementation &amp; Project Mgmt</vt:lpstr>
      <vt:lpstr>B. Hardware</vt:lpstr>
      <vt:lpstr>C. Support &amp; Maintenance</vt:lpstr>
      <vt:lpstr>D. Interfaces</vt:lpstr>
      <vt:lpstr>E. Other Services</vt:lpstr>
      <vt:lpstr>Total Cost</vt:lpstr>
      <vt:lpstr>Payment Milestones</vt:lpstr>
      <vt:lpstr>'A.Implementation &amp; Project Mgmt'!Print_Area</vt:lpstr>
      <vt:lpstr>'B. Hardware'!Print_Area</vt:lpstr>
      <vt:lpstr>'C. Support &amp; Maintenance'!Print_Area</vt:lpstr>
      <vt:lpstr>'D. Interfaces'!Print_Area</vt:lpstr>
      <vt:lpstr>'E. Other Services'!Print_Area</vt:lpstr>
      <vt:lpstr>'Payment Milestones'!Print_Area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Kaylin Schreiber</cp:lastModifiedBy>
  <cp:revision/>
  <dcterms:created xsi:type="dcterms:W3CDTF">2018-05-01T19:56:12Z</dcterms:created>
  <dcterms:modified xsi:type="dcterms:W3CDTF">2023-04-07T11:57:20Z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