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L:\Divisions\DMF-Purchasing\Contracts\FY23\23-DES-ITBPW-291 15th and Fern Intersection Upgrades\Solicitation\Invitation to Bid\ITB\Final Version\"/>
    </mc:Choice>
  </mc:AlternateContent>
  <xr:revisionPtr revIDLastSave="0" documentId="8_{B3B13BC5-6D9B-484A-BE91-1A5FD3C55CF3}" xr6:coauthVersionLast="47" xr6:coauthVersionMax="47" xr10:uidLastSave="{00000000-0000-0000-0000-000000000000}"/>
  <bookViews>
    <workbookView xWindow="3000" yWindow="2090" windowWidth="16920" windowHeight="10540" xr2:uid="{4D949FCB-261D-48B2-8C5B-7E8A276EC9D2}"/>
  </bookViews>
  <sheets>
    <sheet name="Unit_Price_Tab" sheetId="1" r:id="rId1"/>
  </sheets>
  <externalReferences>
    <externalReference r:id="rId2"/>
  </externalReferences>
  <definedNames>
    <definedName name="BidTabs1" localSheetId="0">[1]!BidTabs[#Data]</definedName>
    <definedName name="BidTabs1">[1]!BidTabs[#Data]</definedName>
    <definedName name="_xlnm.Print_Area" localSheetId="0">Unit_Price_Tab!$A$1:$F$53</definedName>
    <definedName name="_xlnm.Print_Titles" localSheetId="0">Unit_Price_Tab!$1:$6</definedName>
    <definedName name="Spanner_Auto_File">"alse"</definedName>
    <definedName name="UnitPrice" localSheetId="0">[1]!BidTabs[[Master Item Number]:[Unit]]</definedName>
    <definedName name="UnitPrice">[1]!BidTabs[[Master Item Number]:[Unit]]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1" l="1"/>
  <c r="F36" i="1"/>
  <c r="F34" i="1"/>
  <c r="F39" i="1" l="1"/>
  <c r="F38" i="1"/>
  <c r="F37" i="1"/>
  <c r="F33" i="1"/>
  <c r="F32" i="1"/>
  <c r="F27" i="1"/>
  <c r="F28" i="1" s="1"/>
  <c r="F22" i="1"/>
  <c r="F21" i="1"/>
  <c r="F16" i="1"/>
  <c r="F15" i="1"/>
  <c r="F14" i="1"/>
  <c r="F9" i="1"/>
  <c r="F8" i="1"/>
  <c r="F23" i="1" l="1"/>
  <c r="F10" i="1"/>
  <c r="F40" i="1"/>
  <c r="F17" i="1"/>
  <c r="F43" i="1" l="1"/>
  <c r="F49" i="1" s="1"/>
  <c r="F47" i="1" l="1"/>
  <c r="F50" i="1"/>
  <c r="F48" i="1"/>
  <c r="F51" i="1" l="1"/>
  <c r="F53" i="1" s="1"/>
</calcChain>
</file>

<file path=xl/sharedStrings.xml><?xml version="1.0" encoding="utf-8"?>
<sst xmlns="http://schemas.openxmlformats.org/spreadsheetml/2006/main" count="129" uniqueCount="74">
  <si>
    <t>PREPARED BY:</t>
  </si>
  <si>
    <t>CHECKED BY:</t>
  </si>
  <si>
    <t>MASTER ITEM #</t>
  </si>
  <si>
    <t>DESCRIPTION</t>
  </si>
  <si>
    <t>QTY</t>
  </si>
  <si>
    <t>UNIT</t>
  </si>
  <si>
    <t>UNIT PRICE</t>
  </si>
  <si>
    <t>TOTAL</t>
  </si>
  <si>
    <t>C1</t>
  </si>
  <si>
    <t>02200-C1-00130</t>
  </si>
  <si>
    <t>Aggregate, VDOT #21-A  (Compacted in Place per VDOT standards &amp; Specs)</t>
  </si>
  <si>
    <t>CY</t>
  </si>
  <si>
    <t>SUBTOTAL</t>
  </si>
  <si>
    <t>C2</t>
  </si>
  <si>
    <t>02750-C2-00060</t>
  </si>
  <si>
    <t>Concrete Curb &amp; Gutter, Standard C-2 and C-2R (Arlington County Detail R-2.0), includes curb &amp; gutter for aprons, ramps, etc.</t>
  </si>
  <si>
    <t>LF</t>
  </si>
  <si>
    <t>02611-C2-00110</t>
  </si>
  <si>
    <t>Concrete Sidewalk, 4" Thickness (Arlington County Detail R-2.0)</t>
  </si>
  <si>
    <t>SY</t>
  </si>
  <si>
    <t>02611-C2-00190</t>
  </si>
  <si>
    <t>CG-12 Detectable Warning Surface - Truncated Domes</t>
  </si>
  <si>
    <t>C3</t>
  </si>
  <si>
    <t>UNIT
PRICE</t>
  </si>
  <si>
    <t>02600-C3-00030</t>
  </si>
  <si>
    <t>Asphalt Concrete, Base Course (VDOT BM-25.0A)</t>
  </si>
  <si>
    <t>TON</t>
  </si>
  <si>
    <t>02600-C3-00060</t>
  </si>
  <si>
    <t>Asphalt Concrete, Surface Course (VDOT SM-9.5A)</t>
  </si>
  <si>
    <t>C8</t>
  </si>
  <si>
    <t>13160-C8-03000</t>
  </si>
  <si>
    <t>LS</t>
  </si>
  <si>
    <t>C10</t>
  </si>
  <si>
    <t>02900-C10-00040</t>
  </si>
  <si>
    <t>Eighteen (18) Inch Transverse Markings</t>
  </si>
  <si>
    <t>02900-C10-00050</t>
  </si>
  <si>
    <t>Twenty Four (24) Inch Transverse Markings, Note: Used For Continental (Ladder) Crosswalk</t>
  </si>
  <si>
    <t>02900-C10-00240</t>
  </si>
  <si>
    <t>Single Arrows</t>
  </si>
  <si>
    <t>EA</t>
  </si>
  <si>
    <t>02900-C10-00300</t>
  </si>
  <si>
    <t>Standard Bicycle Symbols (MUTCD, Chapter 9C, Figure 9C-9), "Shared Lane Marking"</t>
  </si>
  <si>
    <t>02900-C10-00350</t>
  </si>
  <si>
    <t>Colorized Bike Lane Coatings (per Specification 02900)</t>
  </si>
  <si>
    <t>02619-C10-00410</t>
  </si>
  <si>
    <t>Traffic Control Sign (Typical Stop, Yield, No Parking, Speed Limit, or Similar)</t>
  </si>
  <si>
    <t xml:space="preserve"> CONTRACT TOTAL (EXCLUDING PERCENTAGE ITEMS)</t>
  </si>
  <si>
    <t>PCT</t>
  </si>
  <si>
    <t>01500-C13-10000</t>
  </si>
  <si>
    <t>Temporary Erosion and Sediment Controls</t>
  </si>
  <si>
    <t>NA</t>
  </si>
  <si>
    <t>%</t>
  </si>
  <si>
    <t>01000-C16-00010</t>
  </si>
  <si>
    <t>Maintenance of Traffic (MOT)</t>
  </si>
  <si>
    <t>01000-C16-00030</t>
  </si>
  <si>
    <t>Mobilization and De-Mobilization</t>
  </si>
  <si>
    <t>01500-SA-00200</t>
  </si>
  <si>
    <t>SWPPP Administration</t>
  </si>
  <si>
    <t>PERCENTAGE LINE ITEMS SUBTOTAL</t>
  </si>
  <si>
    <t>02200-SP-00010</t>
  </si>
  <si>
    <t>Brick Paver and Concrete Band Removal per Details on Sheet C004.1</t>
  </si>
  <si>
    <t>02900-C10-00120</t>
  </si>
  <si>
    <t>Six (6) Inch Longitudinal Solid Line</t>
  </si>
  <si>
    <t>02900-C10-00160</t>
  </si>
  <si>
    <t>Six (6) Inch Longitudinal Skip Line (Two (2) Foot Line/ Four (4) Foot Spacing), Note: Twelve (12) LF Consists of Two (2) LF of Marking and Four (4) LF of Space</t>
  </si>
  <si>
    <t>GENERAL EARTH WORK</t>
  </si>
  <si>
    <t>CONCRETE WORK</t>
  </si>
  <si>
    <t>ASPHALT WORK</t>
  </si>
  <si>
    <t>TRAFFIC SIGNAL WORK</t>
  </si>
  <si>
    <t>PAVEMENT MARKING AND SIGNAGE WORK</t>
  </si>
  <si>
    <t>PERCENTAGE LINE ITEMS</t>
  </si>
  <si>
    <t>CONTRACT GRAND TOTAL</t>
  </si>
  <si>
    <t>THE UNDERSIGNED CERTIFIES THAT (CONTRACTOR NAME)___________________________
IS CURRENTLY REGISTERED WITH THE VIRGINIA STATE BOARD OF CONTRACTORS AS REQUIRED BY THE CODE OF VIRGINIA.  CERTIFICATE NUMBER _________________ WAS ISSUED ON THE ________DAY OF _____________, 2022.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</si>
  <si>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Traffic Signal Upgrade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</si>
</sst>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0"/>
      <name val="Tahoma"/>
      <family val="2"/>
    </font>
    <font>
      <sz val="10"/>
      <name val="Tahoma"/>
      <family val="2"/>
    </font>
    <font>
      <sz val="8"/>
      <name val="Tahoma"/>
      <family val="2"/>
    </font>
    <font>
      <sz val="7"/>
      <color theme="1"/>
      <name val="Calibri"/>
      <family val="2"/>
      <scheme val="minor"/>
    </font>
    <font>
      <sz val="10"/>
      <name val="Arial"/>
      <family val="2"/>
    </font>
    <font>
      <b/>
      <sz val="10"/>
      <color theme="1"/>
      <name val="Tahoma"/>
      <family val="2"/>
    </font>
    <font>
      <sz val="10"/>
      <color theme="1"/>
      <name val="Tahoma"/>
      <family val="2"/>
    </font>
    <font>
      <b/>
      <sz val="9"/>
      <color theme="1"/>
      <name val="Tahoma"/>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1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s>
  <cellStyleXfs count="3">
    <xf numFmtId="0" fontId="0" fillId="0" borderId="0"/>
    <xf numFmtId="9" fontId="1" fillId="0" borderId="0" applyFont="0" applyFill="0" applyBorder="0" applyAlignment="0" applyProtection="0"/>
    <xf numFmtId="0" fontId="7" fillId="0" borderId="0"/>
  </cellStyleXfs>
  <cellXfs count="54">
    <xf numFmtId="0" fontId="0" fillId="0" borderId="0" xfId="0"/>
    <xf numFmtId="0" fontId="0" fillId="0" borderId="0" xfId="0" applyAlignment="1">
      <alignment wrapText="1"/>
    </xf>
    <xf numFmtId="0" fontId="3" fillId="0" borderId="0" xfId="0" applyFont="1" applyAlignment="1" applyProtection="1">
      <alignment horizontal="right" vertical="center"/>
      <protection locked="0"/>
    </xf>
    <xf numFmtId="14" fontId="4" fillId="0" borderId="1" xfId="0" applyNumberFormat="1" applyFont="1" applyBorder="1" applyAlignment="1" applyProtection="1">
      <alignment horizontal="left" vertical="center"/>
      <protection locked="0"/>
    </xf>
    <xf numFmtId="164" fontId="0" fillId="0" borderId="0" xfId="0" applyNumberFormat="1"/>
    <xf numFmtId="0" fontId="2" fillId="2" borderId="2" xfId="0" applyFont="1" applyFill="1" applyBorder="1" applyAlignment="1">
      <alignment wrapText="1"/>
    </xf>
    <xf numFmtId="0" fontId="2" fillId="2" borderId="2" xfId="0" applyFont="1" applyFill="1" applyBorder="1"/>
    <xf numFmtId="164" fontId="2" fillId="2" borderId="2" xfId="0" applyNumberFormat="1" applyFont="1" applyFill="1" applyBorder="1"/>
    <xf numFmtId="0" fontId="2" fillId="0" borderId="0" xfId="0" applyFont="1"/>
    <xf numFmtId="0" fontId="2" fillId="0" borderId="0" xfId="0" applyFont="1" applyAlignment="1">
      <alignment wrapText="1"/>
    </xf>
    <xf numFmtId="0" fontId="2" fillId="2" borderId="3" xfId="0" applyFont="1" applyFill="1" applyBorder="1" applyAlignment="1">
      <alignment wrapText="1"/>
    </xf>
    <xf numFmtId="0" fontId="2" fillId="2" borderId="3" xfId="0" applyFont="1" applyFill="1" applyBorder="1"/>
    <xf numFmtId="0" fontId="6" fillId="0" borderId="3" xfId="0" applyFont="1" applyBorder="1"/>
    <xf numFmtId="0" fontId="0" fillId="0" borderId="3" xfId="0" applyBorder="1" applyAlignment="1">
      <alignment wrapText="1"/>
    </xf>
    <xf numFmtId="0" fontId="0" fillId="3" borderId="3" xfId="0" applyFill="1" applyBorder="1"/>
    <xf numFmtId="0" fontId="0" fillId="0" borderId="3" xfId="0" applyBorder="1"/>
    <xf numFmtId="164" fontId="0" fillId="0" borderId="3" xfId="0" applyNumberFormat="1" applyBorder="1"/>
    <xf numFmtId="0" fontId="0" fillId="0" borderId="4" xfId="0" applyBorder="1"/>
    <xf numFmtId="0" fontId="0" fillId="0" borderId="4" xfId="0" applyBorder="1" applyAlignment="1">
      <alignment wrapText="1"/>
    </xf>
    <xf numFmtId="0" fontId="0" fillId="3" borderId="4" xfId="0" applyFill="1" applyBorder="1"/>
    <xf numFmtId="0" fontId="2" fillId="0" borderId="4" xfId="0" applyFont="1" applyBorder="1"/>
    <xf numFmtId="164" fontId="2" fillId="0" borderId="4" xfId="0" applyNumberFormat="1" applyFont="1" applyBorder="1"/>
    <xf numFmtId="164" fontId="2" fillId="2" borderId="3" xfId="0" applyNumberFormat="1" applyFont="1" applyFill="1" applyBorder="1" applyAlignment="1">
      <alignment wrapText="1"/>
    </xf>
    <xf numFmtId="0" fontId="6" fillId="0" borderId="4" xfId="0" applyFont="1" applyBorder="1"/>
    <xf numFmtId="0" fontId="0" fillId="0" borderId="6" xfId="0" applyBorder="1"/>
    <xf numFmtId="0" fontId="0" fillId="0" borderId="6" xfId="0" applyBorder="1" applyAlignment="1">
      <alignment wrapText="1"/>
    </xf>
    <xf numFmtId="164" fontId="2" fillId="0" borderId="0" xfId="0" applyNumberFormat="1" applyFont="1"/>
    <xf numFmtId="0" fontId="0" fillId="0" borderId="7" xfId="0" applyBorder="1"/>
    <xf numFmtId="0" fontId="0" fillId="0" borderId="7" xfId="0" applyBorder="1" applyAlignment="1">
      <alignment wrapText="1"/>
    </xf>
    <xf numFmtId="7" fontId="8" fillId="0" borderId="7" xfId="2" applyNumberFormat="1" applyFont="1" applyBorder="1" applyAlignment="1">
      <alignment horizontal="right" vertical="center"/>
    </xf>
    <xf numFmtId="7" fontId="8" fillId="0" borderId="8" xfId="2" applyNumberFormat="1" applyFont="1" applyBorder="1" applyAlignment="1">
      <alignment vertical="center"/>
    </xf>
    <xf numFmtId="7" fontId="8" fillId="0" borderId="0" xfId="2" applyNumberFormat="1" applyFont="1" applyAlignment="1">
      <alignment horizontal="right" vertical="center"/>
    </xf>
    <xf numFmtId="7" fontId="8" fillId="0" borderId="0" xfId="2" applyNumberFormat="1" applyFont="1" applyAlignment="1">
      <alignment vertical="center"/>
    </xf>
    <xf numFmtId="10" fontId="0" fillId="0" borderId="3" xfId="1" applyNumberFormat="1" applyFont="1" applyBorder="1"/>
    <xf numFmtId="0" fontId="8" fillId="0" borderId="6" xfId="0" applyFont="1" applyBorder="1" applyAlignment="1">
      <alignment horizontal="right"/>
    </xf>
    <xf numFmtId="0" fontId="4" fillId="0" borderId="0" xfId="2" applyFont="1" applyAlignment="1">
      <alignment vertical="center" wrapText="1"/>
    </xf>
    <xf numFmtId="0" fontId="9" fillId="0" borderId="0" xfId="2" applyFont="1" applyAlignment="1" applyProtection="1">
      <alignment vertical="center"/>
      <protection locked="0"/>
    </xf>
    <xf numFmtId="0" fontId="9" fillId="0" borderId="0" xfId="2" applyFont="1" applyAlignment="1">
      <alignment vertical="center"/>
    </xf>
    <xf numFmtId="0" fontId="8" fillId="0" borderId="0" xfId="2" applyFont="1" applyAlignment="1">
      <alignment horizontal="right" vertical="center"/>
    </xf>
    <xf numFmtId="164" fontId="2" fillId="2" borderId="5" xfId="0" applyNumberFormat="1" applyFont="1" applyFill="1" applyBorder="1"/>
    <xf numFmtId="164" fontId="0" fillId="0" borderId="5" xfId="0" applyNumberFormat="1" applyBorder="1"/>
    <xf numFmtId="164" fontId="2" fillId="0" borderId="8" xfId="0" applyNumberFormat="1" applyFont="1" applyBorder="1"/>
    <xf numFmtId="0" fontId="0" fillId="0" borderId="9" xfId="0" applyBorder="1"/>
    <xf numFmtId="7" fontId="10" fillId="0" borderId="2" xfId="2" applyNumberFormat="1" applyFont="1" applyBorder="1" applyAlignment="1">
      <alignment vertical="center"/>
    </xf>
    <xf numFmtId="164" fontId="2" fillId="0" borderId="5" xfId="0" applyNumberFormat="1" applyFont="1" applyBorder="1"/>
    <xf numFmtId="164" fontId="8" fillId="0" borderId="2" xfId="0" applyNumberFormat="1" applyFont="1" applyBorder="1"/>
    <xf numFmtId="164" fontId="0" fillId="0" borderId="10" xfId="0" applyNumberFormat="1" applyBorder="1"/>
    <xf numFmtId="0" fontId="6" fillId="0" borderId="2" xfId="0" applyFont="1" applyBorder="1"/>
    <xf numFmtId="0" fontId="0" fillId="0" borderId="2" xfId="0" applyBorder="1" applyAlignment="1">
      <alignment wrapText="1"/>
    </xf>
    <xf numFmtId="0" fontId="0" fillId="3" borderId="2" xfId="0" applyFill="1" applyBorder="1"/>
    <xf numFmtId="0" fontId="0" fillId="0" borderId="2" xfId="0" applyBorder="1"/>
    <xf numFmtId="164" fontId="0" fillId="0" borderId="2" xfId="0" applyNumberFormat="1" applyBorder="1"/>
    <xf numFmtId="0" fontId="5" fillId="0" borderId="0" xfId="0" applyFont="1" applyAlignment="1">
      <alignment horizontal="left" vertical="center" wrapText="1"/>
    </xf>
    <xf numFmtId="0" fontId="5" fillId="0" borderId="0" xfId="0" applyFont="1" applyAlignment="1">
      <alignment horizontal="left" vertical="center"/>
    </xf>
  </cellXfs>
  <cellStyles count="3">
    <cellStyle name="Normal" xfId="0" builtinId="0"/>
    <cellStyle name="Normal 2" xfId="2" xr:uid="{A80BC562-2B93-433C-96ED-D514E891CB91}"/>
    <cellStyle name="Percent" xfId="1" builtinId="5"/>
  </cellStyles>
  <dxfs count="13">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ont>
        <color rgb="FFFF0000"/>
      </font>
    </dxf>
    <dxf>
      <fill>
        <patternFill>
          <bgColor rgb="FFCCFFCC"/>
        </patternFill>
      </fill>
    </dxf>
    <dxf>
      <font>
        <color rgb="FFFF0000"/>
      </font>
    </dxf>
    <dxf>
      <fill>
        <patternFill>
          <bgColor rgb="FFCCFFCC"/>
        </patternFill>
      </fill>
    </dxf>
    <dxf>
      <fill>
        <patternFill>
          <bgColor theme="5" tint="0.39994506668294322"/>
        </patternFill>
      </fill>
    </dxf>
    <dxf>
      <fill>
        <patternFill>
          <bgColor theme="5" tint="0.39994506668294322"/>
        </patternFill>
      </fill>
    </dxf>
    <dxf>
      <font>
        <color rgb="FFFF0000"/>
      </font>
    </dxf>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6.13.94\Engineering_Data\Data\CC21\Design\Docs\Active\7-ITB\71-BID-Preparation\CC21-Cost_Estimate-IT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Cost_Summary"/>
      <sheetName val="Unit_Price_Tab"/>
      <sheetName val="Estimate_Detail"/>
      <sheetName val="Supporting Tables "/>
      <sheetName val="SP_Info_Biditem_Category"/>
      <sheetName val="SP_DB_Biditems_Beta"/>
      <sheetName val="EB Unit Price Table"/>
      <sheetName val="Updated Items"/>
      <sheetName val="CC21-Cost_Estimate-ITB"/>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1B05-9436-4F84-8792-7966CA624B7A}">
  <sheetPr codeName="Sheet9"/>
  <dimension ref="A1:H53"/>
  <sheetViews>
    <sheetView tabSelected="1" topLeftCell="A42" zoomScaleNormal="100" zoomScaleSheetLayoutView="100" workbookViewId="0">
      <selection activeCell="B23" sqref="B23"/>
    </sheetView>
  </sheetViews>
  <sheetFormatPr defaultRowHeight="14.5" x14ac:dyDescent="0.35"/>
  <cols>
    <col min="1" max="1" width="17.7265625" bestFit="1" customWidth="1"/>
    <col min="2" max="2" width="36.7265625" style="1" bestFit="1" customWidth="1"/>
    <col min="3" max="3" width="7" bestFit="1" customWidth="1"/>
    <col min="4" max="4" width="7.7265625" bestFit="1" customWidth="1"/>
    <col min="5" max="5" width="15.1796875" customWidth="1"/>
    <col min="6" max="6" width="14.453125" style="4" customWidth="1"/>
  </cols>
  <sheetData>
    <row r="1" spans="1:6" x14ac:dyDescent="0.35">
      <c r="D1" s="2" t="s">
        <v>0</v>
      </c>
      <c r="E1" s="3"/>
    </row>
    <row r="2" spans="1:6" ht="80.150000000000006" customHeight="1" x14ac:dyDescent="0.35">
      <c r="A2" s="52" t="s">
        <v>72</v>
      </c>
      <c r="B2" s="53"/>
      <c r="C2" s="53"/>
      <c r="D2" s="53"/>
      <c r="E2" s="53"/>
      <c r="F2" s="53"/>
    </row>
    <row r="3" spans="1:6" x14ac:dyDescent="0.35">
      <c r="D3" s="2" t="s">
        <v>1</v>
      </c>
      <c r="E3" s="3"/>
    </row>
    <row r="5" spans="1:6" x14ac:dyDescent="0.35">
      <c r="A5" s="5" t="s">
        <v>2</v>
      </c>
      <c r="B5" s="5" t="s">
        <v>3</v>
      </c>
      <c r="C5" s="6" t="s">
        <v>4</v>
      </c>
      <c r="D5" s="6" t="s">
        <v>5</v>
      </c>
      <c r="E5" s="5" t="s">
        <v>6</v>
      </c>
      <c r="F5" s="7" t="s">
        <v>7</v>
      </c>
    </row>
    <row r="6" spans="1:6" x14ac:dyDescent="0.35">
      <c r="A6" s="8" t="s">
        <v>8</v>
      </c>
      <c r="B6" s="8" t="s">
        <v>65</v>
      </c>
      <c r="F6"/>
    </row>
    <row r="7" spans="1:6" x14ac:dyDescent="0.35">
      <c r="A7" s="10" t="s">
        <v>2</v>
      </c>
      <c r="B7" s="10" t="s">
        <v>3</v>
      </c>
      <c r="C7" s="11" t="s">
        <v>4</v>
      </c>
      <c r="D7" s="11" t="s">
        <v>5</v>
      </c>
      <c r="E7" s="10" t="s">
        <v>6</v>
      </c>
      <c r="F7" s="39" t="s">
        <v>7</v>
      </c>
    </row>
    <row r="8" spans="1:6" ht="29" x14ac:dyDescent="0.35">
      <c r="A8" s="12" t="s">
        <v>9</v>
      </c>
      <c r="B8" s="13" t="s">
        <v>10</v>
      </c>
      <c r="C8" s="14">
        <v>70</v>
      </c>
      <c r="D8" s="15" t="s">
        <v>11</v>
      </c>
      <c r="E8" s="16"/>
      <c r="F8" s="40">
        <f t="shared" ref="F8" si="0">IFERROR($C8*$E8, "")</f>
        <v>0</v>
      </c>
    </row>
    <row r="9" spans="1:6" ht="29.5" thickBot="1" x14ac:dyDescent="0.4">
      <c r="A9" s="12" t="s">
        <v>59</v>
      </c>
      <c r="B9" s="13" t="s">
        <v>60</v>
      </c>
      <c r="C9" s="14">
        <v>70</v>
      </c>
      <c r="D9" s="15" t="s">
        <v>11</v>
      </c>
      <c r="E9" s="16"/>
      <c r="F9" s="40">
        <f>IFERROR($C9*$E9, "")</f>
        <v>0</v>
      </c>
    </row>
    <row r="10" spans="1:6" ht="15" thickTop="1" x14ac:dyDescent="0.35">
      <c r="A10" s="17"/>
      <c r="B10" s="18"/>
      <c r="C10" s="19"/>
      <c r="D10" s="17"/>
      <c r="E10" s="20" t="s">
        <v>12</v>
      </c>
      <c r="F10" s="41">
        <f>SUBTOTAL(109,Unit_Price_Tab!$F$8:$F$9)</f>
        <v>0</v>
      </c>
    </row>
    <row r="12" spans="1:6" ht="28.9" customHeight="1" x14ac:dyDescent="0.35">
      <c r="A12" s="8" t="s">
        <v>13</v>
      </c>
      <c r="B12" s="9" t="s">
        <v>66</v>
      </c>
    </row>
    <row r="13" spans="1:6" x14ac:dyDescent="0.35">
      <c r="A13" s="10" t="s">
        <v>2</v>
      </c>
      <c r="B13" s="10" t="s">
        <v>3</v>
      </c>
      <c r="C13" s="11" t="s">
        <v>4</v>
      </c>
      <c r="D13" s="11" t="s">
        <v>5</v>
      </c>
      <c r="E13" s="22" t="s">
        <v>6</v>
      </c>
      <c r="F13" s="39" t="s">
        <v>7</v>
      </c>
    </row>
    <row r="14" spans="1:6" ht="58" x14ac:dyDescent="0.35">
      <c r="A14" s="13" t="s">
        <v>14</v>
      </c>
      <c r="B14" s="13" t="s">
        <v>15</v>
      </c>
      <c r="C14" s="14">
        <v>119</v>
      </c>
      <c r="D14" s="15" t="s">
        <v>16</v>
      </c>
      <c r="E14" s="16"/>
      <c r="F14" s="40">
        <f t="shared" ref="F14:F16" si="1">IFERROR($C14*$E14, "")</f>
        <v>0</v>
      </c>
    </row>
    <row r="15" spans="1:6" ht="29" x14ac:dyDescent="0.35">
      <c r="A15" s="13" t="s">
        <v>17</v>
      </c>
      <c r="B15" s="13" t="s">
        <v>18</v>
      </c>
      <c r="C15" s="14">
        <v>140</v>
      </c>
      <c r="D15" s="15" t="s">
        <v>19</v>
      </c>
      <c r="E15" s="16"/>
      <c r="F15" s="40">
        <f t="shared" si="1"/>
        <v>0</v>
      </c>
    </row>
    <row r="16" spans="1:6" ht="29.5" thickBot="1" x14ac:dyDescent="0.4">
      <c r="A16" s="13" t="s">
        <v>20</v>
      </c>
      <c r="B16" s="13" t="s">
        <v>21</v>
      </c>
      <c r="C16" s="14">
        <v>5</v>
      </c>
      <c r="D16" s="15" t="s">
        <v>19</v>
      </c>
      <c r="E16" s="16"/>
      <c r="F16" s="40">
        <f t="shared" si="1"/>
        <v>0</v>
      </c>
    </row>
    <row r="17" spans="1:8" ht="15" thickTop="1" x14ac:dyDescent="0.35">
      <c r="A17" s="17"/>
      <c r="B17" s="18"/>
      <c r="C17" s="19"/>
      <c r="D17" s="17"/>
      <c r="E17" s="20" t="s">
        <v>12</v>
      </c>
      <c r="F17" s="41">
        <f>SUBTOTAL(109,Unit_Price_Tab!$F$14:$F$16)</f>
        <v>0</v>
      </c>
    </row>
    <row r="19" spans="1:8" ht="28.9" customHeight="1" x14ac:dyDescent="0.35">
      <c r="A19" s="8" t="s">
        <v>22</v>
      </c>
      <c r="B19" s="9" t="s">
        <v>67</v>
      </c>
    </row>
    <row r="20" spans="1:8" x14ac:dyDescent="0.35">
      <c r="A20" s="10" t="s">
        <v>2</v>
      </c>
      <c r="B20" s="10" t="s">
        <v>3</v>
      </c>
      <c r="C20" s="11" t="s">
        <v>4</v>
      </c>
      <c r="D20" s="11" t="s">
        <v>5</v>
      </c>
      <c r="E20" s="11" t="s">
        <v>23</v>
      </c>
      <c r="F20" s="39" t="s">
        <v>7</v>
      </c>
    </row>
    <row r="21" spans="1:8" ht="29" x14ac:dyDescent="0.35">
      <c r="A21" s="12" t="s">
        <v>24</v>
      </c>
      <c r="B21" s="13" t="s">
        <v>25</v>
      </c>
      <c r="C21" s="14">
        <v>65</v>
      </c>
      <c r="D21" s="15" t="s">
        <v>26</v>
      </c>
      <c r="E21" s="16"/>
      <c r="F21" s="40">
        <f t="shared" ref="F21:F22" si="2">IFERROR($C21*$E21, "")</f>
        <v>0</v>
      </c>
    </row>
    <row r="22" spans="1:8" ht="29.5" thickBot="1" x14ac:dyDescent="0.4">
      <c r="A22" s="12" t="s">
        <v>27</v>
      </c>
      <c r="B22" s="13" t="s">
        <v>28</v>
      </c>
      <c r="C22" s="14">
        <v>38</v>
      </c>
      <c r="D22" s="15" t="s">
        <v>26</v>
      </c>
      <c r="E22" s="16"/>
      <c r="F22" s="40">
        <f t="shared" si="2"/>
        <v>0</v>
      </c>
    </row>
    <row r="23" spans="1:8" ht="15" thickTop="1" x14ac:dyDescent="0.35">
      <c r="A23" s="23"/>
      <c r="B23" s="18"/>
      <c r="C23" s="19"/>
      <c r="D23" s="17"/>
      <c r="E23" s="20" t="s">
        <v>12</v>
      </c>
      <c r="F23" s="41">
        <f>SUBTOTAL(109,Unit_Price_Tab!$F$21:$F$22)</f>
        <v>0</v>
      </c>
    </row>
    <row r="25" spans="1:8" x14ac:dyDescent="0.35">
      <c r="A25" s="8" t="s">
        <v>29</v>
      </c>
      <c r="B25" s="9" t="s">
        <v>68</v>
      </c>
    </row>
    <row r="26" spans="1:8" x14ac:dyDescent="0.35">
      <c r="A26" s="10" t="s">
        <v>2</v>
      </c>
      <c r="B26" s="10" t="s">
        <v>3</v>
      </c>
      <c r="C26" s="11" t="s">
        <v>4</v>
      </c>
      <c r="D26" s="11" t="s">
        <v>5</v>
      </c>
      <c r="E26" s="11" t="s">
        <v>23</v>
      </c>
      <c r="F26" s="39" t="s">
        <v>7</v>
      </c>
    </row>
    <row r="27" spans="1:8" ht="15" thickBot="1" x14ac:dyDescent="0.4">
      <c r="A27" s="12" t="s">
        <v>30</v>
      </c>
      <c r="B27" s="13" t="s">
        <v>73</v>
      </c>
      <c r="C27" s="14">
        <v>1</v>
      </c>
      <c r="D27" s="15" t="s">
        <v>31</v>
      </c>
      <c r="E27" s="16"/>
      <c r="F27" s="40">
        <f>IFERROR($C27*$E27, "")</f>
        <v>0</v>
      </c>
    </row>
    <row r="28" spans="1:8" ht="15" thickTop="1" x14ac:dyDescent="0.35">
      <c r="A28" s="17"/>
      <c r="B28" s="18"/>
      <c r="C28" s="19"/>
      <c r="D28" s="17"/>
      <c r="E28" s="20" t="s">
        <v>12</v>
      </c>
      <c r="F28" s="41">
        <f>SUBTOTAL(109,Unit_Price_Tab!$F$27:$F$27)</f>
        <v>0</v>
      </c>
    </row>
    <row r="29" spans="1:8" x14ac:dyDescent="0.35">
      <c r="H29" s="9"/>
    </row>
    <row r="30" spans="1:8" ht="29" x14ac:dyDescent="0.35">
      <c r="A30" s="8" t="s">
        <v>32</v>
      </c>
      <c r="B30" s="9" t="s">
        <v>69</v>
      </c>
    </row>
    <row r="31" spans="1:8" x14ac:dyDescent="0.35">
      <c r="A31" s="10" t="s">
        <v>2</v>
      </c>
      <c r="B31" s="10" t="s">
        <v>3</v>
      </c>
      <c r="C31" s="11" t="s">
        <v>4</v>
      </c>
      <c r="D31" s="11" t="s">
        <v>5</v>
      </c>
      <c r="E31" s="11" t="s">
        <v>23</v>
      </c>
      <c r="F31" s="39" t="s">
        <v>7</v>
      </c>
      <c r="G31" s="42"/>
    </row>
    <row r="32" spans="1:8" x14ac:dyDescent="0.35">
      <c r="A32" s="12" t="s">
        <v>33</v>
      </c>
      <c r="B32" s="13" t="s">
        <v>34</v>
      </c>
      <c r="C32" s="14">
        <v>76</v>
      </c>
      <c r="D32" s="15" t="s">
        <v>16</v>
      </c>
      <c r="E32" s="16"/>
      <c r="F32" s="40">
        <f t="shared" ref="F32:F39" si="3">IFERROR($C32*$E32, "")</f>
        <v>0</v>
      </c>
      <c r="G32" s="42"/>
    </row>
    <row r="33" spans="1:7" ht="43.5" x14ac:dyDescent="0.35">
      <c r="A33" s="12" t="s">
        <v>35</v>
      </c>
      <c r="B33" s="13" t="s">
        <v>36</v>
      </c>
      <c r="C33" s="14">
        <v>498</v>
      </c>
      <c r="D33" s="15" t="s">
        <v>16</v>
      </c>
      <c r="E33" s="16"/>
      <c r="F33" s="40">
        <f t="shared" si="3"/>
        <v>0</v>
      </c>
      <c r="G33" s="42"/>
    </row>
    <row r="34" spans="1:7" x14ac:dyDescent="0.35">
      <c r="A34" s="47" t="s">
        <v>61</v>
      </c>
      <c r="B34" s="48" t="s">
        <v>62</v>
      </c>
      <c r="C34" s="49">
        <v>55</v>
      </c>
      <c r="D34" s="50" t="s">
        <v>16</v>
      </c>
      <c r="E34" s="16"/>
      <c r="F34" s="40">
        <f t="shared" si="3"/>
        <v>0</v>
      </c>
      <c r="G34" s="42"/>
    </row>
    <row r="35" spans="1:7" ht="58" x14ac:dyDescent="0.35">
      <c r="A35" s="47" t="s">
        <v>63</v>
      </c>
      <c r="B35" s="48" t="s">
        <v>64</v>
      </c>
      <c r="C35" s="49">
        <v>300</v>
      </c>
      <c r="D35" s="50" t="s">
        <v>16</v>
      </c>
      <c r="E35" s="51"/>
      <c r="F35" s="51">
        <f t="shared" si="3"/>
        <v>0</v>
      </c>
      <c r="G35" s="42"/>
    </row>
    <row r="36" spans="1:7" x14ac:dyDescent="0.35">
      <c r="A36" s="12" t="s">
        <v>37</v>
      </c>
      <c r="B36" s="13" t="s">
        <v>38</v>
      </c>
      <c r="C36" s="14">
        <v>1</v>
      </c>
      <c r="D36" s="15" t="s">
        <v>39</v>
      </c>
      <c r="E36" s="16"/>
      <c r="F36" s="40">
        <f t="shared" si="3"/>
        <v>0</v>
      </c>
      <c r="G36" s="42"/>
    </row>
    <row r="37" spans="1:7" ht="43.5" x14ac:dyDescent="0.35">
      <c r="A37" s="12" t="s">
        <v>40</v>
      </c>
      <c r="B37" s="13" t="s">
        <v>41</v>
      </c>
      <c r="C37" s="14">
        <v>4</v>
      </c>
      <c r="D37" s="15" t="s">
        <v>39</v>
      </c>
      <c r="E37" s="16"/>
      <c r="F37" s="40">
        <f t="shared" si="3"/>
        <v>0</v>
      </c>
      <c r="G37" s="42"/>
    </row>
    <row r="38" spans="1:7" ht="29" x14ac:dyDescent="0.35">
      <c r="A38" s="12" t="s">
        <v>42</v>
      </c>
      <c r="B38" s="13" t="s">
        <v>43</v>
      </c>
      <c r="C38" s="14">
        <v>50</v>
      </c>
      <c r="D38" s="15" t="s">
        <v>19</v>
      </c>
      <c r="E38" s="16"/>
      <c r="F38" s="40">
        <f t="shared" si="3"/>
        <v>0</v>
      </c>
      <c r="G38" s="42"/>
    </row>
    <row r="39" spans="1:7" ht="29.5" thickBot="1" x14ac:dyDescent="0.4">
      <c r="A39" s="12" t="s">
        <v>44</v>
      </c>
      <c r="B39" s="13" t="s">
        <v>45</v>
      </c>
      <c r="C39" s="14">
        <v>2</v>
      </c>
      <c r="D39" s="15" t="s">
        <v>39</v>
      </c>
      <c r="E39" s="16"/>
      <c r="F39" s="46">
        <f t="shared" si="3"/>
        <v>0</v>
      </c>
      <c r="G39" s="42"/>
    </row>
    <row r="40" spans="1:7" ht="15" thickTop="1" x14ac:dyDescent="0.35">
      <c r="A40" s="24"/>
      <c r="B40" s="18"/>
      <c r="C40" s="19"/>
      <c r="D40" s="17"/>
      <c r="E40" s="20" t="s">
        <v>12</v>
      </c>
      <c r="F40" s="21">
        <f>SUBTOTAL(109,Unit_Price_Tab!$F$32:$F$39)</f>
        <v>0</v>
      </c>
    </row>
    <row r="42" spans="1:7" ht="15" thickBot="1" x14ac:dyDescent="0.4">
      <c r="E42" s="8"/>
      <c r="F42" s="26"/>
    </row>
    <row r="43" spans="1:7" ht="15" thickTop="1" x14ac:dyDescent="0.35">
      <c r="A43" s="27"/>
      <c r="B43" s="28"/>
      <c r="C43" s="27"/>
      <c r="D43" s="27"/>
      <c r="E43" s="29" t="s">
        <v>46</v>
      </c>
      <c r="F43" s="30">
        <f>SUMIF(E:E,"SUBTOTAL",F:F)</f>
        <v>0</v>
      </c>
    </row>
    <row r="44" spans="1:7" x14ac:dyDescent="0.35">
      <c r="E44" s="31"/>
      <c r="F44" s="32"/>
    </row>
    <row r="45" spans="1:7" x14ac:dyDescent="0.35">
      <c r="A45" s="8" t="s">
        <v>47</v>
      </c>
      <c r="B45" s="9" t="s">
        <v>70</v>
      </c>
    </row>
    <row r="46" spans="1:7" x14ac:dyDescent="0.35">
      <c r="A46" s="10" t="s">
        <v>2</v>
      </c>
      <c r="B46" s="10" t="s">
        <v>3</v>
      </c>
      <c r="C46" s="11" t="s">
        <v>4</v>
      </c>
      <c r="D46" s="11" t="s">
        <v>5</v>
      </c>
      <c r="E46" s="11" t="s">
        <v>23</v>
      </c>
      <c r="F46" s="39" t="s">
        <v>7</v>
      </c>
    </row>
    <row r="47" spans="1:7" x14ac:dyDescent="0.35">
      <c r="A47" s="12" t="s">
        <v>48</v>
      </c>
      <c r="B47" s="13" t="s">
        <v>49</v>
      </c>
      <c r="C47" s="14" t="s">
        <v>50</v>
      </c>
      <c r="D47" s="15" t="s">
        <v>51</v>
      </c>
      <c r="E47" s="33"/>
      <c r="F47" s="44">
        <f>Unit_Price_Tab!$E47*$F$43</f>
        <v>0</v>
      </c>
    </row>
    <row r="48" spans="1:7" x14ac:dyDescent="0.35">
      <c r="A48" s="12" t="s">
        <v>52</v>
      </c>
      <c r="B48" s="13" t="s">
        <v>53</v>
      </c>
      <c r="C48" s="14" t="s">
        <v>50</v>
      </c>
      <c r="D48" s="15" t="s">
        <v>51</v>
      </c>
      <c r="E48" s="33"/>
      <c r="F48" s="44">
        <f>Unit_Price_Tab!$E48*$F$43</f>
        <v>0</v>
      </c>
    </row>
    <row r="49" spans="1:6" x14ac:dyDescent="0.35">
      <c r="A49" s="12" t="s">
        <v>54</v>
      </c>
      <c r="B49" s="13" t="s">
        <v>55</v>
      </c>
      <c r="C49" s="14" t="s">
        <v>50</v>
      </c>
      <c r="D49" s="15" t="s">
        <v>51</v>
      </c>
      <c r="E49" s="33"/>
      <c r="F49" s="44">
        <f>Unit_Price_Tab!$E49*$F$43</f>
        <v>0</v>
      </c>
    </row>
    <row r="50" spans="1:6" x14ac:dyDescent="0.35">
      <c r="A50" s="12" t="s">
        <v>56</v>
      </c>
      <c r="B50" s="13" t="s">
        <v>57</v>
      </c>
      <c r="C50" s="14" t="s">
        <v>50</v>
      </c>
      <c r="D50" s="15" t="s">
        <v>51</v>
      </c>
      <c r="E50" s="33"/>
      <c r="F50" s="44">
        <f>Unit_Price_Tab!$E50*$F$43</f>
        <v>0</v>
      </c>
    </row>
    <row r="51" spans="1:6" x14ac:dyDescent="0.35">
      <c r="A51" s="24"/>
      <c r="B51" s="25"/>
      <c r="C51" s="24"/>
      <c r="D51" s="24"/>
      <c r="E51" s="34" t="s">
        <v>58</v>
      </c>
      <c r="F51" s="45">
        <f>SUBTOTAL(109,Unit_Price_Tab!$F$47:$F$50)</f>
        <v>0</v>
      </c>
    </row>
    <row r="53" spans="1:6" x14ac:dyDescent="0.35">
      <c r="B53" s="35"/>
      <c r="C53" s="36"/>
      <c r="D53" s="37"/>
      <c r="E53" s="38" t="s">
        <v>71</v>
      </c>
      <c r="F53" s="43">
        <f>$F$51+F43</f>
        <v>0</v>
      </c>
    </row>
  </sheetData>
  <mergeCells count="1">
    <mergeCell ref="A2:F2"/>
  </mergeCells>
  <conditionalFormatting sqref="A27:F27 A21:F22 C14:F16 A8:F9 A47:F50 A32:F33 E34:F34 A36:F39">
    <cfRule type="expression" dxfId="12" priority="12">
      <formula>$C8&gt;0</formula>
    </cfRule>
  </conditionalFormatting>
  <conditionalFormatting sqref="C27 C21:C22 C14:C16 C8:C9 C47:C50 C32:C33 C36:C39">
    <cfRule type="expression" dxfId="11" priority="11">
      <formula>$C8&gt;0</formula>
    </cfRule>
  </conditionalFormatting>
  <conditionalFormatting sqref="A8:F9 A47:F50 A32:F33 A36:F39 E34:F34">
    <cfRule type="expression" dxfId="10" priority="14">
      <formula>#REF!&gt;0</formula>
    </cfRule>
  </conditionalFormatting>
  <conditionalFormatting sqref="A34:D34">
    <cfRule type="expression" dxfId="9" priority="8">
      <formula>$J34&gt;0</formula>
    </cfRule>
  </conditionalFormatting>
  <conditionalFormatting sqref="A34:D34">
    <cfRule type="expression" dxfId="8" priority="10">
      <formula>$C34&gt;0</formula>
    </cfRule>
  </conditionalFormatting>
  <conditionalFormatting sqref="C34">
    <cfRule type="expression" dxfId="7" priority="9">
      <formula>$C34&gt;0</formula>
    </cfRule>
  </conditionalFormatting>
  <conditionalFormatting sqref="A35:F35">
    <cfRule type="expression" dxfId="6" priority="7">
      <formula>$C35&gt;0</formula>
    </cfRule>
  </conditionalFormatting>
  <conditionalFormatting sqref="C35">
    <cfRule type="expression" dxfId="5" priority="6">
      <formula>$C35&gt;0</formula>
    </cfRule>
  </conditionalFormatting>
  <conditionalFormatting sqref="A35:F35">
    <cfRule type="expression" dxfId="4" priority="5">
      <formula>$J35&gt;0</formula>
    </cfRule>
  </conditionalFormatting>
  <conditionalFormatting sqref="A14:B15">
    <cfRule type="expression" dxfId="3" priority="3">
      <formula>$C14&gt;0</formula>
    </cfRule>
  </conditionalFormatting>
  <conditionalFormatting sqref="A14:B15">
    <cfRule type="expression" dxfId="2" priority="4">
      <formula>#REF!&gt;0</formula>
    </cfRule>
  </conditionalFormatting>
  <conditionalFormatting sqref="A16:B16">
    <cfRule type="expression" dxfId="1" priority="1">
      <formula>$C16&gt;0</formula>
    </cfRule>
  </conditionalFormatting>
  <conditionalFormatting sqref="A16:B16">
    <cfRule type="expression" dxfId="0" priority="2">
      <formula>#REF!&gt;0</formula>
    </cfRule>
  </conditionalFormatting>
  <pageMargins left="0.25" right="0.25" top="0.75" bottom="0.75" header="0.3" footer="0.3"/>
  <pageSetup fitToHeight="0" orientation="portrait" blackAndWhite="1" cellComments="atEnd" r:id="rId1"/>
  <headerFooter>
    <oddHeader>&amp;L&amp;"Tahoma,Bold"&amp;UBID TAB&amp;C&amp;"Tahoma,Bold"&amp;UITB NO. XXX-XX
PROJECT NO. CC21</oddHeader>
    <oddFooter>&amp;LBidder___________________&amp;CSignature_______________________&amp;R Page &amp;P OF &amp;N</oddFooter>
  </headerFooter>
  <rowBreaks count="1" manualBreakCount="1">
    <brk id="17" max="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Unit_Price_Tab</vt:lpstr>
      <vt:lpstr>Unit_Price_Tab!Print_Area</vt:lpstr>
      <vt:lpstr>Unit_Price_Tab!Print_Titles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Valeria Shepeleva</dc:creator>
  <cp:lastModifiedBy>Kaylin Schreiber</cp:lastModifiedBy>
  <cp:lastPrinted>2022-06-14T16:19:23Z</cp:lastPrinted>
  <dcterms:created xsi:type="dcterms:W3CDTF">2022-05-18T18:29:19Z</dcterms:created>
  <dcterms:modified xsi:type="dcterms:W3CDTF">2022-08-15T17:06:06Z</dcterms:modified>
</cp:coreProperties>
</file>