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2.54\Share\Finance\Purchasing\RFQ Janitiorial FY 24\"/>
    </mc:Choice>
  </mc:AlternateContent>
  <xr:revisionPtr revIDLastSave="0" documentId="13_ncr:1_{73A0DBC1-1633-4430-B371-4EE25E5A43AB}" xr6:coauthVersionLast="47" xr6:coauthVersionMax="47" xr10:uidLastSave="{00000000-0000-0000-0000-000000000000}"/>
  <bookViews>
    <workbookView xWindow="28680" yWindow="-120" windowWidth="29040" windowHeight="15840" xr2:uid="{208695B3-F9D8-4720-AE08-555C97EC23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G22" i="1"/>
  <c r="G20" i="1"/>
  <c r="G19" i="1"/>
  <c r="G18" i="1"/>
  <c r="G14" i="1"/>
  <c r="G13" i="1"/>
  <c r="G15" i="1"/>
</calcChain>
</file>

<file path=xl/sharedStrings.xml><?xml version="1.0" encoding="utf-8"?>
<sst xmlns="http://schemas.openxmlformats.org/spreadsheetml/2006/main" count="245" uniqueCount="138">
  <si>
    <t>Air Freshener Spray (Small Can)</t>
  </si>
  <si>
    <t>Ajax Powder W/Bleach 24 C/S</t>
  </si>
  <si>
    <t>Bleach Ult Clorox Liquid 6/CS</t>
  </si>
  <si>
    <t xml:space="preserve">Can Liner 24x31 (Can Liners) SM </t>
  </si>
  <si>
    <t>Can Liners 36x58 (Can Liners)LG</t>
  </si>
  <si>
    <t>Cups 16 oz Foam 1000/CS</t>
  </si>
  <si>
    <t>Dish Detergent Per Gallon</t>
  </si>
  <si>
    <t>Disinfectant Spray 12/CS</t>
  </si>
  <si>
    <t>Furniture Polish Lemon Spray 12/CS</t>
  </si>
  <si>
    <t>Glass Cleaner 12/CS 20 oz</t>
  </si>
  <si>
    <t>Gojo Soap Pink &amp; Klean 12/CS</t>
  </si>
  <si>
    <t>Kitchen Roll Towels 30/CS</t>
  </si>
  <si>
    <t>NABC Cleaner 12/CS 32 oz</t>
  </si>
  <si>
    <t>Pine Sol Regular 3/CS 44oz</t>
  </si>
  <si>
    <t>Spray &amp; Wipe 12/CS</t>
  </si>
  <si>
    <t>Toilet Tissue 96/CS 2PLY</t>
  </si>
  <si>
    <t>White Multi Fold Towels 4000 C/S</t>
  </si>
  <si>
    <t xml:space="preserve">1 Qt Spray Bottles 12/Case </t>
  </si>
  <si>
    <t>Delivery Days</t>
  </si>
  <si>
    <t>Freight Charges per Delivery</t>
  </si>
  <si>
    <t xml:space="preserve">Expect Number of Days for Delivery </t>
  </si>
  <si>
    <t xml:space="preserve">Pine Sol Lemon Fresh 3/CS 144 oz </t>
  </si>
  <si>
    <t>Is your Business Located in 
Darlington County</t>
  </si>
  <si>
    <t>Janitioral Supplies
 Bid Tab RFQ 18-5-3-2024</t>
  </si>
  <si>
    <t>Description</t>
  </si>
  <si>
    <t>Purell Hand Santizer Foam 2-1200ML</t>
  </si>
  <si>
    <t xml:space="preserve">Sales Representive </t>
  </si>
  <si>
    <t>Telephone</t>
  </si>
  <si>
    <t>Ashton Williams Sr.</t>
  </si>
  <si>
    <t>803-295-0655</t>
  </si>
  <si>
    <t>Mon-Sun</t>
  </si>
  <si>
    <t xml:space="preserve">No </t>
  </si>
  <si>
    <t>Archie
Supply, LLC</t>
  </si>
  <si>
    <t xml:space="preserve">Clorox 360 128 oz 4/Carton </t>
  </si>
  <si>
    <t>Max Sivohins</t>
  </si>
  <si>
    <t>504-818-5822</t>
  </si>
  <si>
    <t>30 Days</t>
  </si>
  <si>
    <t>No Bid</t>
  </si>
  <si>
    <t xml:space="preserve">Leah Gluck </t>
  </si>
  <si>
    <t>347-581-8775</t>
  </si>
  <si>
    <t>7 Days</t>
  </si>
  <si>
    <t>$500.00 Min Order</t>
  </si>
  <si>
    <t>No</t>
  </si>
  <si>
    <t>N/A</t>
  </si>
  <si>
    <t xml:space="preserve">Central Poly
Bag Corp </t>
  </si>
  <si>
    <t xml:space="preserve">David Freier </t>
  </si>
  <si>
    <t>908-862-7570</t>
  </si>
  <si>
    <t>As Requested</t>
  </si>
  <si>
    <t xml:space="preserve">30 Days </t>
  </si>
  <si>
    <t>John Kent Smith</t>
  </si>
  <si>
    <t>843-472-9542</t>
  </si>
  <si>
    <t>Daily</t>
  </si>
  <si>
    <t xml:space="preserve">Daily </t>
  </si>
  <si>
    <t xml:space="preserve">Forms&amp;Supply, Inc. </t>
  </si>
  <si>
    <t>ARG
Reliable, Inc.</t>
  </si>
  <si>
    <t xml:space="preserve">Shawn Stinton </t>
  </si>
  <si>
    <t>800-532-0335</t>
  </si>
  <si>
    <t>$23.00 4/CT</t>
  </si>
  <si>
    <t>Mon-Thur</t>
  </si>
  <si>
    <t xml:space="preserve">Varies </t>
  </si>
  <si>
    <t>$5.95/Gal</t>
  </si>
  <si>
    <t xml:space="preserve">Jeff Rowland </t>
  </si>
  <si>
    <t>843-319-5708</t>
  </si>
  <si>
    <t>Thursday</t>
  </si>
  <si>
    <t>Thurday</t>
  </si>
  <si>
    <t>A&amp;A Financial 
Elevation, LLC</t>
  </si>
  <si>
    <t>$8.55/Gal</t>
  </si>
  <si>
    <t>22.89 6/CT</t>
  </si>
  <si>
    <t>$18.22/24/CT</t>
  </si>
  <si>
    <t>$49.88/12/CT</t>
  </si>
  <si>
    <t>$34.93/12/CT</t>
  </si>
  <si>
    <t>29.34 6/CT</t>
  </si>
  <si>
    <t>Ross Perry</t>
  </si>
  <si>
    <t>864-688-0990</t>
  </si>
  <si>
    <t>3 to 5 Days</t>
  </si>
  <si>
    <t>10 to 15 Days</t>
  </si>
  <si>
    <t>Charges other than Thur.</t>
  </si>
  <si>
    <t>GovPro
Solutions, LLc</t>
  </si>
  <si>
    <t>Coastal
Sanitary</t>
  </si>
  <si>
    <t>Gloves
Plus, Inc.</t>
  </si>
  <si>
    <t xml:space="preserve">Genoc,
 Inc. </t>
  </si>
  <si>
    <t>Tajh Horton</t>
  </si>
  <si>
    <t>843-489-2917</t>
  </si>
  <si>
    <t>Mon-Fri</t>
  </si>
  <si>
    <t>Varies</t>
  </si>
  <si>
    <t>1 to 3 Days</t>
  </si>
  <si>
    <t>Herald Office Solutions</t>
  </si>
  <si>
    <t xml:space="preserve">Craig Hanna </t>
  </si>
  <si>
    <t>843-617-4392</t>
  </si>
  <si>
    <t>Yes</t>
  </si>
  <si>
    <t>2 to 3 Days if in Stock</t>
  </si>
  <si>
    <t>$13.56/Gal</t>
  </si>
  <si>
    <t xml:space="preserve">Hyman Paper
&amp; Chemical </t>
  </si>
  <si>
    <t>$37.50 (32 oz)</t>
  </si>
  <si>
    <t>$14.50/Gal</t>
  </si>
  <si>
    <t>Steve Reaves</t>
  </si>
  <si>
    <t>843-395-0215</t>
  </si>
  <si>
    <t>1 Day</t>
  </si>
  <si>
    <t xml:space="preserve">Every Day </t>
  </si>
  <si>
    <t>Image Supply
Inc,</t>
  </si>
  <si>
    <t>$0.95/Ea</t>
  </si>
  <si>
    <t>$0.79/Ea</t>
  </si>
  <si>
    <t>$0.73/Ea</t>
  </si>
  <si>
    <t>$0.80/Ea</t>
  </si>
  <si>
    <t>$0.87/Ea</t>
  </si>
  <si>
    <t>$5.15/Ea</t>
  </si>
  <si>
    <t>$4.21/Ea</t>
  </si>
  <si>
    <t>David Brown</t>
  </si>
  <si>
    <t>843-250-7434</t>
  </si>
  <si>
    <t>Wednesday</t>
  </si>
  <si>
    <t>Jeff Mason</t>
  </si>
  <si>
    <t>803-400-6040</t>
  </si>
  <si>
    <t xml:space="preserve">KAMO Manufacturing Co. Inc. </t>
  </si>
  <si>
    <t>Low 7 Consulting, LLC</t>
  </si>
  <si>
    <t>Fusebro Lopez</t>
  </si>
  <si>
    <t>804-937-2332</t>
  </si>
  <si>
    <t>12 to 14 Days</t>
  </si>
  <si>
    <t xml:space="preserve">Seven Cleaning Services, LLC </t>
  </si>
  <si>
    <t>Edith Neal</t>
  </si>
  <si>
    <t>321-591-6026</t>
  </si>
  <si>
    <t>2 Days</t>
  </si>
  <si>
    <t>Southeastern
Paper Group</t>
  </si>
  <si>
    <t>$58.05/96CS</t>
  </si>
  <si>
    <t xml:space="preserve">Joy Smith </t>
  </si>
  <si>
    <t>843-251-2466</t>
  </si>
  <si>
    <t>Tuesday</t>
  </si>
  <si>
    <t xml:space="preserve">1 Day </t>
  </si>
  <si>
    <t>Pyramid
School Products</t>
  </si>
  <si>
    <t>29.98/Gal</t>
  </si>
  <si>
    <t>Kenneth Miller</t>
  </si>
  <si>
    <t>800-792-2644</t>
  </si>
  <si>
    <t>$100.00 or More</t>
  </si>
  <si>
    <t>7 to 10 Days</t>
  </si>
  <si>
    <t>Unipak Corp</t>
  </si>
  <si>
    <t xml:space="preserve">Brian Marcus </t>
  </si>
  <si>
    <t>888-808-5120</t>
  </si>
  <si>
    <t xml:space="preserve">1 to 10 Days </t>
  </si>
  <si>
    <t>$0.70/Ea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</si>
</sst>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16" fontId="4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351F-A03F-4620-AB71-E1CE6EEAD990}">
  <dimension ref="A1:Y36"/>
  <sheetViews>
    <sheetView tabSelected="1" workbookViewId="0">
      <pane xSplit="1" topLeftCell="B1" activePane="topRight" state="frozen"/>
      <selection pane="topRight" activeCell="N5" sqref="N5"/>
    </sheetView>
  </sheetViews>
  <sheetFormatPr defaultRowHeight="15.75" x14ac:dyDescent="0.25"/>
  <cols>
    <col min="1" max="1" width="34.5703125" style="2" customWidth="1"/>
    <col min="2" max="2" width="17.85546875" customWidth="1"/>
    <col min="3" max="3" width="15.7109375" customWidth="1"/>
    <col min="4" max="4" width="16.7109375" customWidth="1"/>
    <col min="5" max="8" width="15.7109375" customWidth="1"/>
    <col min="9" max="9" width="21.7109375" customWidth="1"/>
    <col min="10" max="10" width="15.7109375" customWidth="1"/>
    <col min="11" max="11" width="19.85546875" customWidth="1"/>
    <col min="12" max="13" width="15.7109375" customWidth="1"/>
    <col min="14" max="15" width="20.7109375" customWidth="1"/>
    <col min="16" max="19" width="15.7109375" customWidth="1"/>
  </cols>
  <sheetData>
    <row r="1" spans="1:25" ht="30" customHeight="1" x14ac:dyDescent="0.25">
      <c r="A1" s="5" t="s">
        <v>23</v>
      </c>
    </row>
    <row r="2" spans="1:25" ht="24.95" customHeight="1" x14ac:dyDescent="0.25">
      <c r="A2" s="14" t="s">
        <v>24</v>
      </c>
      <c r="B2" s="12" t="s">
        <v>65</v>
      </c>
      <c r="C2" s="12" t="s">
        <v>32</v>
      </c>
      <c r="D2" s="12" t="s">
        <v>54</v>
      </c>
      <c r="E2" s="12" t="s">
        <v>44</v>
      </c>
      <c r="F2" s="12" t="s">
        <v>78</v>
      </c>
      <c r="G2" s="12" t="s">
        <v>53</v>
      </c>
      <c r="H2" s="12" t="s">
        <v>80</v>
      </c>
      <c r="I2" s="12" t="s">
        <v>79</v>
      </c>
      <c r="J2" s="12" t="s">
        <v>77</v>
      </c>
      <c r="K2" s="12" t="s">
        <v>86</v>
      </c>
      <c r="L2" s="12" t="s">
        <v>92</v>
      </c>
      <c r="M2" s="12" t="s">
        <v>99</v>
      </c>
      <c r="N2" s="12" t="s">
        <v>112</v>
      </c>
      <c r="O2" s="12" t="s">
        <v>113</v>
      </c>
      <c r="P2" s="12" t="s">
        <v>117</v>
      </c>
      <c r="Q2" s="12" t="s">
        <v>121</v>
      </c>
      <c r="R2" s="12" t="s">
        <v>127</v>
      </c>
      <c r="S2" s="12" t="s">
        <v>133</v>
      </c>
      <c r="T2" s="6"/>
      <c r="U2" s="6"/>
      <c r="V2" s="6"/>
      <c r="W2" s="6"/>
      <c r="X2" s="6"/>
      <c r="Y2" s="6"/>
    </row>
    <row r="3" spans="1:25" ht="24.95" customHeight="1" x14ac:dyDescent="0.25">
      <c r="A3" s="14"/>
      <c r="B3" s="12"/>
      <c r="C3" s="12"/>
      <c r="D3" s="12"/>
      <c r="E3" s="13"/>
      <c r="F3" s="13"/>
      <c r="G3" s="13"/>
      <c r="H3" s="13"/>
      <c r="I3" s="13"/>
      <c r="J3" s="12"/>
      <c r="K3" s="13"/>
      <c r="L3" s="12"/>
      <c r="M3" s="12"/>
      <c r="N3" s="12"/>
      <c r="O3" s="12"/>
      <c r="P3" s="12"/>
      <c r="Q3" s="13"/>
      <c r="R3" s="13"/>
      <c r="S3" s="12"/>
      <c r="T3" s="6"/>
      <c r="U3" s="6"/>
      <c r="V3" s="6"/>
      <c r="W3" s="6"/>
      <c r="X3" s="6"/>
    </row>
    <row r="4" spans="1:25" x14ac:dyDescent="0.25">
      <c r="A4" s="1" t="s">
        <v>17</v>
      </c>
      <c r="B4" s="7">
        <v>38.200000000000003</v>
      </c>
      <c r="C4" s="7">
        <v>15.64</v>
      </c>
      <c r="D4" s="8" t="s">
        <v>37</v>
      </c>
      <c r="E4" s="8" t="s">
        <v>37</v>
      </c>
      <c r="F4" s="7" t="s">
        <v>100</v>
      </c>
      <c r="G4" s="7" t="s">
        <v>101</v>
      </c>
      <c r="H4" s="7" t="s">
        <v>102</v>
      </c>
      <c r="I4" s="7" t="s">
        <v>68</v>
      </c>
      <c r="J4" s="7">
        <v>36.28</v>
      </c>
      <c r="K4" s="7">
        <v>23.27</v>
      </c>
      <c r="L4" s="7" t="s">
        <v>103</v>
      </c>
      <c r="M4" s="7" t="s">
        <v>104</v>
      </c>
      <c r="N4" s="11" t="s">
        <v>137</v>
      </c>
      <c r="O4" s="7">
        <v>945</v>
      </c>
      <c r="P4" s="8" t="s">
        <v>37</v>
      </c>
      <c r="Q4" s="6" t="s">
        <v>122</v>
      </c>
      <c r="R4" s="7">
        <v>23.76</v>
      </c>
      <c r="S4" s="7" t="s">
        <v>37</v>
      </c>
      <c r="T4" s="6"/>
      <c r="U4" s="6"/>
      <c r="V4" s="6"/>
      <c r="W4" s="6"/>
      <c r="X4" s="6"/>
    </row>
    <row r="5" spans="1:25" x14ac:dyDescent="0.25">
      <c r="A5" s="1" t="s">
        <v>0</v>
      </c>
      <c r="B5" s="7">
        <v>25.57</v>
      </c>
      <c r="C5" s="7">
        <v>20.04</v>
      </c>
      <c r="D5" s="8" t="s">
        <v>37</v>
      </c>
      <c r="E5" s="8" t="s">
        <v>37</v>
      </c>
      <c r="F5" s="7">
        <v>55.35</v>
      </c>
      <c r="G5" s="7">
        <v>37.39</v>
      </c>
      <c r="H5" s="7">
        <v>45.98</v>
      </c>
      <c r="I5" s="7" t="s">
        <v>69</v>
      </c>
      <c r="J5" s="7">
        <v>86.79</v>
      </c>
      <c r="K5" s="7">
        <v>36.619999999999997</v>
      </c>
      <c r="L5" s="7" t="s">
        <v>105</v>
      </c>
      <c r="M5" s="7" t="s">
        <v>106</v>
      </c>
      <c r="N5" s="11">
        <v>29.96</v>
      </c>
      <c r="O5" s="7">
        <v>12.5</v>
      </c>
      <c r="P5" s="8" t="s">
        <v>37</v>
      </c>
      <c r="Q5" s="7">
        <v>42.5</v>
      </c>
      <c r="R5" s="7">
        <v>40.98</v>
      </c>
      <c r="S5" s="7" t="s">
        <v>37</v>
      </c>
      <c r="T5" s="6"/>
      <c r="U5" s="6"/>
      <c r="V5" s="6"/>
      <c r="W5" s="6"/>
      <c r="X5" s="6"/>
    </row>
    <row r="6" spans="1:25" x14ac:dyDescent="0.25">
      <c r="A6" s="1" t="s">
        <v>1</v>
      </c>
      <c r="B6" s="7">
        <v>63.24</v>
      </c>
      <c r="C6" s="7">
        <v>47.27</v>
      </c>
      <c r="D6" s="7">
        <v>44.82</v>
      </c>
      <c r="E6" s="8" t="s">
        <v>37</v>
      </c>
      <c r="F6" s="7">
        <v>45.3</v>
      </c>
      <c r="G6" s="7">
        <v>32.770000000000003</v>
      </c>
      <c r="H6" s="11">
        <v>32.729999999999997</v>
      </c>
      <c r="I6" s="7" t="s">
        <v>70</v>
      </c>
      <c r="J6" s="7">
        <v>85.15</v>
      </c>
      <c r="K6" s="7">
        <v>35.700000000000003</v>
      </c>
      <c r="L6" s="7">
        <v>40</v>
      </c>
      <c r="M6" s="7">
        <v>35.56</v>
      </c>
      <c r="N6" s="7">
        <v>34.47</v>
      </c>
      <c r="O6" s="7">
        <v>690</v>
      </c>
      <c r="P6" s="8" t="s">
        <v>37</v>
      </c>
      <c r="Q6" s="7">
        <v>35.5</v>
      </c>
      <c r="R6" s="7">
        <v>40.79</v>
      </c>
      <c r="S6" s="7" t="s">
        <v>37</v>
      </c>
      <c r="T6" s="6"/>
      <c r="U6" s="6"/>
      <c r="V6" s="6"/>
      <c r="W6" s="6"/>
      <c r="X6" s="6"/>
    </row>
    <row r="7" spans="1:25" x14ac:dyDescent="0.25">
      <c r="A7" s="1" t="s">
        <v>2</v>
      </c>
      <c r="B7" s="7">
        <v>136.99</v>
      </c>
      <c r="C7" s="7">
        <v>38.299999999999997</v>
      </c>
      <c r="D7" s="7">
        <v>29.3</v>
      </c>
      <c r="E7" s="8" t="s">
        <v>37</v>
      </c>
      <c r="F7" s="7">
        <v>30.4</v>
      </c>
      <c r="G7" s="7">
        <v>21.49</v>
      </c>
      <c r="H7" s="11">
        <v>20.61</v>
      </c>
      <c r="I7" s="7">
        <v>23.36</v>
      </c>
      <c r="J7" s="7">
        <v>54.84</v>
      </c>
      <c r="K7" s="7">
        <v>30.57</v>
      </c>
      <c r="L7" s="7" t="s">
        <v>37</v>
      </c>
      <c r="M7" s="7">
        <v>74.56</v>
      </c>
      <c r="N7" s="7">
        <v>22.45</v>
      </c>
      <c r="O7" s="7">
        <v>217.5</v>
      </c>
      <c r="P7" s="8" t="s">
        <v>37</v>
      </c>
      <c r="Q7" s="7">
        <v>10.4</v>
      </c>
      <c r="R7" s="7">
        <v>69.98</v>
      </c>
      <c r="S7" s="7" t="s">
        <v>37</v>
      </c>
      <c r="T7" s="6"/>
      <c r="U7" s="6"/>
      <c r="V7" s="6"/>
      <c r="W7" s="6"/>
      <c r="X7" s="6"/>
    </row>
    <row r="8" spans="1:25" x14ac:dyDescent="0.25">
      <c r="A8" s="1" t="s">
        <v>3</v>
      </c>
      <c r="B8" s="7">
        <v>54</v>
      </c>
      <c r="C8" s="7">
        <v>52.69</v>
      </c>
      <c r="D8" s="8" t="s">
        <v>37</v>
      </c>
      <c r="E8" s="7">
        <v>19</v>
      </c>
      <c r="F8" s="7">
        <v>29.05</v>
      </c>
      <c r="G8" s="7">
        <v>23.7</v>
      </c>
      <c r="H8" s="7">
        <v>24.81</v>
      </c>
      <c r="I8" s="7">
        <v>51.45</v>
      </c>
      <c r="J8" s="7">
        <v>71.760000000000005</v>
      </c>
      <c r="K8" s="7">
        <v>20.21</v>
      </c>
      <c r="L8" s="7">
        <v>31</v>
      </c>
      <c r="M8" s="7">
        <v>27.83</v>
      </c>
      <c r="N8" s="11">
        <v>19.05</v>
      </c>
      <c r="O8" s="7">
        <v>46.25</v>
      </c>
      <c r="P8" s="8" t="s">
        <v>37</v>
      </c>
      <c r="Q8" s="7">
        <v>37.5</v>
      </c>
      <c r="R8" s="7" t="s">
        <v>37</v>
      </c>
      <c r="S8" s="7">
        <v>17.8</v>
      </c>
      <c r="T8" s="6"/>
      <c r="U8" s="6"/>
      <c r="V8" s="6"/>
      <c r="W8" s="6"/>
      <c r="X8" s="6"/>
    </row>
    <row r="9" spans="1:25" x14ac:dyDescent="0.25">
      <c r="A9" s="1" t="s">
        <v>4</v>
      </c>
      <c r="B9" s="7">
        <v>55.88</v>
      </c>
      <c r="C9" s="7">
        <v>38.43</v>
      </c>
      <c r="D9" s="8" t="s">
        <v>37</v>
      </c>
      <c r="E9" s="7">
        <v>31</v>
      </c>
      <c r="F9" s="7">
        <v>38.99</v>
      </c>
      <c r="G9" s="7">
        <v>26.59</v>
      </c>
      <c r="H9" s="7">
        <v>20.12</v>
      </c>
      <c r="I9" s="7">
        <v>34.49</v>
      </c>
      <c r="J9" s="7">
        <v>51.3</v>
      </c>
      <c r="K9" s="7">
        <v>28.02</v>
      </c>
      <c r="L9" s="7" t="s">
        <v>37</v>
      </c>
      <c r="M9" s="7">
        <v>19.07</v>
      </c>
      <c r="N9" s="11">
        <v>19.05</v>
      </c>
      <c r="O9" s="7">
        <v>52.5</v>
      </c>
      <c r="P9" s="8" t="s">
        <v>37</v>
      </c>
      <c r="Q9" s="7">
        <v>29.35</v>
      </c>
      <c r="R9" s="7" t="s">
        <v>37</v>
      </c>
      <c r="S9" s="7">
        <v>18.899999999999999</v>
      </c>
      <c r="T9" s="6"/>
      <c r="U9" s="6"/>
      <c r="V9" s="6"/>
      <c r="W9" s="6"/>
      <c r="X9" s="6"/>
    </row>
    <row r="10" spans="1:25" x14ac:dyDescent="0.25">
      <c r="A10" s="1" t="s">
        <v>33</v>
      </c>
      <c r="B10" s="7">
        <v>36.96</v>
      </c>
      <c r="C10" s="7">
        <v>74.900000000000006</v>
      </c>
      <c r="D10" s="8" t="s">
        <v>37</v>
      </c>
      <c r="E10" s="8" t="s">
        <v>37</v>
      </c>
      <c r="F10" s="7">
        <v>34</v>
      </c>
      <c r="G10" s="7">
        <v>71.900000000000006</v>
      </c>
      <c r="H10" s="11">
        <v>17.5</v>
      </c>
      <c r="I10" s="7">
        <v>49.29</v>
      </c>
      <c r="J10" s="7">
        <v>57.88</v>
      </c>
      <c r="K10" s="7">
        <v>92.05</v>
      </c>
      <c r="L10" s="7" t="s">
        <v>37</v>
      </c>
      <c r="M10" s="7">
        <v>25</v>
      </c>
      <c r="N10" s="7">
        <v>23.98</v>
      </c>
      <c r="O10" s="7">
        <v>115</v>
      </c>
      <c r="P10" s="8" t="s">
        <v>37</v>
      </c>
      <c r="Q10" s="7">
        <v>15.15</v>
      </c>
      <c r="R10" s="7">
        <v>101.98</v>
      </c>
      <c r="S10" s="7" t="s">
        <v>37</v>
      </c>
      <c r="T10" s="6"/>
      <c r="U10" s="6"/>
      <c r="V10" s="6"/>
      <c r="W10" s="6"/>
      <c r="X10" s="6"/>
    </row>
    <row r="11" spans="1:25" x14ac:dyDescent="0.25">
      <c r="A11" s="1" t="s">
        <v>5</v>
      </c>
      <c r="B11" s="7">
        <v>47.98</v>
      </c>
      <c r="C11" s="7">
        <v>72.58</v>
      </c>
      <c r="D11" s="7">
        <v>92.39</v>
      </c>
      <c r="E11" s="8" t="s">
        <v>37</v>
      </c>
      <c r="F11" s="7">
        <v>92.65</v>
      </c>
      <c r="G11" s="7">
        <v>69.48</v>
      </c>
      <c r="H11" s="7">
        <v>71.989999999999995</v>
      </c>
      <c r="I11" s="7">
        <v>69.75</v>
      </c>
      <c r="J11" s="7">
        <v>88.99</v>
      </c>
      <c r="K11" s="7">
        <v>88.28</v>
      </c>
      <c r="L11" s="7">
        <v>74</v>
      </c>
      <c r="M11" s="7">
        <v>73.430000000000007</v>
      </c>
      <c r="N11" s="11">
        <v>57.6</v>
      </c>
      <c r="O11" s="7">
        <v>57.5</v>
      </c>
      <c r="P11" s="8" t="s">
        <v>37</v>
      </c>
      <c r="Q11" s="7">
        <v>66.7</v>
      </c>
      <c r="R11" s="7">
        <v>79.98</v>
      </c>
      <c r="S11" s="7" t="s">
        <v>37</v>
      </c>
      <c r="T11" s="6"/>
      <c r="U11" s="6"/>
      <c r="V11" s="6"/>
      <c r="W11" s="6"/>
      <c r="X11" s="6"/>
    </row>
    <row r="12" spans="1:25" x14ac:dyDescent="0.25">
      <c r="A12" s="1" t="s">
        <v>6</v>
      </c>
      <c r="B12" s="7">
        <v>25.96</v>
      </c>
      <c r="C12" s="7">
        <v>28.64</v>
      </c>
      <c r="D12" s="7">
        <v>18.77</v>
      </c>
      <c r="E12" s="8" t="s">
        <v>37</v>
      </c>
      <c r="F12" s="7">
        <v>61.75</v>
      </c>
      <c r="G12" s="11" t="s">
        <v>57</v>
      </c>
      <c r="H12" s="7" t="s">
        <v>60</v>
      </c>
      <c r="I12" s="7" t="s">
        <v>66</v>
      </c>
      <c r="J12" s="7">
        <v>38.96</v>
      </c>
      <c r="K12" s="7" t="s">
        <v>91</v>
      </c>
      <c r="L12" s="7" t="s">
        <v>94</v>
      </c>
      <c r="M12" s="7">
        <v>49.88</v>
      </c>
      <c r="N12" s="7">
        <f>7.92*4</f>
        <v>31.68</v>
      </c>
      <c r="O12" s="7">
        <v>60</v>
      </c>
      <c r="P12" s="8" t="s">
        <v>37</v>
      </c>
      <c r="Q12" s="7">
        <v>24.5</v>
      </c>
      <c r="R12" s="7" t="s">
        <v>128</v>
      </c>
      <c r="S12" s="7" t="s">
        <v>37</v>
      </c>
      <c r="T12" s="6"/>
      <c r="U12" s="6"/>
      <c r="V12" s="6"/>
      <c r="W12" s="6"/>
      <c r="X12" s="6"/>
    </row>
    <row r="13" spans="1:25" x14ac:dyDescent="0.25">
      <c r="A13" s="1" t="s">
        <v>7</v>
      </c>
      <c r="B13" s="7">
        <v>50.82</v>
      </c>
      <c r="C13" s="7">
        <v>79.02</v>
      </c>
      <c r="D13" s="8" t="s">
        <v>37</v>
      </c>
      <c r="E13" s="8" t="s">
        <v>37</v>
      </c>
      <c r="F13" s="7">
        <v>42.65</v>
      </c>
      <c r="G13" s="7">
        <f>5.35*12</f>
        <v>64.199999999999989</v>
      </c>
      <c r="H13" s="7">
        <v>43.11</v>
      </c>
      <c r="I13" s="7" t="s">
        <v>67</v>
      </c>
      <c r="J13" s="7">
        <v>111.41</v>
      </c>
      <c r="K13" s="11">
        <v>28.82</v>
      </c>
      <c r="L13" s="7">
        <v>59.98</v>
      </c>
      <c r="M13" s="7">
        <v>56.1</v>
      </c>
      <c r="N13" s="7">
        <v>39.6</v>
      </c>
      <c r="O13" s="7">
        <v>170</v>
      </c>
      <c r="P13" s="8" t="s">
        <v>37</v>
      </c>
      <c r="Q13" s="7">
        <v>43.3</v>
      </c>
      <c r="R13" s="7">
        <v>37.979999999999997</v>
      </c>
      <c r="S13" s="7" t="s">
        <v>37</v>
      </c>
      <c r="T13" s="6"/>
      <c r="U13" s="6"/>
      <c r="V13" s="6"/>
      <c r="W13" s="6"/>
      <c r="X13" s="6"/>
    </row>
    <row r="14" spans="1:25" x14ac:dyDescent="0.25">
      <c r="A14" s="1" t="s">
        <v>8</v>
      </c>
      <c r="B14" s="7">
        <v>75.12</v>
      </c>
      <c r="C14" s="7">
        <v>58.82</v>
      </c>
      <c r="D14" s="8" t="s">
        <v>37</v>
      </c>
      <c r="E14" s="8" t="s">
        <v>37</v>
      </c>
      <c r="F14" s="7">
        <v>42.25</v>
      </c>
      <c r="G14" s="7">
        <f>3.62*12</f>
        <v>43.44</v>
      </c>
      <c r="H14" s="7">
        <v>44.27</v>
      </c>
      <c r="I14" s="7">
        <v>49.51</v>
      </c>
      <c r="J14" s="7">
        <v>124.58</v>
      </c>
      <c r="K14" s="7">
        <v>51.1</v>
      </c>
      <c r="L14" s="7">
        <v>42.15</v>
      </c>
      <c r="M14" s="7">
        <v>44.98</v>
      </c>
      <c r="N14" s="11">
        <v>42.24</v>
      </c>
      <c r="O14" s="7">
        <v>570</v>
      </c>
      <c r="P14" s="8" t="s">
        <v>37</v>
      </c>
      <c r="Q14" s="7">
        <v>44.6</v>
      </c>
      <c r="R14" s="7">
        <v>38.979999999999997</v>
      </c>
      <c r="S14" s="7" t="s">
        <v>37</v>
      </c>
      <c r="T14" s="6"/>
      <c r="U14" s="6"/>
      <c r="V14" s="6"/>
      <c r="W14" s="6"/>
      <c r="X14" s="6"/>
    </row>
    <row r="15" spans="1:25" x14ac:dyDescent="0.25">
      <c r="A15" s="1" t="s">
        <v>9</v>
      </c>
      <c r="B15" s="7">
        <v>35.54</v>
      </c>
      <c r="C15" s="7">
        <v>55.37</v>
      </c>
      <c r="D15" s="7">
        <v>41.15</v>
      </c>
      <c r="E15" s="8" t="s">
        <v>37</v>
      </c>
      <c r="F15" s="7">
        <v>37.799999999999997</v>
      </c>
      <c r="G15" s="7">
        <f>3.57*12</f>
        <v>42.839999999999996</v>
      </c>
      <c r="H15" s="7">
        <v>31.8</v>
      </c>
      <c r="I15" s="7">
        <v>38.090000000000003</v>
      </c>
      <c r="J15" s="7">
        <v>89.1</v>
      </c>
      <c r="K15" s="7">
        <v>43.69</v>
      </c>
      <c r="L15" s="11" t="s">
        <v>93</v>
      </c>
      <c r="M15" s="7">
        <v>46.6</v>
      </c>
      <c r="N15" s="7">
        <v>31.13</v>
      </c>
      <c r="O15" s="7">
        <v>825</v>
      </c>
      <c r="P15" s="8" t="s">
        <v>37</v>
      </c>
      <c r="Q15" s="7">
        <v>31.45</v>
      </c>
      <c r="R15" s="7">
        <v>35.979999999999997</v>
      </c>
      <c r="S15" s="7" t="s">
        <v>37</v>
      </c>
      <c r="T15" s="6"/>
      <c r="U15" s="6"/>
      <c r="V15" s="6"/>
      <c r="W15" s="6"/>
      <c r="X15" s="6"/>
    </row>
    <row r="16" spans="1:25" x14ac:dyDescent="0.25">
      <c r="A16" s="1" t="s">
        <v>10</v>
      </c>
      <c r="B16" s="7">
        <v>172.99</v>
      </c>
      <c r="C16" s="7">
        <v>173.49</v>
      </c>
      <c r="D16" s="8" t="s">
        <v>37</v>
      </c>
      <c r="E16" s="8" t="s">
        <v>37</v>
      </c>
      <c r="F16" s="7">
        <v>55.05</v>
      </c>
      <c r="G16" s="7">
        <v>41.95</v>
      </c>
      <c r="H16" s="7">
        <v>33.5</v>
      </c>
      <c r="I16" s="7">
        <v>41.01</v>
      </c>
      <c r="J16" s="7">
        <v>262.93</v>
      </c>
      <c r="K16" s="7">
        <v>52.99</v>
      </c>
      <c r="L16" s="7" t="s">
        <v>37</v>
      </c>
      <c r="M16" s="7">
        <v>41.08</v>
      </c>
      <c r="N16" s="11">
        <v>33.25</v>
      </c>
      <c r="O16" s="7">
        <v>585</v>
      </c>
      <c r="P16" s="8" t="s">
        <v>37</v>
      </c>
      <c r="Q16" s="7">
        <v>60.6</v>
      </c>
      <c r="R16" s="7" t="s">
        <v>37</v>
      </c>
      <c r="S16" s="7" t="s">
        <v>37</v>
      </c>
      <c r="T16" s="6"/>
      <c r="U16" s="6"/>
      <c r="V16" s="6"/>
      <c r="W16" s="6"/>
      <c r="X16" s="6"/>
    </row>
    <row r="17" spans="1:24" x14ac:dyDescent="0.25">
      <c r="A17" s="1" t="s">
        <v>11</v>
      </c>
      <c r="B17" s="7">
        <v>25.87</v>
      </c>
      <c r="C17" s="7">
        <v>44.74</v>
      </c>
      <c r="D17" s="7">
        <v>31.07</v>
      </c>
      <c r="E17" s="7">
        <v>35</v>
      </c>
      <c r="F17" s="7">
        <v>27.95</v>
      </c>
      <c r="G17" s="7">
        <v>27.76</v>
      </c>
      <c r="H17" s="7">
        <v>24.25</v>
      </c>
      <c r="I17" s="7">
        <v>35.51</v>
      </c>
      <c r="J17" s="7">
        <v>59.06</v>
      </c>
      <c r="K17" s="7">
        <v>29.49</v>
      </c>
      <c r="L17" s="7">
        <v>25</v>
      </c>
      <c r="M17" s="7">
        <v>29.29</v>
      </c>
      <c r="N17" s="11">
        <v>23.98</v>
      </c>
      <c r="O17" s="7">
        <v>862</v>
      </c>
      <c r="P17" s="8" t="s">
        <v>37</v>
      </c>
      <c r="Q17" s="7">
        <v>24.1</v>
      </c>
      <c r="R17" s="7">
        <v>43.95</v>
      </c>
      <c r="S17" s="7" t="s">
        <v>37</v>
      </c>
      <c r="T17" s="6"/>
      <c r="U17" s="6"/>
      <c r="V17" s="6"/>
      <c r="W17" s="6"/>
      <c r="X17" s="6"/>
    </row>
    <row r="18" spans="1:24" x14ac:dyDescent="0.25">
      <c r="A18" s="1" t="s">
        <v>12</v>
      </c>
      <c r="B18" s="7">
        <v>63</v>
      </c>
      <c r="C18" s="7">
        <v>78.09</v>
      </c>
      <c r="D18" s="8" t="s">
        <v>37</v>
      </c>
      <c r="E18" s="8" t="s">
        <v>37</v>
      </c>
      <c r="F18" s="7">
        <v>34.9</v>
      </c>
      <c r="G18" s="7">
        <f>2.96*12</f>
        <v>35.519999999999996</v>
      </c>
      <c r="H18" s="7">
        <v>25.75</v>
      </c>
      <c r="I18" s="7" t="s">
        <v>71</v>
      </c>
      <c r="J18" s="7">
        <v>59.06</v>
      </c>
      <c r="K18" s="7">
        <v>33.61</v>
      </c>
      <c r="L18" s="7">
        <v>37</v>
      </c>
      <c r="M18" s="7">
        <v>25.35</v>
      </c>
      <c r="N18" s="11">
        <v>25.16</v>
      </c>
      <c r="O18" s="7">
        <v>1200</v>
      </c>
      <c r="P18" s="8" t="s">
        <v>37</v>
      </c>
      <c r="Q18" s="7">
        <v>27.7</v>
      </c>
      <c r="R18" s="7" t="s">
        <v>37</v>
      </c>
      <c r="S18" s="7" t="s">
        <v>37</v>
      </c>
      <c r="T18" s="6"/>
      <c r="U18" s="6"/>
      <c r="V18" s="6"/>
      <c r="W18" s="6"/>
      <c r="X18" s="6"/>
    </row>
    <row r="19" spans="1:24" x14ac:dyDescent="0.25">
      <c r="A19" s="1" t="s">
        <v>21</v>
      </c>
      <c r="B19" s="7">
        <v>25.98</v>
      </c>
      <c r="C19" s="7">
        <v>243.1</v>
      </c>
      <c r="D19" s="8" t="s">
        <v>37</v>
      </c>
      <c r="E19" s="8" t="s">
        <v>37</v>
      </c>
      <c r="F19" s="7">
        <v>45.8</v>
      </c>
      <c r="G19" s="7">
        <f>11.12*3</f>
        <v>33.36</v>
      </c>
      <c r="H19" s="11">
        <v>33.49</v>
      </c>
      <c r="I19" s="7">
        <v>34.97</v>
      </c>
      <c r="J19" s="7">
        <v>54</v>
      </c>
      <c r="K19" s="7">
        <v>34.270000000000003</v>
      </c>
      <c r="L19" s="7">
        <v>44</v>
      </c>
      <c r="M19" s="7">
        <v>36.130000000000003</v>
      </c>
      <c r="N19" s="7">
        <v>39.44</v>
      </c>
      <c r="O19" s="7">
        <v>131</v>
      </c>
      <c r="P19" s="8" t="s">
        <v>37</v>
      </c>
      <c r="Q19" s="7">
        <v>34.549999999999997</v>
      </c>
      <c r="R19" s="7">
        <v>49.98</v>
      </c>
      <c r="S19" s="7" t="s">
        <v>37</v>
      </c>
      <c r="T19" s="6"/>
      <c r="U19" s="6"/>
      <c r="V19" s="6"/>
      <c r="W19" s="6"/>
      <c r="X19" s="6"/>
    </row>
    <row r="20" spans="1:24" x14ac:dyDescent="0.25">
      <c r="A20" s="1" t="s">
        <v>13</v>
      </c>
      <c r="B20" s="7">
        <v>25.98</v>
      </c>
      <c r="C20" s="7">
        <v>54.42</v>
      </c>
      <c r="D20" s="8" t="s">
        <v>37</v>
      </c>
      <c r="E20" s="8" t="s">
        <v>37</v>
      </c>
      <c r="F20" s="7">
        <v>53.6</v>
      </c>
      <c r="G20" s="7">
        <f>12.79*3</f>
        <v>38.369999999999997</v>
      </c>
      <c r="H20" s="11">
        <v>39.21</v>
      </c>
      <c r="I20" s="7">
        <v>40.5</v>
      </c>
      <c r="J20" s="7">
        <v>82.7</v>
      </c>
      <c r="K20" s="7">
        <v>36.51</v>
      </c>
      <c r="L20" s="7">
        <v>44</v>
      </c>
      <c r="M20" s="7">
        <v>42.92</v>
      </c>
      <c r="N20" s="7">
        <v>39.44</v>
      </c>
      <c r="O20" s="7">
        <v>131.25</v>
      </c>
      <c r="P20" s="8" t="s">
        <v>37</v>
      </c>
      <c r="Q20" s="7">
        <v>40.15</v>
      </c>
      <c r="R20" s="7" t="s">
        <v>37</v>
      </c>
      <c r="S20" s="7" t="s">
        <v>37</v>
      </c>
      <c r="T20" s="6"/>
      <c r="U20" s="6"/>
      <c r="V20" s="6"/>
      <c r="W20" s="6"/>
      <c r="X20" s="6"/>
    </row>
    <row r="21" spans="1:24" x14ac:dyDescent="0.25">
      <c r="A21" s="1" t="s">
        <v>25</v>
      </c>
      <c r="B21" s="7">
        <v>112</v>
      </c>
      <c r="C21" s="7">
        <v>57.12</v>
      </c>
      <c r="D21" s="8" t="s">
        <v>37</v>
      </c>
      <c r="E21" s="8" t="s">
        <v>37</v>
      </c>
      <c r="F21" s="7">
        <v>53.6</v>
      </c>
      <c r="G21" s="11">
        <v>45.57</v>
      </c>
      <c r="H21" s="7">
        <v>54.45</v>
      </c>
      <c r="I21" s="7">
        <v>51.65</v>
      </c>
      <c r="J21" s="7">
        <v>96.53</v>
      </c>
      <c r="K21" s="7" t="s">
        <v>37</v>
      </c>
      <c r="L21" s="7" t="s">
        <v>37</v>
      </c>
      <c r="M21" s="7" t="s">
        <v>37</v>
      </c>
      <c r="N21" s="7">
        <v>46.89</v>
      </c>
      <c r="O21" s="7">
        <v>157.5</v>
      </c>
      <c r="P21" s="8" t="s">
        <v>37</v>
      </c>
      <c r="Q21" s="7">
        <v>79.099999999999994</v>
      </c>
      <c r="R21" s="7" t="s">
        <v>37</v>
      </c>
      <c r="S21" s="7" t="s">
        <v>37</v>
      </c>
      <c r="T21" s="6"/>
      <c r="U21" s="6"/>
      <c r="V21" s="6"/>
      <c r="W21" s="6"/>
      <c r="X21" s="6"/>
    </row>
    <row r="22" spans="1:24" x14ac:dyDescent="0.25">
      <c r="A22" s="1" t="s">
        <v>14</v>
      </c>
      <c r="B22" s="7">
        <v>210.91</v>
      </c>
      <c r="C22" s="7">
        <v>57.45</v>
      </c>
      <c r="D22" s="8" t="s">
        <v>37</v>
      </c>
      <c r="E22" s="8" t="s">
        <v>37</v>
      </c>
      <c r="F22" s="7">
        <v>38.75</v>
      </c>
      <c r="G22" s="7">
        <f>5.2*12</f>
        <v>62.400000000000006</v>
      </c>
      <c r="H22" s="7">
        <v>26.07</v>
      </c>
      <c r="I22" s="7">
        <v>60.04</v>
      </c>
      <c r="J22" s="7">
        <v>118.8</v>
      </c>
      <c r="K22" s="7">
        <v>27.41</v>
      </c>
      <c r="L22" s="7">
        <v>41</v>
      </c>
      <c r="M22" s="7">
        <v>25.62</v>
      </c>
      <c r="N22" s="11">
        <v>24.1</v>
      </c>
      <c r="O22" s="7">
        <v>420</v>
      </c>
      <c r="P22" s="8" t="s">
        <v>37</v>
      </c>
      <c r="Q22" s="7">
        <v>31.25</v>
      </c>
      <c r="R22" s="7" t="s">
        <v>37</v>
      </c>
      <c r="S22" s="7" t="s">
        <v>37</v>
      </c>
      <c r="T22" s="6"/>
      <c r="U22" s="6"/>
      <c r="V22" s="6"/>
      <c r="W22" s="6"/>
      <c r="X22" s="6"/>
    </row>
    <row r="23" spans="1:24" x14ac:dyDescent="0.25">
      <c r="A23" s="1" t="s">
        <v>15</v>
      </c>
      <c r="B23" s="7">
        <v>87</v>
      </c>
      <c r="C23" s="7">
        <v>57.08</v>
      </c>
      <c r="D23" s="7">
        <v>43.04</v>
      </c>
      <c r="E23" s="7">
        <v>45</v>
      </c>
      <c r="F23" s="7">
        <v>35.75</v>
      </c>
      <c r="G23" s="7">
        <v>45.7</v>
      </c>
      <c r="H23" s="7">
        <v>34.479999999999997</v>
      </c>
      <c r="I23" s="7">
        <v>41.71</v>
      </c>
      <c r="J23" s="7">
        <v>80.44</v>
      </c>
      <c r="K23" s="7">
        <v>40.19</v>
      </c>
      <c r="L23" s="7">
        <v>49.99</v>
      </c>
      <c r="M23" s="7">
        <v>47.38</v>
      </c>
      <c r="N23" s="11">
        <v>33.96</v>
      </c>
      <c r="O23" s="7">
        <v>3480</v>
      </c>
      <c r="P23" s="7">
        <v>62.5</v>
      </c>
      <c r="Q23" s="7">
        <v>43.45</v>
      </c>
      <c r="R23" s="7" t="s">
        <v>37</v>
      </c>
      <c r="S23" s="7" t="s">
        <v>37</v>
      </c>
      <c r="T23" s="6"/>
      <c r="U23" s="6"/>
      <c r="V23" s="6"/>
      <c r="W23" s="6"/>
      <c r="X23" s="6"/>
    </row>
    <row r="24" spans="1:24" x14ac:dyDescent="0.25">
      <c r="A24" s="1" t="s">
        <v>16</v>
      </c>
      <c r="B24" s="7">
        <v>43.98</v>
      </c>
      <c r="C24" s="7">
        <v>42.13</v>
      </c>
      <c r="D24" s="7">
        <v>26.36</v>
      </c>
      <c r="E24" s="7">
        <v>29</v>
      </c>
      <c r="F24" s="7">
        <v>24.95</v>
      </c>
      <c r="G24" s="7">
        <v>23.77</v>
      </c>
      <c r="H24" s="7">
        <v>28.07</v>
      </c>
      <c r="I24" s="7">
        <v>28.2</v>
      </c>
      <c r="J24" s="7">
        <v>53.35</v>
      </c>
      <c r="K24" s="7">
        <v>24.75</v>
      </c>
      <c r="L24" s="7">
        <v>29.85</v>
      </c>
      <c r="M24" s="11">
        <v>22.79</v>
      </c>
      <c r="N24" s="7">
        <v>25.2</v>
      </c>
      <c r="O24" s="7">
        <v>190000</v>
      </c>
      <c r="P24" s="7">
        <v>33.18</v>
      </c>
      <c r="Q24" s="7">
        <v>25.7</v>
      </c>
      <c r="R24" s="7" t="s">
        <v>37</v>
      </c>
      <c r="S24" s="7" t="s">
        <v>37</v>
      </c>
      <c r="T24" s="6"/>
      <c r="U24" s="6"/>
      <c r="V24" s="6"/>
      <c r="W24" s="6"/>
      <c r="X24" s="6"/>
    </row>
    <row r="25" spans="1:24" x14ac:dyDescent="0.25">
      <c r="A25" s="1"/>
      <c r="B25" s="6"/>
      <c r="E25" s="8"/>
      <c r="F25" s="8"/>
      <c r="G25" s="6"/>
      <c r="H25" s="6"/>
      <c r="I25" s="6"/>
      <c r="J25" s="6"/>
      <c r="K25" s="9"/>
      <c r="L25" s="6"/>
      <c r="M25" s="6"/>
      <c r="N25" s="6"/>
      <c r="O25" s="6"/>
      <c r="P25" s="6"/>
      <c r="Q25" s="6"/>
      <c r="R25" s="8"/>
      <c r="S25" s="6"/>
      <c r="T25" s="6"/>
      <c r="U25" s="6"/>
      <c r="V25" s="6"/>
      <c r="W25" s="6"/>
      <c r="X25" s="6"/>
    </row>
    <row r="26" spans="1:24" ht="15.75" customHeight="1" x14ac:dyDescent="0.25">
      <c r="A26" s="3" t="s">
        <v>26</v>
      </c>
      <c r="B26" s="6" t="s">
        <v>28</v>
      </c>
      <c r="C26" s="8" t="s">
        <v>34</v>
      </c>
      <c r="D26" s="8" t="s">
        <v>38</v>
      </c>
      <c r="E26" s="8" t="s">
        <v>45</v>
      </c>
      <c r="F26" s="8" t="s">
        <v>49</v>
      </c>
      <c r="G26" s="8" t="s">
        <v>55</v>
      </c>
      <c r="H26" s="8" t="s">
        <v>61</v>
      </c>
      <c r="I26" s="8" t="s">
        <v>72</v>
      </c>
      <c r="J26" s="8" t="s">
        <v>81</v>
      </c>
      <c r="K26" s="8" t="s">
        <v>87</v>
      </c>
      <c r="L26" s="8" t="s">
        <v>95</v>
      </c>
      <c r="M26" s="8" t="s">
        <v>107</v>
      </c>
      <c r="N26" s="8" t="s">
        <v>110</v>
      </c>
      <c r="O26" s="8" t="s">
        <v>114</v>
      </c>
      <c r="P26" s="8" t="s">
        <v>118</v>
      </c>
      <c r="Q26" s="8" t="s">
        <v>123</v>
      </c>
      <c r="R26" s="8" t="s">
        <v>129</v>
      </c>
      <c r="S26" s="8" t="s">
        <v>134</v>
      </c>
      <c r="T26" s="6"/>
      <c r="U26" s="6"/>
      <c r="V26" s="6"/>
      <c r="W26" s="6"/>
      <c r="X26" s="6"/>
    </row>
    <row r="27" spans="1:24" ht="15.75" customHeight="1" x14ac:dyDescent="0.25">
      <c r="A27" s="3" t="s">
        <v>27</v>
      </c>
      <c r="B27" s="8" t="s">
        <v>29</v>
      </c>
      <c r="C27" s="8" t="s">
        <v>35</v>
      </c>
      <c r="D27" s="8" t="s">
        <v>39</v>
      </c>
      <c r="E27" s="8" t="s">
        <v>46</v>
      </c>
      <c r="F27" s="8" t="s">
        <v>50</v>
      </c>
      <c r="G27" s="8" t="s">
        <v>56</v>
      </c>
      <c r="H27" s="8" t="s">
        <v>62</v>
      </c>
      <c r="I27" s="8" t="s">
        <v>73</v>
      </c>
      <c r="J27" s="8" t="s">
        <v>82</v>
      </c>
      <c r="K27" s="8" t="s">
        <v>88</v>
      </c>
      <c r="L27" s="8" t="s">
        <v>96</v>
      </c>
      <c r="M27" s="8" t="s">
        <v>108</v>
      </c>
      <c r="N27" s="8" t="s">
        <v>111</v>
      </c>
      <c r="O27" s="8" t="s">
        <v>115</v>
      </c>
      <c r="P27" s="8" t="s">
        <v>119</v>
      </c>
      <c r="Q27" s="8" t="s">
        <v>124</v>
      </c>
      <c r="R27" s="8" t="s">
        <v>130</v>
      </c>
      <c r="S27" s="8" t="s">
        <v>135</v>
      </c>
      <c r="T27" s="6"/>
      <c r="U27" s="6"/>
      <c r="V27" s="6"/>
      <c r="W27" s="6"/>
      <c r="X27" s="6"/>
    </row>
    <row r="28" spans="1:24" ht="15.75" customHeight="1" x14ac:dyDescent="0.25">
      <c r="A28" s="3"/>
      <c r="B28" s="6"/>
      <c r="D28" s="6"/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6"/>
      <c r="U28" s="6"/>
      <c r="V28" s="6"/>
      <c r="W28" s="6"/>
      <c r="X28" s="6"/>
    </row>
    <row r="29" spans="1:24" x14ac:dyDescent="0.25">
      <c r="A29" s="1" t="s">
        <v>18</v>
      </c>
      <c r="B29" s="8" t="s">
        <v>30</v>
      </c>
      <c r="C29" s="8" t="s">
        <v>36</v>
      </c>
      <c r="D29" s="8" t="s">
        <v>43</v>
      </c>
      <c r="E29" s="8" t="s">
        <v>47</v>
      </c>
      <c r="F29" s="8" t="s">
        <v>51</v>
      </c>
      <c r="G29" s="8" t="s">
        <v>58</v>
      </c>
      <c r="H29" s="8" t="s">
        <v>63</v>
      </c>
      <c r="I29" s="8" t="s">
        <v>63</v>
      </c>
      <c r="J29" s="8" t="s">
        <v>83</v>
      </c>
      <c r="K29" s="8" t="s">
        <v>58</v>
      </c>
      <c r="L29" s="8" t="s">
        <v>98</v>
      </c>
      <c r="M29" s="8" t="s">
        <v>109</v>
      </c>
      <c r="N29" s="8" t="s">
        <v>58</v>
      </c>
      <c r="O29" s="8" t="s">
        <v>116</v>
      </c>
      <c r="P29" s="8" t="s">
        <v>83</v>
      </c>
      <c r="Q29" s="8" t="s">
        <v>125</v>
      </c>
      <c r="R29" s="8" t="s">
        <v>63</v>
      </c>
      <c r="S29" s="8" t="s">
        <v>136</v>
      </c>
      <c r="T29" s="6"/>
      <c r="U29" s="6"/>
      <c r="V29" s="6"/>
      <c r="W29" s="6"/>
      <c r="X29" s="6"/>
    </row>
    <row r="30" spans="1:24" x14ac:dyDescent="0.25">
      <c r="A30" s="1" t="s">
        <v>19</v>
      </c>
      <c r="B30" s="7">
        <v>100</v>
      </c>
      <c r="C30" s="7">
        <v>0</v>
      </c>
      <c r="D30" s="8" t="s">
        <v>41</v>
      </c>
      <c r="E30" s="7">
        <v>0</v>
      </c>
      <c r="F30" s="7">
        <v>0</v>
      </c>
      <c r="G30" s="7">
        <v>0</v>
      </c>
      <c r="H30" s="7">
        <v>0</v>
      </c>
      <c r="I30" s="8" t="s">
        <v>76</v>
      </c>
      <c r="J30" s="8" t="s">
        <v>84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8.35</v>
      </c>
      <c r="R30" s="7" t="s">
        <v>131</v>
      </c>
      <c r="S30" s="7">
        <v>0</v>
      </c>
      <c r="T30" s="6"/>
      <c r="U30" s="6"/>
      <c r="V30" s="6"/>
      <c r="W30" s="6"/>
      <c r="X30" s="6"/>
    </row>
    <row r="31" spans="1:24" x14ac:dyDescent="0.25">
      <c r="A31" s="1" t="s">
        <v>20</v>
      </c>
      <c r="B31" s="10" t="s">
        <v>75</v>
      </c>
      <c r="C31" s="8" t="s">
        <v>36</v>
      </c>
      <c r="D31" s="8" t="s">
        <v>40</v>
      </c>
      <c r="E31" s="8" t="s">
        <v>48</v>
      </c>
      <c r="F31" s="8" t="s">
        <v>52</v>
      </c>
      <c r="G31" s="8" t="s">
        <v>59</v>
      </c>
      <c r="H31" s="8" t="s">
        <v>64</v>
      </c>
      <c r="I31" s="8" t="s">
        <v>74</v>
      </c>
      <c r="J31" s="8" t="s">
        <v>85</v>
      </c>
      <c r="K31" s="8" t="s">
        <v>90</v>
      </c>
      <c r="L31" s="8" t="s">
        <v>97</v>
      </c>
      <c r="M31" s="8" t="s">
        <v>109</v>
      </c>
      <c r="N31" s="8" t="s">
        <v>85</v>
      </c>
      <c r="O31" s="8" t="s">
        <v>116</v>
      </c>
      <c r="P31" s="8" t="s">
        <v>120</v>
      </c>
      <c r="Q31" s="8" t="s">
        <v>126</v>
      </c>
      <c r="R31" s="8" t="s">
        <v>132</v>
      </c>
      <c r="S31" s="8" t="s">
        <v>136</v>
      </c>
      <c r="T31" s="6"/>
      <c r="U31" s="6"/>
      <c r="V31" s="6"/>
      <c r="W31" s="6"/>
      <c r="X31" s="6"/>
    </row>
    <row r="32" spans="1:24" ht="31.5" x14ac:dyDescent="0.25">
      <c r="A32" s="4" t="s">
        <v>22</v>
      </c>
      <c r="B32" s="8" t="s">
        <v>31</v>
      </c>
      <c r="C32" s="8" t="s">
        <v>31</v>
      </c>
      <c r="D32" s="8" t="s">
        <v>42</v>
      </c>
      <c r="E32" s="8" t="s">
        <v>31</v>
      </c>
      <c r="F32" s="8" t="s">
        <v>31</v>
      </c>
      <c r="G32" s="8" t="s">
        <v>42</v>
      </c>
      <c r="H32" s="8" t="s">
        <v>42</v>
      </c>
      <c r="I32" s="8" t="s">
        <v>42</v>
      </c>
      <c r="J32" s="8" t="s">
        <v>42</v>
      </c>
      <c r="K32" s="8" t="s">
        <v>89</v>
      </c>
      <c r="L32" s="8" t="s">
        <v>89</v>
      </c>
      <c r="M32" s="8" t="s">
        <v>31</v>
      </c>
      <c r="N32" s="8" t="s">
        <v>42</v>
      </c>
      <c r="O32" s="8" t="s">
        <v>31</v>
      </c>
      <c r="P32" s="8" t="s">
        <v>42</v>
      </c>
      <c r="Q32" s="8" t="s">
        <v>31</v>
      </c>
      <c r="R32" s="8" t="s">
        <v>42</v>
      </c>
      <c r="S32" s="8" t="s">
        <v>42</v>
      </c>
      <c r="T32" s="6"/>
      <c r="U32" s="6"/>
      <c r="V32" s="6"/>
      <c r="W32" s="6"/>
      <c r="X32" s="6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sortState xmlns:xlrd2="http://schemas.microsoft.com/office/spreadsheetml/2017/richdata2" ref="A4:A24">
    <sortCondition ref="A4:A24"/>
  </sortState>
  <mergeCells count="19">
    <mergeCell ref="K2:K3"/>
    <mergeCell ref="R2:R3"/>
    <mergeCell ref="S2:S3"/>
    <mergeCell ref="P2:P3"/>
    <mergeCell ref="Q2:Q3"/>
    <mergeCell ref="L2:L3"/>
    <mergeCell ref="M2:M3"/>
    <mergeCell ref="N2:N3"/>
    <mergeCell ref="O2:O3"/>
    <mergeCell ref="J2:J3"/>
    <mergeCell ref="I2:I3"/>
    <mergeCell ref="A2:A3"/>
    <mergeCell ref="B2:B3"/>
    <mergeCell ref="C2:C3"/>
    <mergeCell ref="D2:D3"/>
    <mergeCell ref="E2:E3"/>
    <mergeCell ref="F2:F3"/>
    <mergeCell ref="G2:G3"/>
    <mergeCell ref="H2:H3"/>
  </mergeCells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Odom</dc:creator>
  <cp:lastModifiedBy>Barry Odom</cp:lastModifiedBy>
  <cp:lastPrinted>2024-05-06T16:48:56Z</cp:lastPrinted>
  <dcterms:created xsi:type="dcterms:W3CDTF">2024-05-06T16:40:06Z</dcterms:created>
  <dcterms:modified xsi:type="dcterms:W3CDTF">2024-05-28T19:34:17Z</dcterms:modified>
</cp:coreProperties>
</file>