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crestview-my.sharepoint.com/personal/schraderm_cityofcrestview_org/Documents/Documents/City Clerk Documents/RFP Bids/Main Street Roadway Improvements/"/>
    </mc:Choice>
  </mc:AlternateContent>
  <xr:revisionPtr revIDLastSave="0" documentId="8_{FE940848-A3A7-41E9-979B-04D8112E8DA3}" xr6:coauthVersionLast="47" xr6:coauthVersionMax="47" xr10:uidLastSave="{00000000-0000-0000-0000-000000000000}"/>
  <bookViews>
    <workbookView xWindow="-120" yWindow="-120" windowWidth="29040" windowHeight="15840" xr2:uid="{31A84052-E511-4468-9140-D47F2689E0EA}"/>
  </bookViews>
  <sheets>
    <sheet name="SOV 8.5.22" sheetId="1" r:id="rId1"/>
  </sheets>
  <definedNames>
    <definedName name="_xlnm._FilterDatabase" localSheetId="0" hidden="1">'SOV 8.5.22'!$A$3:$K$79</definedName>
    <definedName name="_xlnm.Print_Area" localSheetId="0">'SOV 8.5.22'!$A$1:$L$88</definedName>
    <definedName name="_xlnm.Print_Titles" localSheetId="0">'SOV 8.5.22'!$1:$3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" l="1"/>
  <c r="K79" i="1"/>
  <c r="J79" i="1"/>
  <c r="I79" i="1"/>
  <c r="G79" i="1"/>
  <c r="L78" i="1"/>
  <c r="K78" i="1"/>
  <c r="J78" i="1"/>
  <c r="I78" i="1"/>
  <c r="G78" i="1"/>
  <c r="K77" i="1"/>
  <c r="J77" i="1"/>
  <c r="I77" i="1"/>
  <c r="L77" i="1"/>
  <c r="G77" i="1"/>
  <c r="L76" i="1"/>
  <c r="K76" i="1"/>
  <c r="J76" i="1"/>
  <c r="I76" i="1"/>
  <c r="G76" i="1"/>
  <c r="K75" i="1"/>
  <c r="J75" i="1"/>
  <c r="I75" i="1"/>
  <c r="L75" i="1"/>
  <c r="G75" i="1"/>
  <c r="L74" i="1"/>
  <c r="K74" i="1"/>
  <c r="J74" i="1"/>
  <c r="I74" i="1"/>
  <c r="G74" i="1"/>
  <c r="K73" i="1"/>
  <c r="J73" i="1"/>
  <c r="I73" i="1"/>
  <c r="L73" i="1"/>
  <c r="G73" i="1"/>
  <c r="K72" i="1"/>
  <c r="J72" i="1"/>
  <c r="I72" i="1"/>
  <c r="L72" i="1"/>
  <c r="G72" i="1"/>
  <c r="K71" i="1"/>
  <c r="L71" i="1"/>
  <c r="J71" i="1"/>
  <c r="I71" i="1"/>
  <c r="G71" i="1"/>
  <c r="K70" i="1"/>
  <c r="J70" i="1"/>
  <c r="L70" i="1"/>
  <c r="I70" i="1"/>
  <c r="G70" i="1"/>
  <c r="K69" i="1"/>
  <c r="J69" i="1"/>
  <c r="I69" i="1"/>
  <c r="L69" i="1"/>
  <c r="G69" i="1"/>
  <c r="K68" i="1"/>
  <c r="J68" i="1"/>
  <c r="L68" i="1"/>
  <c r="I68" i="1"/>
  <c r="G68" i="1"/>
  <c r="K67" i="1"/>
  <c r="J67" i="1"/>
  <c r="I67" i="1"/>
  <c r="L67" i="1"/>
  <c r="G67" i="1"/>
  <c r="L66" i="1"/>
  <c r="K66" i="1"/>
  <c r="J66" i="1"/>
  <c r="I66" i="1"/>
  <c r="G66" i="1"/>
  <c r="K65" i="1"/>
  <c r="J65" i="1"/>
  <c r="I65" i="1"/>
  <c r="L65" i="1"/>
  <c r="G65" i="1"/>
  <c r="K64" i="1"/>
  <c r="J64" i="1"/>
  <c r="L64" i="1"/>
  <c r="I64" i="1"/>
  <c r="G64" i="1"/>
  <c r="K63" i="1"/>
  <c r="L63" i="1"/>
  <c r="J63" i="1"/>
  <c r="I63" i="1"/>
  <c r="G63" i="1"/>
  <c r="K62" i="1"/>
  <c r="J62" i="1"/>
  <c r="L62" i="1"/>
  <c r="I62" i="1"/>
  <c r="G62" i="1"/>
  <c r="K61" i="1"/>
  <c r="J61" i="1"/>
  <c r="I61" i="1"/>
  <c r="L61" i="1"/>
  <c r="G61" i="1"/>
  <c r="K60" i="1"/>
  <c r="J60" i="1"/>
  <c r="L60" i="1"/>
  <c r="I60" i="1"/>
  <c r="G60" i="1"/>
  <c r="K59" i="1"/>
  <c r="J59" i="1"/>
  <c r="I59" i="1"/>
  <c r="L59" i="1"/>
  <c r="G59" i="1"/>
  <c r="L58" i="1"/>
  <c r="K58" i="1"/>
  <c r="J58" i="1"/>
  <c r="I58" i="1"/>
  <c r="G58" i="1"/>
  <c r="K57" i="1"/>
  <c r="J57" i="1"/>
  <c r="I57" i="1"/>
  <c r="L57" i="1"/>
  <c r="G57" i="1"/>
  <c r="K56" i="1"/>
  <c r="J56" i="1"/>
  <c r="L56" i="1"/>
  <c r="I56" i="1"/>
  <c r="G56" i="1"/>
  <c r="K55" i="1"/>
  <c r="L55" i="1"/>
  <c r="J55" i="1"/>
  <c r="I55" i="1"/>
  <c r="G55" i="1"/>
  <c r="K54" i="1"/>
  <c r="J54" i="1"/>
  <c r="L54" i="1"/>
  <c r="I54" i="1"/>
  <c r="G54" i="1"/>
  <c r="K53" i="1"/>
  <c r="J53" i="1"/>
  <c r="I53" i="1"/>
  <c r="L53" i="1"/>
  <c r="G53" i="1"/>
  <c r="K52" i="1"/>
  <c r="J52" i="1"/>
  <c r="L52" i="1"/>
  <c r="I52" i="1"/>
  <c r="G52" i="1"/>
  <c r="K51" i="1"/>
  <c r="J51" i="1"/>
  <c r="I51" i="1"/>
  <c r="L51" i="1"/>
  <c r="G51" i="1"/>
  <c r="L50" i="1"/>
  <c r="K50" i="1"/>
  <c r="J50" i="1"/>
  <c r="I50" i="1"/>
  <c r="G50" i="1"/>
  <c r="K49" i="1"/>
  <c r="J49" i="1"/>
  <c r="I49" i="1"/>
  <c r="L49" i="1"/>
  <c r="G49" i="1"/>
  <c r="K48" i="1"/>
  <c r="J48" i="1"/>
  <c r="L48" i="1"/>
  <c r="I48" i="1"/>
  <c r="G48" i="1"/>
  <c r="K47" i="1"/>
  <c r="L47" i="1"/>
  <c r="J47" i="1"/>
  <c r="I47" i="1"/>
  <c r="G47" i="1"/>
  <c r="K46" i="1"/>
  <c r="J46" i="1"/>
  <c r="L46" i="1"/>
  <c r="I46" i="1"/>
  <c r="G46" i="1"/>
  <c r="K45" i="1"/>
  <c r="J45" i="1"/>
  <c r="I45" i="1"/>
  <c r="L45" i="1"/>
  <c r="G45" i="1"/>
  <c r="K44" i="1"/>
  <c r="J44" i="1"/>
  <c r="L44" i="1"/>
  <c r="I44" i="1"/>
  <c r="G44" i="1"/>
  <c r="K43" i="1"/>
  <c r="J43" i="1"/>
  <c r="I43" i="1"/>
  <c r="L43" i="1"/>
  <c r="G43" i="1"/>
  <c r="L42" i="1"/>
  <c r="K42" i="1"/>
  <c r="J42" i="1"/>
  <c r="I42" i="1"/>
  <c r="G42" i="1"/>
  <c r="K41" i="1"/>
  <c r="J41" i="1"/>
  <c r="I41" i="1"/>
  <c r="L41" i="1"/>
  <c r="G41" i="1"/>
  <c r="K40" i="1"/>
  <c r="J40" i="1"/>
  <c r="I40" i="1"/>
  <c r="L40" i="1"/>
  <c r="G40" i="1"/>
  <c r="K39" i="1"/>
  <c r="L39" i="1"/>
  <c r="J39" i="1"/>
  <c r="I39" i="1"/>
  <c r="G39" i="1"/>
  <c r="K38" i="1"/>
  <c r="J38" i="1"/>
  <c r="L38" i="1"/>
  <c r="I38" i="1"/>
  <c r="G38" i="1"/>
  <c r="K37" i="1"/>
  <c r="J37" i="1"/>
  <c r="I37" i="1"/>
  <c r="L37" i="1"/>
  <c r="G37" i="1"/>
  <c r="K36" i="1"/>
  <c r="J36" i="1"/>
  <c r="L36" i="1"/>
  <c r="I36" i="1"/>
  <c r="G36" i="1"/>
  <c r="K35" i="1"/>
  <c r="J35" i="1"/>
  <c r="I35" i="1"/>
  <c r="L35" i="1"/>
  <c r="G35" i="1"/>
  <c r="L34" i="1"/>
  <c r="K34" i="1"/>
  <c r="J34" i="1"/>
  <c r="I34" i="1"/>
  <c r="G34" i="1"/>
  <c r="K33" i="1"/>
  <c r="J33" i="1"/>
  <c r="I33" i="1"/>
  <c r="L33" i="1"/>
  <c r="G33" i="1"/>
  <c r="K32" i="1"/>
  <c r="J32" i="1"/>
  <c r="I32" i="1"/>
  <c r="L32" i="1"/>
  <c r="G32" i="1"/>
  <c r="K31" i="1"/>
  <c r="L31" i="1"/>
  <c r="J31" i="1"/>
  <c r="I31" i="1"/>
  <c r="G31" i="1"/>
  <c r="K30" i="1"/>
  <c r="J30" i="1"/>
  <c r="L30" i="1"/>
  <c r="I30" i="1"/>
  <c r="G30" i="1"/>
  <c r="K29" i="1"/>
  <c r="J29" i="1"/>
  <c r="I29" i="1"/>
  <c r="L29" i="1"/>
  <c r="G29" i="1"/>
  <c r="K28" i="1"/>
  <c r="J28" i="1"/>
  <c r="L28" i="1"/>
  <c r="I28" i="1"/>
  <c r="G28" i="1"/>
  <c r="K27" i="1"/>
  <c r="J27" i="1"/>
  <c r="I27" i="1"/>
  <c r="L27" i="1"/>
  <c r="G27" i="1"/>
  <c r="L26" i="1"/>
  <c r="K26" i="1"/>
  <c r="J26" i="1"/>
  <c r="I26" i="1"/>
  <c r="G26" i="1"/>
  <c r="K25" i="1"/>
  <c r="J25" i="1"/>
  <c r="I25" i="1"/>
  <c r="L25" i="1"/>
  <c r="G25" i="1"/>
  <c r="K24" i="1"/>
  <c r="J24" i="1"/>
  <c r="I24" i="1"/>
  <c r="L24" i="1"/>
  <c r="G24" i="1"/>
  <c r="K23" i="1"/>
  <c r="L23" i="1"/>
  <c r="J23" i="1"/>
  <c r="I23" i="1"/>
  <c r="G23" i="1"/>
  <c r="K22" i="1"/>
  <c r="J22" i="1"/>
  <c r="L22" i="1"/>
  <c r="I22" i="1"/>
  <c r="G22" i="1"/>
  <c r="K21" i="1"/>
  <c r="J21" i="1"/>
  <c r="I21" i="1"/>
  <c r="L21" i="1"/>
  <c r="G21" i="1"/>
  <c r="K20" i="1"/>
  <c r="J20" i="1"/>
  <c r="L20" i="1"/>
  <c r="I20" i="1"/>
  <c r="G20" i="1"/>
  <c r="K19" i="1"/>
  <c r="J19" i="1"/>
  <c r="I19" i="1"/>
  <c r="L19" i="1"/>
  <c r="G19" i="1"/>
  <c r="L18" i="1"/>
  <c r="K18" i="1"/>
  <c r="J18" i="1"/>
  <c r="I18" i="1"/>
  <c r="G18" i="1"/>
  <c r="K17" i="1"/>
  <c r="J17" i="1"/>
  <c r="I17" i="1"/>
  <c r="L17" i="1"/>
  <c r="G17" i="1"/>
  <c r="K16" i="1"/>
  <c r="J16" i="1"/>
  <c r="L16" i="1"/>
  <c r="I16" i="1"/>
  <c r="G16" i="1"/>
  <c r="K15" i="1"/>
  <c r="L15" i="1"/>
  <c r="J15" i="1"/>
  <c r="I15" i="1"/>
  <c r="G15" i="1"/>
  <c r="K14" i="1"/>
  <c r="J14" i="1"/>
  <c r="L14" i="1"/>
  <c r="I14" i="1"/>
  <c r="G14" i="1"/>
  <c r="K13" i="1"/>
  <c r="J13" i="1"/>
  <c r="I13" i="1"/>
  <c r="L13" i="1"/>
  <c r="G13" i="1"/>
  <c r="K12" i="1"/>
  <c r="J12" i="1"/>
  <c r="L12" i="1"/>
  <c r="I12" i="1"/>
  <c r="G12" i="1"/>
  <c r="K11" i="1"/>
  <c r="J11" i="1"/>
  <c r="I11" i="1"/>
  <c r="L11" i="1"/>
  <c r="G11" i="1"/>
  <c r="L10" i="1"/>
  <c r="K10" i="1"/>
  <c r="J10" i="1"/>
  <c r="I10" i="1"/>
  <c r="G10" i="1"/>
  <c r="K9" i="1"/>
  <c r="J9" i="1"/>
  <c r="I9" i="1"/>
  <c r="L9" i="1"/>
  <c r="G9" i="1"/>
  <c r="K8" i="1"/>
  <c r="K81" i="1"/>
  <c r="J8" i="1"/>
  <c r="J81" i="1"/>
  <c r="I8" i="1"/>
  <c r="I81" i="1"/>
  <c r="G8" i="1"/>
  <c r="L8" i="1"/>
  <c r="L81" i="1"/>
</calcChain>
</file>

<file path=xl/sharedStrings.xml><?xml version="1.0" encoding="utf-8"?>
<sst xmlns="http://schemas.openxmlformats.org/spreadsheetml/2006/main" count="239" uniqueCount="171">
  <si>
    <t>EXHIBIT A - FINAL 8-15-22</t>
  </si>
  <si>
    <t>CITY OF CRESTVIEW</t>
  </si>
  <si>
    <t>DOWNTOWN STREETSCAPE RENOVATIONS</t>
  </si>
  <si>
    <t>BID FORM - SCHEDULE OF VALUES</t>
  </si>
  <si>
    <t>QUANTITY</t>
  </si>
  <si>
    <t>COST</t>
  </si>
  <si>
    <t>ITEM NO.</t>
  </si>
  <si>
    <t>ITEM DESCRIPTION</t>
  </si>
  <si>
    <t>UNITS</t>
  </si>
  <si>
    <t>Parking Lot</t>
  </si>
  <si>
    <t>PH 1</t>
  </si>
  <si>
    <t>PH 2</t>
  </si>
  <si>
    <t>TOTAL</t>
  </si>
  <si>
    <t>UNIT PRICE</t>
  </si>
  <si>
    <t>PHASE 1</t>
  </si>
  <si>
    <t>PHASE 2</t>
  </si>
  <si>
    <t>DESIGN NOTES</t>
  </si>
  <si>
    <t>0101 -1</t>
  </si>
  <si>
    <t>MOBILIZATION</t>
  </si>
  <si>
    <t>LS</t>
  </si>
  <si>
    <t>0102-1</t>
  </si>
  <si>
    <t>MAINTENANCE OF TRAFFIC</t>
  </si>
  <si>
    <t>DA</t>
  </si>
  <si>
    <t>0104-10-3</t>
  </si>
  <si>
    <t>SEDIMENT BARRIER</t>
  </si>
  <si>
    <t>LF</t>
  </si>
  <si>
    <t>0104-18</t>
  </si>
  <si>
    <t>INLET PROTECTION SYSTEM</t>
  </si>
  <si>
    <t>EA</t>
  </si>
  <si>
    <t>0104-15</t>
  </si>
  <si>
    <t>SOIL TRACKING PREVENTION DEVICE</t>
  </si>
  <si>
    <t>0110-1-A</t>
  </si>
  <si>
    <t>CLEARING AND GRUBBING</t>
  </si>
  <si>
    <t>AC</t>
  </si>
  <si>
    <t>0110-4</t>
  </si>
  <si>
    <t>REMOVAL OF EXISTING CONCRETE PAVEMENT</t>
  </si>
  <si>
    <t>SY</t>
  </si>
  <si>
    <t>Includes brick crosswalk pavers</t>
  </si>
  <si>
    <t>0110-4-3</t>
  </si>
  <si>
    <t>REMOVAL OF EXISTING CONCRETE, CONCRETE SIDEWALKS AND DRIVEWAYS</t>
  </si>
  <si>
    <t>0110-4-5</t>
  </si>
  <si>
    <t>REMOVAL OF EXISTING CONCRETE, CURB ELEMENTS</t>
  </si>
  <si>
    <t>110-21</t>
  </si>
  <si>
    <t>TREE PROTECTION BARRIER</t>
  </si>
  <si>
    <t>110-23</t>
  </si>
  <si>
    <t>TREE REMOVAL</t>
  </si>
  <si>
    <t>120-1</t>
  </si>
  <si>
    <t>EXCAVATION (CUT TO FILL)</t>
  </si>
  <si>
    <t>CY</t>
  </si>
  <si>
    <t>120-6</t>
  </si>
  <si>
    <t>EMBANKMENT</t>
  </si>
  <si>
    <t>E110-70</t>
  </si>
  <si>
    <t>REMOVAL OF FLEXIBLE PAVEMENT</t>
  </si>
  <si>
    <t>Complete in place removal of asphalt pavement</t>
  </si>
  <si>
    <t>0327-70-14</t>
  </si>
  <si>
    <t>MILLING EXISTING ASPHALT PAVEMENT, 6 1/2" AVG DEPTH</t>
  </si>
  <si>
    <t>0327-70-3</t>
  </si>
  <si>
    <t>MILLING EXISTING ASPHALT PAVEMENT, 4 1/2" AVG DEPTH</t>
  </si>
  <si>
    <t>0337-7-8x</t>
  </si>
  <si>
    <t>ASPHALT PAVEMENT</t>
  </si>
  <si>
    <t>TN</t>
  </si>
  <si>
    <t>0425-11</t>
  </si>
  <si>
    <t>MODIFY EXISTING DRAINAGE STRUCTURE</t>
  </si>
  <si>
    <t>0425-1361</t>
  </si>
  <si>
    <t>INLET CURB, TYPE P-6</t>
  </si>
  <si>
    <t>0425-1441</t>
  </si>
  <si>
    <t>INLET CURB, TYPE J-4</t>
  </si>
  <si>
    <t>0425-1421</t>
  </si>
  <si>
    <t>INLET CURB, TYPE J-2</t>
  </si>
  <si>
    <t>0425-2-91</t>
  </si>
  <si>
    <t>MANHOLES, J-8</t>
  </si>
  <si>
    <t>0425-2-71</t>
  </si>
  <si>
    <t>MANHOLES, J-7</t>
  </si>
  <si>
    <t>0425-2-61</t>
  </si>
  <si>
    <t>MANHOLES, P-8</t>
  </si>
  <si>
    <t>0425-2-41</t>
  </si>
  <si>
    <t>MANHOLES, P-7</t>
  </si>
  <si>
    <t>0425-4</t>
  </si>
  <si>
    <t>INLETS, ADJUST</t>
  </si>
  <si>
    <t>0425-5</t>
  </si>
  <si>
    <t>MANHOLES, ADJUST</t>
  </si>
  <si>
    <t>0425-6</t>
  </si>
  <si>
    <t>VALVE BOXES, ADJUST</t>
  </si>
  <si>
    <t>0425-8</t>
  </si>
  <si>
    <t>DRAINAGE STRUCTURES, MISCELLANEOUS, ADJUST</t>
  </si>
  <si>
    <t>0520-1-10</t>
  </si>
  <si>
    <t>CONCRETE CURB &amp; GUTTER, TYPE F</t>
  </si>
  <si>
    <t>0522-1</t>
  </si>
  <si>
    <t>CONCRETE SIDEWALK AND DRIVEWAY 4" THICK</t>
  </si>
  <si>
    <t>Includes curb ramps and building entrance ramps</t>
  </si>
  <si>
    <t>0522-2</t>
  </si>
  <si>
    <t>CONCRETE SIDEWALK AND DRIVEWAY 6" THICK</t>
  </si>
  <si>
    <t>0527-2</t>
  </si>
  <si>
    <t>DETECTABLE WARNINGS</t>
  </si>
  <si>
    <t>SF</t>
  </si>
  <si>
    <t>0580-4-2</t>
  </si>
  <si>
    <t>LANDSCAPE TREES - DECIDUOUS TREES (2-INCH CALIPER)</t>
  </si>
  <si>
    <t>LANDSCAPE TREES - ORNAMENTAL (2-INCH CALIPER)</t>
  </si>
  <si>
    <t>LANDSCAPE - SHRUBS - 5 GALLON</t>
  </si>
  <si>
    <t>LANDSCAPE - SHRUBS - 1 GALLON</t>
  </si>
  <si>
    <t>0580-4-x</t>
  </si>
  <si>
    <t>LANDSCAPE - ORAMENTAL GRASSES - 1 GALLON</t>
  </si>
  <si>
    <t>0590-1</t>
  </si>
  <si>
    <t>LANDSCAPE IRRIGATION SYSTEM</t>
  </si>
  <si>
    <t>0635-1-11</t>
  </si>
  <si>
    <t>PULL &amp; JUNCTION BOX, F&amp;I, PULL BOX</t>
  </si>
  <si>
    <t>0639-2-1</t>
  </si>
  <si>
    <t>ELECTRICAL SERVICE WIRE, FURNISH &amp; INSTALL</t>
  </si>
  <si>
    <t>0639-1111</t>
  </si>
  <si>
    <t>ELECTRICAL POWER SERVICE, F&amp;I, OVERHEAD, METER FURNISHED BY CONTRACTOR</t>
  </si>
  <si>
    <t>AS</t>
  </si>
  <si>
    <t>0676-3100</t>
  </si>
  <si>
    <t>100A 18-CKT PANEL NEMA 3R</t>
  </si>
  <si>
    <t>0700-1-11</t>
  </si>
  <si>
    <t>SINGLE POST SIGN, F&amp;I GROUND MOUNT, UP TO 12 SF</t>
  </si>
  <si>
    <t>0700-1-12</t>
  </si>
  <si>
    <t>SINGLE POST SIGN, F&amp;I GROUND MOUNT, 12-20 SF</t>
  </si>
  <si>
    <t>0700-1-13</t>
  </si>
  <si>
    <t>SINGLE POST SIGN, F&amp;I GROUND MOUNT, 21-30 SF</t>
  </si>
  <si>
    <t>0700-1-14</t>
  </si>
  <si>
    <t>SINGLE POST SIGN, F&amp;I GROUND MOUNT, 31+ SF</t>
  </si>
  <si>
    <t>0700-1-50</t>
  </si>
  <si>
    <t>SIGNLE POST SIGN, RELOCATE</t>
  </si>
  <si>
    <t>0700-1-60</t>
  </si>
  <si>
    <t>SIGNLE POST SIGN, REMOVE</t>
  </si>
  <si>
    <t>0710-90</t>
  </si>
  <si>
    <t>PAINTED PAVEMENT MARKINGS, FINAL SURFACE</t>
  </si>
  <si>
    <t>0715-4-60</t>
  </si>
  <si>
    <t>LIGHT POLE COMPILE, RELOCATE</t>
  </si>
  <si>
    <t>0751-32-15</t>
  </si>
  <si>
    <t>PLANTER CONCRETE</t>
  </si>
  <si>
    <t>0751-36-11</t>
  </si>
  <si>
    <t>BICYCLE RACK, FURNISH &amp; INSTALL, 1-2 BICYCLES</t>
  </si>
  <si>
    <t>0751-37</t>
  </si>
  <si>
    <t>TRASH RECEPTACLE</t>
  </si>
  <si>
    <t>0751-38-10</t>
  </si>
  <si>
    <t>BENCH, F&amp;I, PROPRIETARY PRODUCTS</t>
  </si>
  <si>
    <t>0751-38-13</t>
  </si>
  <si>
    <t>BENCH, F&amp;I, CONCRETTE</t>
  </si>
  <si>
    <t>1050-11211</t>
  </si>
  <si>
    <t>UTILITY PIPE F&amp;I, PVC, CONDUIT, 0-1.9"</t>
  </si>
  <si>
    <t>1050-11212</t>
  </si>
  <si>
    <t>UTILITY PIPE F&amp;I, PVC, CONDUIT, 2-4.9"</t>
  </si>
  <si>
    <t>0908104 -1</t>
  </si>
  <si>
    <t>CONTRACTOR'S SEDIMENT AND EROSION CONTROL</t>
  </si>
  <si>
    <t>PIPE CULVERT, REINFORCED CONCRETE PIPE, ROUND 18-INCH</t>
  </si>
  <si>
    <t>PIPE CULVERT, REINFORCED CONCRETE PIPE, ROUND 24-INCH</t>
  </si>
  <si>
    <t>1055-15</t>
  </si>
  <si>
    <t>UTILITY FITTINGS, ADJUST &amp; MODIFY</t>
  </si>
  <si>
    <t>FIRE HYDRANT, INSTALL</t>
  </si>
  <si>
    <t>FIRE HYDRANT, RELOCATE</t>
  </si>
  <si>
    <t>FIRE HYDRANT, REMOVE</t>
  </si>
  <si>
    <t>E570-2</t>
  </si>
  <si>
    <t>SEED &amp; MULCH</t>
  </si>
  <si>
    <t>E110-3-3</t>
  </si>
  <si>
    <t>REMOVAL OF EXISTING STRUCTURE (INLET)</t>
  </si>
  <si>
    <t>E110-3-4</t>
  </si>
  <si>
    <t>REMOVAL OF EXISITNG STRUCTURE (MANHOLE)</t>
  </si>
  <si>
    <t>E430-17-99</t>
  </si>
  <si>
    <t>PIPE REMOVAL</t>
  </si>
  <si>
    <t>E580326-X</t>
  </si>
  <si>
    <t>ROCK MULCH</t>
  </si>
  <si>
    <t>N/A</t>
  </si>
  <si>
    <t>RESET MEMORIAL BRICKS</t>
  </si>
  <si>
    <t>Includes the removal, safe storage, and reinstall of memorial bricks as show on plans and at Exhibit B</t>
  </si>
  <si>
    <t>RESTORE BENCHMARK</t>
  </si>
  <si>
    <t>NOTES:</t>
  </si>
  <si>
    <t>1) PHASE 1 IS INCLUSIVE OF US-90 TO BEECH AVE AND INCLUDES BEECH AVE.</t>
  </si>
  <si>
    <t>2) PHASE 2 IS FROM THE END OF PHASE 1 TO INDUSTRIAL AVE THE TERMINOUS OF THE PROJECTS.</t>
  </si>
  <si>
    <t>3) UNIT COST ARE BASED ON FDOT 12-MONTH UNIT PRICE AVERAGES.</t>
  </si>
  <si>
    <t>4) Opinions provided by MATRIX Regarding probable project and/or construction costs are made on the basis of information currently available to Matrix and on the basis of Matrix's qualifications and professional engineering experience. Due to factors beyond its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</si>
</sst>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7" x14ac:knownFonts="1"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192C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right" vertical="center"/>
    </xf>
    <xf numFmtId="44" fontId="5" fillId="0" borderId="1" xfId="0" applyNumberFormat="1" applyFont="1" applyBorder="1" applyAlignment="1" applyProtection="1">
      <alignment horizontal="left" vertical="center"/>
      <protection locked="0"/>
    </xf>
    <xf numFmtId="165" fontId="4" fillId="0" borderId="4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44" fontId="5" fillId="0" borderId="5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5" fillId="0" borderId="0" xfId="0" applyNumberFormat="1" applyFont="1" applyAlignment="1" applyProtection="1">
      <alignment horizontal="left" vertical="center"/>
      <protection locked="0"/>
    </xf>
    <xf numFmtId="165" fontId="4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165" fontId="5" fillId="0" borderId="6" xfId="0" applyNumberFormat="1" applyFont="1" applyBorder="1"/>
    <xf numFmtId="165" fontId="3" fillId="0" borderId="6" xfId="0" applyNumberFormat="1" applyFont="1" applyBorder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88B1-19EE-4CED-80C3-F07A2A1CBC3A}">
  <sheetPr>
    <pageSetUpPr fitToPage="1"/>
  </sheetPr>
  <dimension ref="A1:Q146"/>
  <sheetViews>
    <sheetView tabSelected="1" view="pageBreakPreview" topLeftCell="C8" zoomScale="75" zoomScaleNormal="75" zoomScaleSheetLayoutView="75" zoomScalePageLayoutView="70" workbookViewId="0">
      <selection activeCell="C8" sqref="C8"/>
    </sheetView>
  </sheetViews>
  <sheetFormatPr defaultColWidth="33" defaultRowHeight="15" x14ac:dyDescent="0.25"/>
  <cols>
    <col min="1" max="1" width="15.42578125" style="24" customWidth="1"/>
    <col min="2" max="2" width="57.7109375" style="25" customWidth="1"/>
    <col min="3" max="4" width="14.28515625" style="26" customWidth="1"/>
    <col min="5" max="5" width="14.42578125" style="27" customWidth="1"/>
    <col min="6" max="6" width="15.140625" style="27" customWidth="1"/>
    <col min="7" max="7" width="17.28515625" style="27" customWidth="1"/>
    <col min="8" max="12" width="25.7109375" style="35" customWidth="1"/>
    <col min="13" max="13" width="48.85546875" style="24" customWidth="1"/>
    <col min="14" max="16384" width="33" style="5"/>
  </cols>
  <sheetData>
    <row r="1" spans="1:17" s="1" customFormat="1" ht="21.9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s="1" customFormat="1" ht="21.95" customHeight="1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7" s="1" customFormat="1" ht="21.95" customHeight="1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7" s="2" customFormat="1" ht="21.95" customHeight="1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7" ht="21.95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s="8" customFormat="1" ht="21.95" customHeight="1" x14ac:dyDescent="0.25">
      <c r="A6" s="6"/>
      <c r="B6" s="4"/>
      <c r="C6" s="4"/>
      <c r="D6" s="37" t="s">
        <v>4</v>
      </c>
      <c r="E6" s="38"/>
      <c r="F6" s="38"/>
      <c r="G6" s="39"/>
      <c r="H6" s="40" t="s">
        <v>5</v>
      </c>
      <c r="I6" s="41"/>
      <c r="J6" s="41"/>
      <c r="K6" s="41"/>
      <c r="L6" s="42"/>
      <c r="M6" s="7"/>
    </row>
    <row r="7" spans="1:17" ht="21.95" customHeight="1" x14ac:dyDescent="0.25">
      <c r="A7" s="9" t="s">
        <v>6</v>
      </c>
      <c r="B7" s="9" t="s">
        <v>7</v>
      </c>
      <c r="C7" s="10" t="s">
        <v>8</v>
      </c>
      <c r="D7" s="10" t="s">
        <v>9</v>
      </c>
      <c r="E7" s="11" t="s">
        <v>10</v>
      </c>
      <c r="F7" s="11" t="s">
        <v>11</v>
      </c>
      <c r="G7" s="11" t="s">
        <v>12</v>
      </c>
      <c r="H7" s="9" t="s">
        <v>13</v>
      </c>
      <c r="I7" s="10" t="s">
        <v>9</v>
      </c>
      <c r="J7" s="10" t="s">
        <v>14</v>
      </c>
      <c r="K7" s="10" t="s">
        <v>15</v>
      </c>
      <c r="L7" s="10" t="s">
        <v>12</v>
      </c>
      <c r="M7" s="11" t="s">
        <v>16</v>
      </c>
    </row>
    <row r="8" spans="1:17" s="19" customFormat="1" ht="21.95" customHeight="1" x14ac:dyDescent="0.2">
      <c r="A8" s="12" t="s">
        <v>17</v>
      </c>
      <c r="B8" s="13" t="s">
        <v>18</v>
      </c>
      <c r="C8" s="14" t="s">
        <v>19</v>
      </c>
      <c r="D8" s="15"/>
      <c r="E8" s="15">
        <v>0.5</v>
      </c>
      <c r="F8" s="15">
        <v>0.5</v>
      </c>
      <c r="G8" s="15">
        <f t="shared" ref="G8:G12" si="0">D8+E8+F8</f>
        <v>1</v>
      </c>
      <c r="H8" s="16"/>
      <c r="I8" s="17">
        <f>D8*H8</f>
        <v>0</v>
      </c>
      <c r="J8" s="18">
        <f t="shared" ref="J8:J39" si="1">E8*$H8</f>
        <v>0</v>
      </c>
      <c r="K8" s="18">
        <f t="shared" ref="K8:K39" si="2">F8*$H8</f>
        <v>0</v>
      </c>
      <c r="L8" s="18">
        <f>I8+J8+K8</f>
        <v>0</v>
      </c>
      <c r="M8" s="12"/>
      <c r="Q8" s="20"/>
    </row>
    <row r="9" spans="1:17" s="19" customFormat="1" ht="21.95" customHeight="1" x14ac:dyDescent="0.2">
      <c r="A9" s="12" t="s">
        <v>20</v>
      </c>
      <c r="B9" s="13" t="s">
        <v>21</v>
      </c>
      <c r="C9" s="14" t="s">
        <v>22</v>
      </c>
      <c r="D9" s="15"/>
      <c r="E9" s="15">
        <v>100</v>
      </c>
      <c r="F9" s="15">
        <v>150</v>
      </c>
      <c r="G9" s="15">
        <f t="shared" si="0"/>
        <v>250</v>
      </c>
      <c r="H9" s="16"/>
      <c r="I9" s="17">
        <f t="shared" ref="I9:I72" si="3">D9*H9</f>
        <v>0</v>
      </c>
      <c r="J9" s="18">
        <f t="shared" si="1"/>
        <v>0</v>
      </c>
      <c r="K9" s="18">
        <f t="shared" si="2"/>
        <v>0</v>
      </c>
      <c r="L9" s="18">
        <f t="shared" ref="L9:L72" si="4">I9+J9+K9</f>
        <v>0</v>
      </c>
      <c r="M9" s="12"/>
      <c r="Q9" s="20"/>
    </row>
    <row r="10" spans="1:17" s="19" customFormat="1" ht="21.95" customHeight="1" x14ac:dyDescent="0.2">
      <c r="A10" s="12" t="s">
        <v>23</v>
      </c>
      <c r="B10" s="13" t="s">
        <v>24</v>
      </c>
      <c r="C10" s="14" t="s">
        <v>25</v>
      </c>
      <c r="D10" s="15"/>
      <c r="E10" s="15">
        <v>300</v>
      </c>
      <c r="F10" s="15">
        <v>344</v>
      </c>
      <c r="G10" s="15">
        <f t="shared" si="0"/>
        <v>644</v>
      </c>
      <c r="H10" s="16"/>
      <c r="I10" s="17">
        <f t="shared" si="3"/>
        <v>0</v>
      </c>
      <c r="J10" s="18">
        <f t="shared" si="1"/>
        <v>0</v>
      </c>
      <c r="K10" s="18">
        <f t="shared" si="2"/>
        <v>0</v>
      </c>
      <c r="L10" s="18">
        <f t="shared" si="4"/>
        <v>0</v>
      </c>
      <c r="M10" s="12"/>
      <c r="Q10" s="20"/>
    </row>
    <row r="11" spans="1:17" s="19" customFormat="1" ht="21.95" customHeight="1" x14ac:dyDescent="0.2">
      <c r="A11" s="12" t="s">
        <v>26</v>
      </c>
      <c r="B11" s="13" t="s">
        <v>27</v>
      </c>
      <c r="C11" s="14" t="s">
        <v>28</v>
      </c>
      <c r="D11" s="15"/>
      <c r="E11" s="15">
        <v>24</v>
      </c>
      <c r="F11" s="15">
        <v>28</v>
      </c>
      <c r="G11" s="15">
        <f t="shared" si="0"/>
        <v>52</v>
      </c>
      <c r="H11" s="16"/>
      <c r="I11" s="17">
        <f t="shared" si="3"/>
        <v>0</v>
      </c>
      <c r="J11" s="18">
        <f t="shared" si="1"/>
        <v>0</v>
      </c>
      <c r="K11" s="18">
        <f t="shared" si="2"/>
        <v>0</v>
      </c>
      <c r="L11" s="18">
        <f t="shared" si="4"/>
        <v>0</v>
      </c>
      <c r="M11" s="12"/>
      <c r="Q11" s="20"/>
    </row>
    <row r="12" spans="1:17" s="19" customFormat="1" ht="21.95" customHeight="1" x14ac:dyDescent="0.2">
      <c r="A12" s="12" t="s">
        <v>29</v>
      </c>
      <c r="B12" s="13" t="s">
        <v>30</v>
      </c>
      <c r="C12" s="14" t="s">
        <v>28</v>
      </c>
      <c r="D12" s="15"/>
      <c r="E12" s="15">
        <v>2</v>
      </c>
      <c r="F12" s="15">
        <v>3</v>
      </c>
      <c r="G12" s="15">
        <f t="shared" si="0"/>
        <v>5</v>
      </c>
      <c r="H12" s="16"/>
      <c r="I12" s="17">
        <f t="shared" si="3"/>
        <v>0</v>
      </c>
      <c r="J12" s="18">
        <f t="shared" si="1"/>
        <v>0</v>
      </c>
      <c r="K12" s="18">
        <f t="shared" si="2"/>
        <v>0</v>
      </c>
      <c r="L12" s="18">
        <f t="shared" si="4"/>
        <v>0</v>
      </c>
      <c r="M12" s="12"/>
      <c r="Q12" s="20"/>
    </row>
    <row r="13" spans="1:17" s="19" customFormat="1" ht="21.95" customHeight="1" x14ac:dyDescent="0.2">
      <c r="A13" s="12" t="s">
        <v>31</v>
      </c>
      <c r="B13" s="13" t="s">
        <v>32</v>
      </c>
      <c r="C13" s="14" t="s">
        <v>33</v>
      </c>
      <c r="D13" s="15">
        <v>0.8</v>
      </c>
      <c r="E13" s="15">
        <v>0</v>
      </c>
      <c r="F13" s="15">
        <v>0.5</v>
      </c>
      <c r="G13" s="15">
        <f>D13+E13+F13</f>
        <v>1.3</v>
      </c>
      <c r="H13" s="16"/>
      <c r="I13" s="17">
        <f t="shared" si="3"/>
        <v>0</v>
      </c>
      <c r="J13" s="18">
        <f t="shared" si="1"/>
        <v>0</v>
      </c>
      <c r="K13" s="18">
        <f t="shared" si="2"/>
        <v>0</v>
      </c>
      <c r="L13" s="18">
        <f t="shared" si="4"/>
        <v>0</v>
      </c>
      <c r="M13" s="12"/>
      <c r="Q13" s="20"/>
    </row>
    <row r="14" spans="1:17" s="19" customFormat="1" ht="21.95" customHeight="1" x14ac:dyDescent="0.2">
      <c r="A14" s="12" t="s">
        <v>34</v>
      </c>
      <c r="B14" s="13" t="s">
        <v>35</v>
      </c>
      <c r="C14" s="14" t="s">
        <v>36</v>
      </c>
      <c r="D14" s="15"/>
      <c r="E14" s="15">
        <v>1181.4444444444443</v>
      </c>
      <c r="F14" s="15">
        <v>589.11111111111109</v>
      </c>
      <c r="G14" s="15">
        <f t="shared" ref="G14:G77" si="5">D14+E14+F14</f>
        <v>1770.5555555555554</v>
      </c>
      <c r="H14" s="16"/>
      <c r="I14" s="17">
        <f t="shared" si="3"/>
        <v>0</v>
      </c>
      <c r="J14" s="18">
        <f t="shared" si="1"/>
        <v>0</v>
      </c>
      <c r="K14" s="18">
        <f t="shared" si="2"/>
        <v>0</v>
      </c>
      <c r="L14" s="18">
        <f t="shared" si="4"/>
        <v>0</v>
      </c>
      <c r="M14" s="12" t="s">
        <v>37</v>
      </c>
      <c r="Q14" s="20"/>
    </row>
    <row r="15" spans="1:17" s="19" customFormat="1" ht="39" customHeight="1" x14ac:dyDescent="0.2">
      <c r="A15" s="12" t="s">
        <v>38</v>
      </c>
      <c r="B15" s="13" t="s">
        <v>39</v>
      </c>
      <c r="C15" s="14" t="s">
        <v>36</v>
      </c>
      <c r="D15" s="15"/>
      <c r="E15" s="15">
        <v>563.11918148148152</v>
      </c>
      <c r="F15" s="15">
        <v>2789.4466666666667</v>
      </c>
      <c r="G15" s="15">
        <f t="shared" si="5"/>
        <v>3352.5658481481482</v>
      </c>
      <c r="H15" s="16"/>
      <c r="I15" s="17">
        <f t="shared" si="3"/>
        <v>0</v>
      </c>
      <c r="J15" s="18">
        <f t="shared" si="1"/>
        <v>0</v>
      </c>
      <c r="K15" s="18">
        <f t="shared" si="2"/>
        <v>0</v>
      </c>
      <c r="L15" s="18">
        <f t="shared" si="4"/>
        <v>0</v>
      </c>
      <c r="M15" s="12"/>
      <c r="Q15" s="20"/>
    </row>
    <row r="16" spans="1:17" s="19" customFormat="1" ht="21.95" customHeight="1" x14ac:dyDescent="0.2">
      <c r="A16" s="12" t="s">
        <v>40</v>
      </c>
      <c r="B16" s="13" t="s">
        <v>41</v>
      </c>
      <c r="C16" s="14" t="s">
        <v>36</v>
      </c>
      <c r="D16" s="15"/>
      <c r="E16" s="15">
        <v>849.97211111111119</v>
      </c>
      <c r="F16" s="15">
        <v>1186.6666666666667</v>
      </c>
      <c r="G16" s="15">
        <f t="shared" si="5"/>
        <v>2036.6387777777779</v>
      </c>
      <c r="H16" s="16"/>
      <c r="I16" s="17">
        <f t="shared" si="3"/>
        <v>0</v>
      </c>
      <c r="J16" s="18">
        <f t="shared" si="1"/>
        <v>0</v>
      </c>
      <c r="K16" s="18">
        <f t="shared" si="2"/>
        <v>0</v>
      </c>
      <c r="L16" s="18">
        <f t="shared" si="4"/>
        <v>0</v>
      </c>
      <c r="M16" s="12"/>
      <c r="Q16" s="20"/>
    </row>
    <row r="17" spans="1:17" s="19" customFormat="1" ht="21.95" customHeight="1" x14ac:dyDescent="0.2">
      <c r="A17" s="12" t="s">
        <v>42</v>
      </c>
      <c r="B17" s="13" t="s">
        <v>43</v>
      </c>
      <c r="C17" s="14" t="s">
        <v>25</v>
      </c>
      <c r="D17" s="15"/>
      <c r="E17" s="15">
        <v>400</v>
      </c>
      <c r="F17" s="15">
        <v>520</v>
      </c>
      <c r="G17" s="15">
        <f t="shared" si="5"/>
        <v>920</v>
      </c>
      <c r="H17" s="16"/>
      <c r="I17" s="17">
        <f t="shared" si="3"/>
        <v>0</v>
      </c>
      <c r="J17" s="18">
        <f t="shared" si="1"/>
        <v>0</v>
      </c>
      <c r="K17" s="18">
        <f t="shared" si="2"/>
        <v>0</v>
      </c>
      <c r="L17" s="18">
        <f t="shared" si="4"/>
        <v>0</v>
      </c>
      <c r="M17" s="12"/>
      <c r="Q17" s="20"/>
    </row>
    <row r="18" spans="1:17" s="19" customFormat="1" ht="21.95" customHeight="1" x14ac:dyDescent="0.2">
      <c r="A18" s="12" t="s">
        <v>44</v>
      </c>
      <c r="B18" s="13" t="s">
        <v>45</v>
      </c>
      <c r="C18" s="14" t="s">
        <v>28</v>
      </c>
      <c r="D18" s="15"/>
      <c r="E18" s="15">
        <v>21</v>
      </c>
      <c r="F18" s="15">
        <v>35</v>
      </c>
      <c r="G18" s="15">
        <f t="shared" si="5"/>
        <v>56</v>
      </c>
      <c r="H18" s="16"/>
      <c r="I18" s="17">
        <f t="shared" si="3"/>
        <v>0</v>
      </c>
      <c r="J18" s="18">
        <f t="shared" si="1"/>
        <v>0</v>
      </c>
      <c r="K18" s="18">
        <f t="shared" si="2"/>
        <v>0</v>
      </c>
      <c r="L18" s="18">
        <f t="shared" si="4"/>
        <v>0</v>
      </c>
      <c r="M18" s="12"/>
      <c r="Q18" s="20"/>
    </row>
    <row r="19" spans="1:17" s="19" customFormat="1" ht="21.95" customHeight="1" x14ac:dyDescent="0.2">
      <c r="A19" s="12" t="s">
        <v>46</v>
      </c>
      <c r="B19" s="13" t="s">
        <v>47</v>
      </c>
      <c r="C19" s="14" t="s">
        <v>48</v>
      </c>
      <c r="D19" s="15"/>
      <c r="E19" s="15">
        <v>273.2</v>
      </c>
      <c r="F19" s="15">
        <v>409.8</v>
      </c>
      <c r="G19" s="15">
        <f t="shared" si="5"/>
        <v>683</v>
      </c>
      <c r="H19" s="16"/>
      <c r="I19" s="17">
        <f t="shared" si="3"/>
        <v>0</v>
      </c>
      <c r="J19" s="18">
        <f t="shared" si="1"/>
        <v>0</v>
      </c>
      <c r="K19" s="18">
        <f t="shared" si="2"/>
        <v>0</v>
      </c>
      <c r="L19" s="18">
        <f t="shared" si="4"/>
        <v>0</v>
      </c>
      <c r="M19" s="12"/>
      <c r="Q19" s="20"/>
    </row>
    <row r="20" spans="1:17" s="19" customFormat="1" ht="21.95" customHeight="1" x14ac:dyDescent="0.2">
      <c r="A20" s="12" t="s">
        <v>49</v>
      </c>
      <c r="B20" s="13" t="s">
        <v>50</v>
      </c>
      <c r="C20" s="14" t="s">
        <v>48</v>
      </c>
      <c r="D20" s="15"/>
      <c r="E20" s="15">
        <v>292.8</v>
      </c>
      <c r="F20" s="15">
        <v>439.2</v>
      </c>
      <c r="G20" s="15">
        <f t="shared" si="5"/>
        <v>732</v>
      </c>
      <c r="H20" s="16"/>
      <c r="I20" s="17">
        <f t="shared" si="3"/>
        <v>0</v>
      </c>
      <c r="J20" s="18">
        <f t="shared" si="1"/>
        <v>0</v>
      </c>
      <c r="K20" s="18">
        <f t="shared" si="2"/>
        <v>0</v>
      </c>
      <c r="L20" s="18">
        <f t="shared" si="4"/>
        <v>0</v>
      </c>
      <c r="M20" s="12"/>
      <c r="Q20" s="20"/>
    </row>
    <row r="21" spans="1:17" s="19" customFormat="1" ht="21.95" customHeight="1" x14ac:dyDescent="0.2">
      <c r="A21" s="12" t="s">
        <v>51</v>
      </c>
      <c r="B21" s="13" t="s">
        <v>52</v>
      </c>
      <c r="C21" s="14" t="s">
        <v>36</v>
      </c>
      <c r="D21" s="15"/>
      <c r="E21" s="15">
        <v>8762.8578999999991</v>
      </c>
      <c r="F21" s="15">
        <v>11787</v>
      </c>
      <c r="G21" s="15">
        <f t="shared" si="5"/>
        <v>20549.857899999999</v>
      </c>
      <c r="H21" s="16"/>
      <c r="I21" s="17">
        <f t="shared" si="3"/>
        <v>0</v>
      </c>
      <c r="J21" s="18">
        <f t="shared" si="1"/>
        <v>0</v>
      </c>
      <c r="K21" s="18">
        <f t="shared" si="2"/>
        <v>0</v>
      </c>
      <c r="L21" s="18">
        <f t="shared" si="4"/>
        <v>0</v>
      </c>
      <c r="M21" s="12" t="s">
        <v>53</v>
      </c>
      <c r="Q21" s="20"/>
    </row>
    <row r="22" spans="1:17" s="19" customFormat="1" ht="21.95" customHeight="1" x14ac:dyDescent="0.2">
      <c r="A22" s="12" t="s">
        <v>54</v>
      </c>
      <c r="B22" s="13" t="s">
        <v>55</v>
      </c>
      <c r="C22" s="14" t="s">
        <v>36</v>
      </c>
      <c r="D22" s="15"/>
      <c r="E22" s="15">
        <v>0</v>
      </c>
      <c r="F22" s="15">
        <v>0</v>
      </c>
      <c r="G22" s="15">
        <f t="shared" si="5"/>
        <v>0</v>
      </c>
      <c r="H22" s="16"/>
      <c r="I22" s="17">
        <f t="shared" si="3"/>
        <v>0</v>
      </c>
      <c r="J22" s="18">
        <f t="shared" si="1"/>
        <v>0</v>
      </c>
      <c r="K22" s="18">
        <f t="shared" si="2"/>
        <v>0</v>
      </c>
      <c r="L22" s="18">
        <f t="shared" si="4"/>
        <v>0</v>
      </c>
      <c r="M22" s="12"/>
      <c r="Q22" s="20"/>
    </row>
    <row r="23" spans="1:17" s="19" customFormat="1" ht="21.95" customHeight="1" x14ac:dyDescent="0.2">
      <c r="A23" s="12" t="s">
        <v>56</v>
      </c>
      <c r="B23" s="13" t="s">
        <v>57</v>
      </c>
      <c r="C23" s="14" t="s">
        <v>36</v>
      </c>
      <c r="D23" s="15"/>
      <c r="E23" s="15">
        <v>0</v>
      </c>
      <c r="F23" s="15">
        <v>0</v>
      </c>
      <c r="G23" s="15">
        <f t="shared" si="5"/>
        <v>0</v>
      </c>
      <c r="H23" s="16"/>
      <c r="I23" s="17">
        <f t="shared" si="3"/>
        <v>0</v>
      </c>
      <c r="J23" s="18">
        <f t="shared" si="1"/>
        <v>0</v>
      </c>
      <c r="K23" s="18">
        <f t="shared" si="2"/>
        <v>0</v>
      </c>
      <c r="L23" s="18">
        <f t="shared" si="4"/>
        <v>0</v>
      </c>
      <c r="M23" s="12"/>
      <c r="Q23" s="20"/>
    </row>
    <row r="24" spans="1:17" s="19" customFormat="1" ht="21.95" customHeight="1" x14ac:dyDescent="0.2">
      <c r="A24" s="12" t="s">
        <v>58</v>
      </c>
      <c r="B24" s="13" t="s">
        <v>59</v>
      </c>
      <c r="C24" s="14" t="s">
        <v>60</v>
      </c>
      <c r="D24" s="15">
        <v>955</v>
      </c>
      <c r="E24" s="15">
        <v>3021.1</v>
      </c>
      <c r="F24" s="15">
        <v>3157.687901234568</v>
      </c>
      <c r="G24" s="15">
        <f t="shared" si="5"/>
        <v>7133.7879012345675</v>
      </c>
      <c r="H24" s="16"/>
      <c r="I24" s="17">
        <f t="shared" si="3"/>
        <v>0</v>
      </c>
      <c r="J24" s="18">
        <f t="shared" si="1"/>
        <v>0</v>
      </c>
      <c r="K24" s="18">
        <f t="shared" si="2"/>
        <v>0</v>
      </c>
      <c r="L24" s="18">
        <f t="shared" si="4"/>
        <v>0</v>
      </c>
      <c r="M24" s="12"/>
      <c r="Q24" s="20"/>
    </row>
    <row r="25" spans="1:17" s="19" customFormat="1" ht="21.95" customHeight="1" x14ac:dyDescent="0.2">
      <c r="A25" s="12" t="s">
        <v>61</v>
      </c>
      <c r="B25" s="13" t="s">
        <v>62</v>
      </c>
      <c r="C25" s="14" t="s">
        <v>28</v>
      </c>
      <c r="D25" s="15"/>
      <c r="E25" s="15">
        <v>0</v>
      </c>
      <c r="F25" s="15">
        <v>0</v>
      </c>
      <c r="G25" s="15">
        <f t="shared" si="5"/>
        <v>0</v>
      </c>
      <c r="H25" s="16"/>
      <c r="I25" s="17">
        <f t="shared" si="3"/>
        <v>0</v>
      </c>
      <c r="J25" s="18">
        <f t="shared" si="1"/>
        <v>0</v>
      </c>
      <c r="K25" s="18">
        <f t="shared" si="2"/>
        <v>0</v>
      </c>
      <c r="L25" s="18">
        <f t="shared" si="4"/>
        <v>0</v>
      </c>
      <c r="M25" s="12"/>
      <c r="Q25" s="20"/>
    </row>
    <row r="26" spans="1:17" s="19" customFormat="1" ht="21.95" customHeight="1" x14ac:dyDescent="0.2">
      <c r="A26" s="12" t="s">
        <v>63</v>
      </c>
      <c r="B26" s="13" t="s">
        <v>64</v>
      </c>
      <c r="C26" s="14" t="s">
        <v>28</v>
      </c>
      <c r="D26" s="15"/>
      <c r="E26" s="15">
        <v>0</v>
      </c>
      <c r="F26" s="15">
        <v>0</v>
      </c>
      <c r="G26" s="15">
        <f t="shared" si="5"/>
        <v>0</v>
      </c>
      <c r="H26" s="16"/>
      <c r="I26" s="17">
        <f t="shared" si="3"/>
        <v>0</v>
      </c>
      <c r="J26" s="18">
        <f t="shared" si="1"/>
        <v>0</v>
      </c>
      <c r="K26" s="18">
        <f t="shared" si="2"/>
        <v>0</v>
      </c>
      <c r="L26" s="18">
        <f t="shared" si="4"/>
        <v>0</v>
      </c>
      <c r="M26" s="12"/>
      <c r="Q26" s="20"/>
    </row>
    <row r="27" spans="1:17" s="19" customFormat="1" ht="21.95" customHeight="1" x14ac:dyDescent="0.2">
      <c r="A27" s="12" t="s">
        <v>65</v>
      </c>
      <c r="B27" s="13" t="s">
        <v>66</v>
      </c>
      <c r="C27" s="14" t="s">
        <v>28</v>
      </c>
      <c r="D27" s="15"/>
      <c r="E27" s="15">
        <v>9</v>
      </c>
      <c r="F27" s="15">
        <v>6</v>
      </c>
      <c r="G27" s="15">
        <f t="shared" si="5"/>
        <v>15</v>
      </c>
      <c r="H27" s="16"/>
      <c r="I27" s="17">
        <f t="shared" si="3"/>
        <v>0</v>
      </c>
      <c r="J27" s="18">
        <f t="shared" si="1"/>
        <v>0</v>
      </c>
      <c r="K27" s="18">
        <f t="shared" si="2"/>
        <v>0</v>
      </c>
      <c r="L27" s="18">
        <f t="shared" si="4"/>
        <v>0</v>
      </c>
      <c r="M27" s="12"/>
      <c r="Q27" s="20"/>
    </row>
    <row r="28" spans="1:17" s="19" customFormat="1" ht="21.95" customHeight="1" x14ac:dyDescent="0.2">
      <c r="A28" s="12" t="s">
        <v>67</v>
      </c>
      <c r="B28" s="13" t="s">
        <v>68</v>
      </c>
      <c r="C28" s="14" t="s">
        <v>28</v>
      </c>
      <c r="D28" s="15"/>
      <c r="E28" s="15">
        <v>0</v>
      </c>
      <c r="F28" s="15">
        <v>0</v>
      </c>
      <c r="G28" s="15">
        <f t="shared" si="5"/>
        <v>0</v>
      </c>
      <c r="H28" s="16"/>
      <c r="I28" s="17">
        <f t="shared" si="3"/>
        <v>0</v>
      </c>
      <c r="J28" s="18">
        <f t="shared" si="1"/>
        <v>0</v>
      </c>
      <c r="K28" s="18">
        <f t="shared" si="2"/>
        <v>0</v>
      </c>
      <c r="L28" s="18">
        <f t="shared" si="4"/>
        <v>0</v>
      </c>
      <c r="M28" s="12"/>
      <c r="Q28" s="20"/>
    </row>
    <row r="29" spans="1:17" s="19" customFormat="1" ht="21.95" customHeight="1" x14ac:dyDescent="0.2">
      <c r="A29" s="12" t="s">
        <v>69</v>
      </c>
      <c r="B29" s="13" t="s">
        <v>70</v>
      </c>
      <c r="C29" s="14" t="s">
        <v>28</v>
      </c>
      <c r="D29" s="15"/>
      <c r="E29" s="15">
        <v>0</v>
      </c>
      <c r="F29" s="15">
        <v>0</v>
      </c>
      <c r="G29" s="15">
        <f t="shared" si="5"/>
        <v>0</v>
      </c>
      <c r="H29" s="16"/>
      <c r="I29" s="17">
        <f t="shared" si="3"/>
        <v>0</v>
      </c>
      <c r="J29" s="18">
        <f t="shared" si="1"/>
        <v>0</v>
      </c>
      <c r="K29" s="18">
        <f t="shared" si="2"/>
        <v>0</v>
      </c>
      <c r="L29" s="18">
        <f t="shared" si="4"/>
        <v>0</v>
      </c>
      <c r="M29" s="12"/>
      <c r="Q29" s="20"/>
    </row>
    <row r="30" spans="1:17" s="19" customFormat="1" ht="21.95" customHeight="1" x14ac:dyDescent="0.2">
      <c r="A30" s="12" t="s">
        <v>71</v>
      </c>
      <c r="B30" s="13" t="s">
        <v>72</v>
      </c>
      <c r="C30" s="14" t="s">
        <v>28</v>
      </c>
      <c r="D30" s="15"/>
      <c r="E30" s="15">
        <v>0</v>
      </c>
      <c r="F30" s="15">
        <v>4</v>
      </c>
      <c r="G30" s="15">
        <f t="shared" si="5"/>
        <v>4</v>
      </c>
      <c r="H30" s="16"/>
      <c r="I30" s="17">
        <f t="shared" si="3"/>
        <v>0</v>
      </c>
      <c r="J30" s="18">
        <f t="shared" si="1"/>
        <v>0</v>
      </c>
      <c r="K30" s="18">
        <f t="shared" si="2"/>
        <v>0</v>
      </c>
      <c r="L30" s="18">
        <f t="shared" si="4"/>
        <v>0</v>
      </c>
      <c r="M30" s="12"/>
      <c r="Q30" s="20"/>
    </row>
    <row r="31" spans="1:17" s="19" customFormat="1" ht="21.95" customHeight="1" x14ac:dyDescent="0.2">
      <c r="A31" s="12" t="s">
        <v>73</v>
      </c>
      <c r="B31" s="13" t="s">
        <v>74</v>
      </c>
      <c r="C31" s="14" t="s">
        <v>28</v>
      </c>
      <c r="D31" s="15">
        <v>1</v>
      </c>
      <c r="E31" s="15">
        <v>5</v>
      </c>
      <c r="F31" s="15">
        <v>0</v>
      </c>
      <c r="G31" s="15">
        <f t="shared" si="5"/>
        <v>6</v>
      </c>
      <c r="H31" s="16"/>
      <c r="I31" s="17">
        <f t="shared" si="3"/>
        <v>0</v>
      </c>
      <c r="J31" s="18">
        <f t="shared" si="1"/>
        <v>0</v>
      </c>
      <c r="K31" s="18">
        <f t="shared" si="2"/>
        <v>0</v>
      </c>
      <c r="L31" s="18">
        <f t="shared" si="4"/>
        <v>0</v>
      </c>
      <c r="M31" s="12"/>
      <c r="Q31" s="20"/>
    </row>
    <row r="32" spans="1:17" s="19" customFormat="1" ht="21.95" customHeight="1" x14ac:dyDescent="0.2">
      <c r="A32" s="12" t="s">
        <v>75</v>
      </c>
      <c r="B32" s="13" t="s">
        <v>76</v>
      </c>
      <c r="C32" s="14" t="s">
        <v>28</v>
      </c>
      <c r="D32" s="15"/>
      <c r="E32" s="15">
        <v>0</v>
      </c>
      <c r="F32" s="15">
        <v>0</v>
      </c>
      <c r="G32" s="15">
        <f t="shared" si="5"/>
        <v>0</v>
      </c>
      <c r="H32" s="16"/>
      <c r="I32" s="17">
        <f t="shared" si="3"/>
        <v>0</v>
      </c>
      <c r="J32" s="18">
        <f t="shared" si="1"/>
        <v>0</v>
      </c>
      <c r="K32" s="18">
        <f t="shared" si="2"/>
        <v>0</v>
      </c>
      <c r="L32" s="18">
        <f t="shared" si="4"/>
        <v>0</v>
      </c>
      <c r="M32" s="12"/>
      <c r="Q32" s="20"/>
    </row>
    <row r="33" spans="1:17" s="19" customFormat="1" ht="21.95" customHeight="1" x14ac:dyDescent="0.2">
      <c r="A33" s="12" t="s">
        <v>77</v>
      </c>
      <c r="B33" s="13" t="s">
        <v>78</v>
      </c>
      <c r="C33" s="14" t="s">
        <v>28</v>
      </c>
      <c r="D33" s="15"/>
      <c r="E33" s="15">
        <v>0</v>
      </c>
      <c r="F33" s="15">
        <v>0</v>
      </c>
      <c r="G33" s="15">
        <f t="shared" si="5"/>
        <v>0</v>
      </c>
      <c r="H33" s="16"/>
      <c r="I33" s="17">
        <f t="shared" si="3"/>
        <v>0</v>
      </c>
      <c r="J33" s="18">
        <f t="shared" si="1"/>
        <v>0</v>
      </c>
      <c r="K33" s="18">
        <f t="shared" si="2"/>
        <v>0</v>
      </c>
      <c r="L33" s="18">
        <f t="shared" si="4"/>
        <v>0</v>
      </c>
      <c r="M33" s="12"/>
      <c r="Q33" s="20"/>
    </row>
    <row r="34" spans="1:17" s="19" customFormat="1" ht="21.95" customHeight="1" x14ac:dyDescent="0.2">
      <c r="A34" s="12" t="s">
        <v>79</v>
      </c>
      <c r="B34" s="13" t="s">
        <v>80</v>
      </c>
      <c r="C34" s="14" t="s">
        <v>28</v>
      </c>
      <c r="D34" s="15"/>
      <c r="E34" s="15">
        <v>0</v>
      </c>
      <c r="F34" s="15">
        <v>2</v>
      </c>
      <c r="G34" s="15">
        <f t="shared" si="5"/>
        <v>2</v>
      </c>
      <c r="H34" s="16"/>
      <c r="I34" s="17">
        <f t="shared" si="3"/>
        <v>0</v>
      </c>
      <c r="J34" s="18">
        <f t="shared" si="1"/>
        <v>0</v>
      </c>
      <c r="K34" s="18">
        <f t="shared" si="2"/>
        <v>0</v>
      </c>
      <c r="L34" s="18">
        <f t="shared" si="4"/>
        <v>0</v>
      </c>
      <c r="M34" s="12"/>
      <c r="Q34" s="20"/>
    </row>
    <row r="35" spans="1:17" s="19" customFormat="1" ht="21.95" customHeight="1" x14ac:dyDescent="0.2">
      <c r="A35" s="12" t="s">
        <v>81</v>
      </c>
      <c r="B35" s="13" t="s">
        <v>82</v>
      </c>
      <c r="C35" s="14" t="s">
        <v>28</v>
      </c>
      <c r="D35" s="15"/>
      <c r="E35" s="15">
        <v>10</v>
      </c>
      <c r="F35" s="15">
        <v>15</v>
      </c>
      <c r="G35" s="15">
        <f t="shared" si="5"/>
        <v>25</v>
      </c>
      <c r="H35" s="16"/>
      <c r="I35" s="17">
        <f t="shared" si="3"/>
        <v>0</v>
      </c>
      <c r="J35" s="18">
        <f t="shared" si="1"/>
        <v>0</v>
      </c>
      <c r="K35" s="18">
        <f t="shared" si="2"/>
        <v>0</v>
      </c>
      <c r="L35" s="18">
        <f t="shared" si="4"/>
        <v>0</v>
      </c>
      <c r="M35" s="12"/>
      <c r="Q35" s="20"/>
    </row>
    <row r="36" spans="1:17" s="19" customFormat="1" ht="21.95" customHeight="1" x14ac:dyDescent="0.2">
      <c r="A36" s="12" t="s">
        <v>83</v>
      </c>
      <c r="B36" s="13" t="s">
        <v>84</v>
      </c>
      <c r="C36" s="14" t="s">
        <v>28</v>
      </c>
      <c r="D36" s="15"/>
      <c r="E36" s="15">
        <v>0</v>
      </c>
      <c r="F36" s="15">
        <v>0</v>
      </c>
      <c r="G36" s="15">
        <f t="shared" si="5"/>
        <v>0</v>
      </c>
      <c r="H36" s="16"/>
      <c r="I36" s="17">
        <f t="shared" si="3"/>
        <v>0</v>
      </c>
      <c r="J36" s="18">
        <f t="shared" si="1"/>
        <v>0</v>
      </c>
      <c r="K36" s="18">
        <f t="shared" si="2"/>
        <v>0</v>
      </c>
      <c r="L36" s="18">
        <f t="shared" si="4"/>
        <v>0</v>
      </c>
      <c r="M36" s="12"/>
      <c r="Q36" s="20"/>
    </row>
    <row r="37" spans="1:17" s="19" customFormat="1" ht="21.95" customHeight="1" x14ac:dyDescent="0.2">
      <c r="A37" s="12" t="s">
        <v>85</v>
      </c>
      <c r="B37" s="13" t="s">
        <v>86</v>
      </c>
      <c r="C37" s="14" t="s">
        <v>25</v>
      </c>
      <c r="D37" s="15">
        <v>1600</v>
      </c>
      <c r="E37" s="15">
        <v>1938</v>
      </c>
      <c r="F37" s="15">
        <v>4067</v>
      </c>
      <c r="G37" s="15">
        <f t="shared" si="5"/>
        <v>7605</v>
      </c>
      <c r="H37" s="16"/>
      <c r="I37" s="17">
        <f t="shared" si="3"/>
        <v>0</v>
      </c>
      <c r="J37" s="18">
        <f t="shared" si="1"/>
        <v>0</v>
      </c>
      <c r="K37" s="18">
        <f t="shared" si="2"/>
        <v>0</v>
      </c>
      <c r="L37" s="18">
        <f t="shared" si="4"/>
        <v>0</v>
      </c>
      <c r="M37" s="12"/>
      <c r="Q37" s="20"/>
    </row>
    <row r="38" spans="1:17" s="19" customFormat="1" ht="21.95" customHeight="1" x14ac:dyDescent="0.2">
      <c r="A38" s="12" t="s">
        <v>87</v>
      </c>
      <c r="B38" s="13" t="s">
        <v>88</v>
      </c>
      <c r="C38" s="14" t="s">
        <v>36</v>
      </c>
      <c r="D38" s="15"/>
      <c r="E38" s="15">
        <v>4128.1133333333337</v>
      </c>
      <c r="F38" s="15">
        <v>6357.2222222222226</v>
      </c>
      <c r="G38" s="15">
        <f t="shared" si="5"/>
        <v>10485.335555555557</v>
      </c>
      <c r="H38" s="16"/>
      <c r="I38" s="17">
        <f t="shared" si="3"/>
        <v>0</v>
      </c>
      <c r="J38" s="18">
        <f t="shared" si="1"/>
        <v>0</v>
      </c>
      <c r="K38" s="18">
        <f t="shared" si="2"/>
        <v>0</v>
      </c>
      <c r="L38" s="18">
        <f t="shared" si="4"/>
        <v>0</v>
      </c>
      <c r="M38" s="12" t="s">
        <v>89</v>
      </c>
      <c r="Q38" s="20"/>
    </row>
    <row r="39" spans="1:17" s="19" customFormat="1" ht="21.95" customHeight="1" x14ac:dyDescent="0.2">
      <c r="A39" s="12" t="s">
        <v>90</v>
      </c>
      <c r="B39" s="13" t="s">
        <v>91</v>
      </c>
      <c r="C39" s="14" t="s">
        <v>36</v>
      </c>
      <c r="D39" s="15"/>
      <c r="E39" s="15">
        <v>314.26888888888891</v>
      </c>
      <c r="F39" s="15">
        <v>699.11111111111109</v>
      </c>
      <c r="G39" s="15">
        <f t="shared" si="5"/>
        <v>1013.38</v>
      </c>
      <c r="H39" s="16"/>
      <c r="I39" s="17">
        <f t="shared" si="3"/>
        <v>0</v>
      </c>
      <c r="J39" s="18">
        <f t="shared" si="1"/>
        <v>0</v>
      </c>
      <c r="K39" s="18">
        <f t="shared" si="2"/>
        <v>0</v>
      </c>
      <c r="L39" s="18">
        <f t="shared" si="4"/>
        <v>0</v>
      </c>
      <c r="M39" s="12"/>
      <c r="Q39" s="20"/>
    </row>
    <row r="40" spans="1:17" s="19" customFormat="1" ht="21.95" customHeight="1" x14ac:dyDescent="0.2">
      <c r="A40" s="12" t="s">
        <v>92</v>
      </c>
      <c r="B40" s="13" t="s">
        <v>93</v>
      </c>
      <c r="C40" s="14" t="s">
        <v>94</v>
      </c>
      <c r="D40" s="15"/>
      <c r="E40" s="15">
        <v>204</v>
      </c>
      <c r="F40" s="15">
        <v>204</v>
      </c>
      <c r="G40" s="15">
        <f t="shared" si="5"/>
        <v>408</v>
      </c>
      <c r="H40" s="16"/>
      <c r="I40" s="17">
        <f t="shared" si="3"/>
        <v>0</v>
      </c>
      <c r="J40" s="18">
        <f t="shared" ref="J40:J71" si="6">E40*$H40</f>
        <v>0</v>
      </c>
      <c r="K40" s="18">
        <f t="shared" ref="K40:K71" si="7">F40*$H40</f>
        <v>0</v>
      </c>
      <c r="L40" s="18">
        <f t="shared" si="4"/>
        <v>0</v>
      </c>
      <c r="M40" s="12"/>
      <c r="Q40" s="20"/>
    </row>
    <row r="41" spans="1:17" s="19" customFormat="1" ht="21.95" customHeight="1" x14ac:dyDescent="0.2">
      <c r="A41" s="12" t="s">
        <v>95</v>
      </c>
      <c r="B41" s="13" t="s">
        <v>96</v>
      </c>
      <c r="C41" s="14" t="s">
        <v>28</v>
      </c>
      <c r="D41" s="15"/>
      <c r="E41" s="15">
        <v>17</v>
      </c>
      <c r="F41" s="15">
        <v>30</v>
      </c>
      <c r="G41" s="15">
        <f t="shared" si="5"/>
        <v>47</v>
      </c>
      <c r="H41" s="16"/>
      <c r="I41" s="17">
        <f t="shared" si="3"/>
        <v>0</v>
      </c>
      <c r="J41" s="18">
        <f t="shared" si="6"/>
        <v>0</v>
      </c>
      <c r="K41" s="18">
        <f t="shared" si="7"/>
        <v>0</v>
      </c>
      <c r="L41" s="18">
        <f t="shared" si="4"/>
        <v>0</v>
      </c>
      <c r="M41" s="12"/>
      <c r="Q41" s="20"/>
    </row>
    <row r="42" spans="1:17" s="19" customFormat="1" ht="21.95" customHeight="1" x14ac:dyDescent="0.2">
      <c r="A42" s="12" t="s">
        <v>95</v>
      </c>
      <c r="B42" s="13" t="s">
        <v>97</v>
      </c>
      <c r="C42" s="14" t="s">
        <v>28</v>
      </c>
      <c r="D42" s="15"/>
      <c r="E42" s="15">
        <v>8</v>
      </c>
      <c r="F42" s="15">
        <v>6</v>
      </c>
      <c r="G42" s="15">
        <f t="shared" si="5"/>
        <v>14</v>
      </c>
      <c r="H42" s="16"/>
      <c r="I42" s="17">
        <f t="shared" si="3"/>
        <v>0</v>
      </c>
      <c r="J42" s="18">
        <f t="shared" si="6"/>
        <v>0</v>
      </c>
      <c r="K42" s="18">
        <f t="shared" si="7"/>
        <v>0</v>
      </c>
      <c r="L42" s="18">
        <f t="shared" si="4"/>
        <v>0</v>
      </c>
      <c r="M42" s="12"/>
      <c r="Q42" s="20"/>
    </row>
    <row r="43" spans="1:17" s="19" customFormat="1" ht="21.95" customHeight="1" x14ac:dyDescent="0.2">
      <c r="A43" s="12" t="s">
        <v>95</v>
      </c>
      <c r="B43" s="13" t="s">
        <v>98</v>
      </c>
      <c r="C43" s="14" t="s">
        <v>28</v>
      </c>
      <c r="D43" s="15"/>
      <c r="E43" s="15">
        <v>30</v>
      </c>
      <c r="F43" s="15">
        <v>40</v>
      </c>
      <c r="G43" s="15">
        <f t="shared" si="5"/>
        <v>70</v>
      </c>
      <c r="H43" s="16"/>
      <c r="I43" s="17">
        <f t="shared" si="3"/>
        <v>0</v>
      </c>
      <c r="J43" s="18">
        <f t="shared" si="6"/>
        <v>0</v>
      </c>
      <c r="K43" s="18">
        <f t="shared" si="7"/>
        <v>0</v>
      </c>
      <c r="L43" s="18">
        <f t="shared" si="4"/>
        <v>0</v>
      </c>
      <c r="M43" s="12"/>
      <c r="Q43" s="20"/>
    </row>
    <row r="44" spans="1:17" s="19" customFormat="1" ht="21.95" customHeight="1" x14ac:dyDescent="0.2">
      <c r="A44" s="12" t="s">
        <v>95</v>
      </c>
      <c r="B44" s="13" t="s">
        <v>99</v>
      </c>
      <c r="C44" s="14" t="s">
        <v>28</v>
      </c>
      <c r="D44" s="15"/>
      <c r="E44" s="15">
        <v>156</v>
      </c>
      <c r="F44" s="15">
        <v>270</v>
      </c>
      <c r="G44" s="15">
        <f t="shared" si="5"/>
        <v>426</v>
      </c>
      <c r="H44" s="16"/>
      <c r="I44" s="17">
        <f t="shared" si="3"/>
        <v>0</v>
      </c>
      <c r="J44" s="18">
        <f t="shared" si="6"/>
        <v>0</v>
      </c>
      <c r="K44" s="18">
        <f t="shared" si="7"/>
        <v>0</v>
      </c>
      <c r="L44" s="18">
        <f t="shared" si="4"/>
        <v>0</v>
      </c>
      <c r="M44" s="12"/>
      <c r="Q44" s="20"/>
    </row>
    <row r="45" spans="1:17" s="19" customFormat="1" ht="21.95" customHeight="1" x14ac:dyDescent="0.2">
      <c r="A45" s="12" t="s">
        <v>100</v>
      </c>
      <c r="B45" s="13" t="s">
        <v>101</v>
      </c>
      <c r="C45" s="14" t="s">
        <v>28</v>
      </c>
      <c r="D45" s="15"/>
      <c r="E45" s="15">
        <v>110</v>
      </c>
      <c r="F45" s="15">
        <v>165</v>
      </c>
      <c r="G45" s="15">
        <f t="shared" si="5"/>
        <v>275</v>
      </c>
      <c r="H45" s="16"/>
      <c r="I45" s="17">
        <f t="shared" si="3"/>
        <v>0</v>
      </c>
      <c r="J45" s="18">
        <f t="shared" si="6"/>
        <v>0</v>
      </c>
      <c r="K45" s="18">
        <f t="shared" si="7"/>
        <v>0</v>
      </c>
      <c r="L45" s="18">
        <f t="shared" si="4"/>
        <v>0</v>
      </c>
      <c r="M45" s="12"/>
      <c r="Q45" s="20"/>
    </row>
    <row r="46" spans="1:17" s="19" customFormat="1" ht="21.95" customHeight="1" x14ac:dyDescent="0.2">
      <c r="A46" s="12" t="s">
        <v>102</v>
      </c>
      <c r="B46" s="13" t="s">
        <v>103</v>
      </c>
      <c r="C46" s="14" t="s">
        <v>28</v>
      </c>
      <c r="D46" s="15"/>
      <c r="E46" s="15">
        <v>1</v>
      </c>
      <c r="F46" s="15">
        <v>1</v>
      </c>
      <c r="G46" s="15">
        <f t="shared" si="5"/>
        <v>2</v>
      </c>
      <c r="H46" s="16"/>
      <c r="I46" s="17">
        <f t="shared" si="3"/>
        <v>0</v>
      </c>
      <c r="J46" s="18">
        <f t="shared" si="6"/>
        <v>0</v>
      </c>
      <c r="K46" s="18">
        <f t="shared" si="7"/>
        <v>0</v>
      </c>
      <c r="L46" s="18">
        <f t="shared" si="4"/>
        <v>0</v>
      </c>
      <c r="M46" s="12"/>
      <c r="Q46" s="20"/>
    </row>
    <row r="47" spans="1:17" s="19" customFormat="1" ht="21.95" customHeight="1" x14ac:dyDescent="0.25">
      <c r="A47" s="12" t="s">
        <v>104</v>
      </c>
      <c r="B47" s="21" t="s">
        <v>105</v>
      </c>
      <c r="C47" s="14" t="s">
        <v>28</v>
      </c>
      <c r="D47" s="15"/>
      <c r="E47" s="15">
        <v>4</v>
      </c>
      <c r="F47" s="15">
        <v>0</v>
      </c>
      <c r="G47" s="15">
        <f t="shared" si="5"/>
        <v>4</v>
      </c>
      <c r="H47" s="16"/>
      <c r="I47" s="17">
        <f t="shared" si="3"/>
        <v>0</v>
      </c>
      <c r="J47" s="18">
        <f t="shared" si="6"/>
        <v>0</v>
      </c>
      <c r="K47" s="18">
        <f t="shared" si="7"/>
        <v>0</v>
      </c>
      <c r="L47" s="18">
        <f t="shared" si="4"/>
        <v>0</v>
      </c>
      <c r="M47" s="12"/>
      <c r="Q47" s="20"/>
    </row>
    <row r="48" spans="1:17" s="19" customFormat="1" ht="21.95" customHeight="1" x14ac:dyDescent="0.2">
      <c r="A48" s="12" t="s">
        <v>106</v>
      </c>
      <c r="B48" s="13" t="s">
        <v>107</v>
      </c>
      <c r="C48" s="14" t="s">
        <v>25</v>
      </c>
      <c r="D48" s="15"/>
      <c r="E48" s="15">
        <v>5540</v>
      </c>
      <c r="F48" s="15">
        <v>0</v>
      </c>
      <c r="G48" s="15">
        <f t="shared" si="5"/>
        <v>5540</v>
      </c>
      <c r="H48" s="16"/>
      <c r="I48" s="17">
        <f t="shared" si="3"/>
        <v>0</v>
      </c>
      <c r="J48" s="18">
        <f t="shared" si="6"/>
        <v>0</v>
      </c>
      <c r="K48" s="18">
        <f t="shared" si="7"/>
        <v>0</v>
      </c>
      <c r="L48" s="18">
        <f t="shared" si="4"/>
        <v>0</v>
      </c>
      <c r="M48" s="12"/>
      <c r="Q48" s="20"/>
    </row>
    <row r="49" spans="1:17" s="19" customFormat="1" ht="36.75" customHeight="1" x14ac:dyDescent="0.2">
      <c r="A49" s="12" t="s">
        <v>108</v>
      </c>
      <c r="B49" s="13" t="s">
        <v>109</v>
      </c>
      <c r="C49" s="14" t="s">
        <v>110</v>
      </c>
      <c r="D49" s="15"/>
      <c r="E49" s="15">
        <v>2</v>
      </c>
      <c r="F49" s="15">
        <v>0</v>
      </c>
      <c r="G49" s="15">
        <f t="shared" si="5"/>
        <v>2</v>
      </c>
      <c r="H49" s="16"/>
      <c r="I49" s="17">
        <f t="shared" si="3"/>
        <v>0</v>
      </c>
      <c r="J49" s="18">
        <f t="shared" si="6"/>
        <v>0</v>
      </c>
      <c r="K49" s="18">
        <f t="shared" si="7"/>
        <v>0</v>
      </c>
      <c r="L49" s="18">
        <f t="shared" si="4"/>
        <v>0</v>
      </c>
      <c r="M49" s="12"/>
      <c r="Q49" s="20"/>
    </row>
    <row r="50" spans="1:17" s="19" customFormat="1" ht="21.95" customHeight="1" x14ac:dyDescent="0.2">
      <c r="A50" s="12" t="s">
        <v>111</v>
      </c>
      <c r="B50" s="13" t="s">
        <v>112</v>
      </c>
      <c r="C50" s="14" t="s">
        <v>28</v>
      </c>
      <c r="D50" s="15"/>
      <c r="E50" s="15">
        <v>2</v>
      </c>
      <c r="F50" s="15">
        <v>0</v>
      </c>
      <c r="G50" s="15">
        <f t="shared" si="5"/>
        <v>2</v>
      </c>
      <c r="H50" s="16"/>
      <c r="I50" s="17">
        <f t="shared" si="3"/>
        <v>0</v>
      </c>
      <c r="J50" s="18">
        <f t="shared" si="6"/>
        <v>0</v>
      </c>
      <c r="K50" s="18">
        <f t="shared" si="7"/>
        <v>0</v>
      </c>
      <c r="L50" s="18">
        <f t="shared" si="4"/>
        <v>0</v>
      </c>
      <c r="M50" s="12"/>
      <c r="Q50" s="20"/>
    </row>
    <row r="51" spans="1:17" s="19" customFormat="1" ht="21.95" customHeight="1" x14ac:dyDescent="0.2">
      <c r="A51" s="12" t="s">
        <v>113</v>
      </c>
      <c r="B51" s="13" t="s">
        <v>114</v>
      </c>
      <c r="C51" s="14" t="s">
        <v>110</v>
      </c>
      <c r="D51" s="15"/>
      <c r="E51" s="15">
        <v>26</v>
      </c>
      <c r="F51" s="15">
        <v>22</v>
      </c>
      <c r="G51" s="15">
        <f t="shared" si="5"/>
        <v>48</v>
      </c>
      <c r="H51" s="16"/>
      <c r="I51" s="17">
        <f t="shared" si="3"/>
        <v>0</v>
      </c>
      <c r="J51" s="18">
        <f t="shared" si="6"/>
        <v>0</v>
      </c>
      <c r="K51" s="18">
        <f t="shared" si="7"/>
        <v>0</v>
      </c>
      <c r="L51" s="18">
        <f t="shared" si="4"/>
        <v>0</v>
      </c>
      <c r="M51" s="12"/>
      <c r="Q51" s="20"/>
    </row>
    <row r="52" spans="1:17" s="19" customFormat="1" ht="21.95" customHeight="1" x14ac:dyDescent="0.2">
      <c r="A52" s="12" t="s">
        <v>115</v>
      </c>
      <c r="B52" s="13" t="s">
        <v>116</v>
      </c>
      <c r="C52" s="14" t="s">
        <v>110</v>
      </c>
      <c r="D52" s="15"/>
      <c r="E52" s="15">
        <v>0</v>
      </c>
      <c r="F52" s="15">
        <v>0</v>
      </c>
      <c r="G52" s="15">
        <f t="shared" si="5"/>
        <v>0</v>
      </c>
      <c r="H52" s="16"/>
      <c r="I52" s="17">
        <f t="shared" si="3"/>
        <v>0</v>
      </c>
      <c r="J52" s="18">
        <f t="shared" si="6"/>
        <v>0</v>
      </c>
      <c r="K52" s="18">
        <f t="shared" si="7"/>
        <v>0</v>
      </c>
      <c r="L52" s="18">
        <f t="shared" si="4"/>
        <v>0</v>
      </c>
      <c r="M52" s="12"/>
      <c r="Q52" s="20"/>
    </row>
    <row r="53" spans="1:17" s="19" customFormat="1" ht="21.95" customHeight="1" x14ac:dyDescent="0.2">
      <c r="A53" s="12" t="s">
        <v>117</v>
      </c>
      <c r="B53" s="13" t="s">
        <v>118</v>
      </c>
      <c r="C53" s="14" t="s">
        <v>110</v>
      </c>
      <c r="D53" s="15"/>
      <c r="E53" s="15">
        <v>0</v>
      </c>
      <c r="F53" s="15">
        <v>0</v>
      </c>
      <c r="G53" s="15">
        <f t="shared" si="5"/>
        <v>0</v>
      </c>
      <c r="H53" s="16"/>
      <c r="I53" s="17">
        <f t="shared" si="3"/>
        <v>0</v>
      </c>
      <c r="J53" s="18">
        <f t="shared" si="6"/>
        <v>0</v>
      </c>
      <c r="K53" s="18">
        <f t="shared" si="7"/>
        <v>0</v>
      </c>
      <c r="L53" s="18">
        <f t="shared" si="4"/>
        <v>0</v>
      </c>
      <c r="M53" s="12"/>
      <c r="Q53" s="20"/>
    </row>
    <row r="54" spans="1:17" s="19" customFormat="1" ht="21.95" customHeight="1" x14ac:dyDescent="0.2">
      <c r="A54" s="12" t="s">
        <v>119</v>
      </c>
      <c r="B54" s="13" t="s">
        <v>120</v>
      </c>
      <c r="C54" s="14" t="s">
        <v>110</v>
      </c>
      <c r="D54" s="15"/>
      <c r="E54" s="15">
        <v>0</v>
      </c>
      <c r="F54" s="15">
        <v>0</v>
      </c>
      <c r="G54" s="15">
        <f t="shared" si="5"/>
        <v>0</v>
      </c>
      <c r="H54" s="16"/>
      <c r="I54" s="17">
        <f t="shared" si="3"/>
        <v>0</v>
      </c>
      <c r="J54" s="18">
        <f t="shared" si="6"/>
        <v>0</v>
      </c>
      <c r="K54" s="18">
        <f t="shared" si="7"/>
        <v>0</v>
      </c>
      <c r="L54" s="18">
        <f t="shared" si="4"/>
        <v>0</v>
      </c>
      <c r="M54" s="12"/>
      <c r="Q54" s="20"/>
    </row>
    <row r="55" spans="1:17" s="19" customFormat="1" ht="21.95" customHeight="1" x14ac:dyDescent="0.2">
      <c r="A55" s="12" t="s">
        <v>121</v>
      </c>
      <c r="B55" s="13" t="s">
        <v>122</v>
      </c>
      <c r="C55" s="14" t="s">
        <v>110</v>
      </c>
      <c r="D55" s="15"/>
      <c r="E55" s="15">
        <v>0</v>
      </c>
      <c r="F55" s="15">
        <v>0</v>
      </c>
      <c r="G55" s="15">
        <f t="shared" si="5"/>
        <v>0</v>
      </c>
      <c r="H55" s="16"/>
      <c r="I55" s="17">
        <f t="shared" si="3"/>
        <v>0</v>
      </c>
      <c r="J55" s="18">
        <f t="shared" si="6"/>
        <v>0</v>
      </c>
      <c r="K55" s="18">
        <f t="shared" si="7"/>
        <v>0</v>
      </c>
      <c r="L55" s="18">
        <f t="shared" si="4"/>
        <v>0</v>
      </c>
      <c r="M55" s="12"/>
      <c r="Q55" s="20"/>
    </row>
    <row r="56" spans="1:17" s="19" customFormat="1" ht="21.95" customHeight="1" x14ac:dyDescent="0.2">
      <c r="A56" s="12" t="s">
        <v>123</v>
      </c>
      <c r="B56" s="13" t="s">
        <v>124</v>
      </c>
      <c r="C56" s="14" t="s">
        <v>110</v>
      </c>
      <c r="D56" s="15"/>
      <c r="E56" s="15">
        <v>26</v>
      </c>
      <c r="F56" s="15">
        <v>22</v>
      </c>
      <c r="G56" s="15">
        <f t="shared" si="5"/>
        <v>48</v>
      </c>
      <c r="H56" s="16"/>
      <c r="I56" s="17">
        <f t="shared" si="3"/>
        <v>0</v>
      </c>
      <c r="J56" s="18">
        <f t="shared" si="6"/>
        <v>0</v>
      </c>
      <c r="K56" s="18">
        <f t="shared" si="7"/>
        <v>0</v>
      </c>
      <c r="L56" s="18">
        <f t="shared" si="4"/>
        <v>0</v>
      </c>
      <c r="M56" s="12"/>
      <c r="Q56" s="20"/>
    </row>
    <row r="57" spans="1:17" s="19" customFormat="1" ht="21.95" customHeight="1" x14ac:dyDescent="0.2">
      <c r="A57" s="12" t="s">
        <v>125</v>
      </c>
      <c r="B57" s="13" t="s">
        <v>126</v>
      </c>
      <c r="C57" s="14" t="s">
        <v>19</v>
      </c>
      <c r="D57" s="15"/>
      <c r="E57" s="15">
        <v>1</v>
      </c>
      <c r="F57" s="15">
        <v>1</v>
      </c>
      <c r="G57" s="15">
        <f t="shared" si="5"/>
        <v>2</v>
      </c>
      <c r="H57" s="16"/>
      <c r="I57" s="17">
        <f t="shared" si="3"/>
        <v>0</v>
      </c>
      <c r="J57" s="18">
        <f t="shared" si="6"/>
        <v>0</v>
      </c>
      <c r="K57" s="18">
        <f t="shared" si="7"/>
        <v>0</v>
      </c>
      <c r="L57" s="18">
        <f t="shared" si="4"/>
        <v>0</v>
      </c>
      <c r="M57" s="12"/>
      <c r="Q57" s="20"/>
    </row>
    <row r="58" spans="1:17" s="19" customFormat="1" ht="21.95" customHeight="1" x14ac:dyDescent="0.2">
      <c r="A58" s="12" t="s">
        <v>127</v>
      </c>
      <c r="B58" s="13" t="s">
        <v>128</v>
      </c>
      <c r="C58" s="14" t="s">
        <v>28</v>
      </c>
      <c r="D58" s="15"/>
      <c r="E58" s="15">
        <v>22</v>
      </c>
      <c r="F58" s="15">
        <v>32</v>
      </c>
      <c r="G58" s="15">
        <f t="shared" si="5"/>
        <v>54</v>
      </c>
      <c r="H58" s="16"/>
      <c r="I58" s="17">
        <f t="shared" si="3"/>
        <v>0</v>
      </c>
      <c r="J58" s="18">
        <f t="shared" si="6"/>
        <v>0</v>
      </c>
      <c r="K58" s="18">
        <f t="shared" si="7"/>
        <v>0</v>
      </c>
      <c r="L58" s="18">
        <f t="shared" si="4"/>
        <v>0</v>
      </c>
      <c r="M58" s="12"/>
      <c r="Q58" s="20"/>
    </row>
    <row r="59" spans="1:17" s="19" customFormat="1" ht="21.95" customHeight="1" x14ac:dyDescent="0.2">
      <c r="A59" s="12" t="s">
        <v>129</v>
      </c>
      <c r="B59" s="13" t="s">
        <v>130</v>
      </c>
      <c r="C59" s="14" t="s">
        <v>28</v>
      </c>
      <c r="D59" s="15"/>
      <c r="E59" s="15">
        <v>5</v>
      </c>
      <c r="F59" s="15">
        <v>10</v>
      </c>
      <c r="G59" s="15">
        <f t="shared" si="5"/>
        <v>15</v>
      </c>
      <c r="H59" s="16"/>
      <c r="I59" s="17">
        <f t="shared" si="3"/>
        <v>0</v>
      </c>
      <c r="J59" s="18">
        <f t="shared" si="6"/>
        <v>0</v>
      </c>
      <c r="K59" s="18">
        <f t="shared" si="7"/>
        <v>0</v>
      </c>
      <c r="L59" s="18">
        <f t="shared" si="4"/>
        <v>0</v>
      </c>
      <c r="M59" s="12"/>
      <c r="Q59" s="20"/>
    </row>
    <row r="60" spans="1:17" s="19" customFormat="1" ht="21.95" customHeight="1" x14ac:dyDescent="0.2">
      <c r="A60" s="12" t="s">
        <v>131</v>
      </c>
      <c r="B60" s="13" t="s">
        <v>132</v>
      </c>
      <c r="C60" s="14" t="s">
        <v>28</v>
      </c>
      <c r="D60" s="15"/>
      <c r="E60" s="15">
        <v>2</v>
      </c>
      <c r="F60" s="15">
        <v>5</v>
      </c>
      <c r="G60" s="15">
        <f t="shared" si="5"/>
        <v>7</v>
      </c>
      <c r="H60" s="16"/>
      <c r="I60" s="17">
        <f t="shared" si="3"/>
        <v>0</v>
      </c>
      <c r="J60" s="18">
        <f t="shared" si="6"/>
        <v>0</v>
      </c>
      <c r="K60" s="18">
        <f t="shared" si="7"/>
        <v>0</v>
      </c>
      <c r="L60" s="18">
        <f t="shared" si="4"/>
        <v>0</v>
      </c>
      <c r="M60" s="12"/>
      <c r="Q60" s="20"/>
    </row>
    <row r="61" spans="1:17" s="19" customFormat="1" ht="21.95" customHeight="1" x14ac:dyDescent="0.2">
      <c r="A61" s="12" t="s">
        <v>133</v>
      </c>
      <c r="B61" s="13" t="s">
        <v>134</v>
      </c>
      <c r="C61" s="14" t="s">
        <v>28</v>
      </c>
      <c r="D61" s="15"/>
      <c r="E61" s="15">
        <v>2</v>
      </c>
      <c r="F61" s="15">
        <v>5</v>
      </c>
      <c r="G61" s="15">
        <f t="shared" si="5"/>
        <v>7</v>
      </c>
      <c r="H61" s="16"/>
      <c r="I61" s="17">
        <f t="shared" si="3"/>
        <v>0</v>
      </c>
      <c r="J61" s="18">
        <f t="shared" si="6"/>
        <v>0</v>
      </c>
      <c r="K61" s="18">
        <f t="shared" si="7"/>
        <v>0</v>
      </c>
      <c r="L61" s="18">
        <f t="shared" si="4"/>
        <v>0</v>
      </c>
      <c r="M61" s="12"/>
      <c r="Q61" s="20"/>
    </row>
    <row r="62" spans="1:17" s="19" customFormat="1" ht="21.95" customHeight="1" x14ac:dyDescent="0.2">
      <c r="A62" s="12" t="s">
        <v>135</v>
      </c>
      <c r="B62" s="13" t="s">
        <v>136</v>
      </c>
      <c r="C62" s="14" t="s">
        <v>28</v>
      </c>
      <c r="D62" s="15"/>
      <c r="E62" s="15">
        <v>6</v>
      </c>
      <c r="F62" s="15">
        <v>20</v>
      </c>
      <c r="G62" s="15">
        <f t="shared" si="5"/>
        <v>26</v>
      </c>
      <c r="H62" s="16"/>
      <c r="I62" s="17">
        <f t="shared" si="3"/>
        <v>0</v>
      </c>
      <c r="J62" s="18">
        <f t="shared" si="6"/>
        <v>0</v>
      </c>
      <c r="K62" s="18">
        <f t="shared" si="7"/>
        <v>0</v>
      </c>
      <c r="L62" s="18">
        <f t="shared" si="4"/>
        <v>0</v>
      </c>
      <c r="M62" s="12"/>
      <c r="Q62" s="20"/>
    </row>
    <row r="63" spans="1:17" s="19" customFormat="1" ht="21.95" customHeight="1" x14ac:dyDescent="0.2">
      <c r="A63" s="12" t="s">
        <v>137</v>
      </c>
      <c r="B63" s="13" t="s">
        <v>138</v>
      </c>
      <c r="C63" s="14" t="s">
        <v>28</v>
      </c>
      <c r="D63" s="15"/>
      <c r="E63" s="15">
        <v>5</v>
      </c>
      <c r="F63" s="15">
        <v>10</v>
      </c>
      <c r="G63" s="15">
        <f t="shared" si="5"/>
        <v>15</v>
      </c>
      <c r="H63" s="16"/>
      <c r="I63" s="17">
        <f t="shared" si="3"/>
        <v>0</v>
      </c>
      <c r="J63" s="18">
        <f t="shared" si="6"/>
        <v>0</v>
      </c>
      <c r="K63" s="18">
        <f t="shared" si="7"/>
        <v>0</v>
      </c>
      <c r="L63" s="18">
        <f t="shared" si="4"/>
        <v>0</v>
      </c>
      <c r="M63" s="12"/>
      <c r="Q63" s="20"/>
    </row>
    <row r="64" spans="1:17" s="19" customFormat="1" ht="21.95" customHeight="1" x14ac:dyDescent="0.2">
      <c r="A64" s="12" t="s">
        <v>139</v>
      </c>
      <c r="B64" s="13" t="s">
        <v>140</v>
      </c>
      <c r="C64" s="14" t="s">
        <v>25</v>
      </c>
      <c r="D64" s="15"/>
      <c r="E64" s="15">
        <v>970</v>
      </c>
      <c r="F64" s="15">
        <v>0</v>
      </c>
      <c r="G64" s="15">
        <f t="shared" si="5"/>
        <v>970</v>
      </c>
      <c r="H64" s="16"/>
      <c r="I64" s="17">
        <f t="shared" si="3"/>
        <v>0</v>
      </c>
      <c r="J64" s="18">
        <f t="shared" si="6"/>
        <v>0</v>
      </c>
      <c r="K64" s="18">
        <f t="shared" si="7"/>
        <v>0</v>
      </c>
      <c r="L64" s="18">
        <f t="shared" si="4"/>
        <v>0</v>
      </c>
      <c r="M64" s="12"/>
      <c r="Q64" s="20"/>
    </row>
    <row r="65" spans="1:17" s="19" customFormat="1" ht="21.95" customHeight="1" x14ac:dyDescent="0.2">
      <c r="A65" s="12" t="s">
        <v>141</v>
      </c>
      <c r="B65" s="13" t="s">
        <v>142</v>
      </c>
      <c r="C65" s="14" t="s">
        <v>25</v>
      </c>
      <c r="D65" s="15"/>
      <c r="E65" s="15">
        <v>860</v>
      </c>
      <c r="F65" s="15">
        <v>0</v>
      </c>
      <c r="G65" s="15">
        <f t="shared" si="5"/>
        <v>860</v>
      </c>
      <c r="H65" s="16"/>
      <c r="I65" s="17">
        <f t="shared" si="3"/>
        <v>0</v>
      </c>
      <c r="J65" s="18">
        <f t="shared" si="6"/>
        <v>0</v>
      </c>
      <c r="K65" s="18">
        <f t="shared" si="7"/>
        <v>0</v>
      </c>
      <c r="L65" s="18">
        <f t="shared" si="4"/>
        <v>0</v>
      </c>
      <c r="M65" s="12"/>
      <c r="Q65" s="20"/>
    </row>
    <row r="66" spans="1:17" s="19" customFormat="1" ht="21.95" customHeight="1" x14ac:dyDescent="0.2">
      <c r="A66" s="12" t="s">
        <v>143</v>
      </c>
      <c r="B66" s="13" t="s">
        <v>144</v>
      </c>
      <c r="C66" s="14" t="s">
        <v>19</v>
      </c>
      <c r="D66" s="15"/>
      <c r="E66" s="15">
        <v>0.5</v>
      </c>
      <c r="F66" s="15">
        <v>0.5</v>
      </c>
      <c r="G66" s="15">
        <f t="shared" si="5"/>
        <v>1</v>
      </c>
      <c r="H66" s="16"/>
      <c r="I66" s="17">
        <f t="shared" si="3"/>
        <v>0</v>
      </c>
      <c r="J66" s="18">
        <f t="shared" si="6"/>
        <v>0</v>
      </c>
      <c r="K66" s="18">
        <f t="shared" si="7"/>
        <v>0</v>
      </c>
      <c r="L66" s="18">
        <f t="shared" si="4"/>
        <v>0</v>
      </c>
      <c r="M66" s="12"/>
      <c r="Q66" s="20"/>
    </row>
    <row r="67" spans="1:17" s="19" customFormat="1" ht="21.95" customHeight="1" x14ac:dyDescent="0.2">
      <c r="A67" s="12">
        <v>430174118</v>
      </c>
      <c r="B67" s="13" t="s">
        <v>145</v>
      </c>
      <c r="C67" s="14" t="s">
        <v>25</v>
      </c>
      <c r="D67" s="15">
        <v>23</v>
      </c>
      <c r="E67" s="15">
        <v>149</v>
      </c>
      <c r="F67" s="15">
        <v>303</v>
      </c>
      <c r="G67" s="15">
        <f t="shared" si="5"/>
        <v>475</v>
      </c>
      <c r="H67" s="16"/>
      <c r="I67" s="17">
        <f t="shared" si="3"/>
        <v>0</v>
      </c>
      <c r="J67" s="18">
        <f t="shared" si="6"/>
        <v>0</v>
      </c>
      <c r="K67" s="18">
        <f t="shared" si="7"/>
        <v>0</v>
      </c>
      <c r="L67" s="18">
        <f t="shared" si="4"/>
        <v>0</v>
      </c>
      <c r="M67" s="12"/>
      <c r="Q67" s="20"/>
    </row>
    <row r="68" spans="1:17" s="19" customFormat="1" ht="21.95" customHeight="1" x14ac:dyDescent="0.2">
      <c r="A68" s="12">
        <v>430174124</v>
      </c>
      <c r="B68" s="13" t="s">
        <v>146</v>
      </c>
      <c r="C68" s="14" t="s">
        <v>25</v>
      </c>
      <c r="D68" s="15"/>
      <c r="E68" s="15">
        <v>0</v>
      </c>
      <c r="F68" s="15">
        <v>0</v>
      </c>
      <c r="G68" s="15">
        <f t="shared" si="5"/>
        <v>0</v>
      </c>
      <c r="H68" s="16"/>
      <c r="I68" s="17">
        <f t="shared" si="3"/>
        <v>0</v>
      </c>
      <c r="J68" s="18">
        <f t="shared" si="6"/>
        <v>0</v>
      </c>
      <c r="K68" s="18">
        <f t="shared" si="7"/>
        <v>0</v>
      </c>
      <c r="L68" s="18">
        <f t="shared" si="4"/>
        <v>0</v>
      </c>
      <c r="M68" s="12"/>
      <c r="Q68" s="20"/>
    </row>
    <row r="69" spans="1:17" s="19" customFormat="1" ht="21.95" customHeight="1" x14ac:dyDescent="0.2">
      <c r="A69" s="12" t="s">
        <v>147</v>
      </c>
      <c r="B69" s="13" t="s">
        <v>148</v>
      </c>
      <c r="C69" s="14" t="s">
        <v>28</v>
      </c>
      <c r="D69" s="15"/>
      <c r="E69" s="15">
        <v>6</v>
      </c>
      <c r="F69" s="15">
        <v>0</v>
      </c>
      <c r="G69" s="15">
        <f t="shared" si="5"/>
        <v>6</v>
      </c>
      <c r="H69" s="16"/>
      <c r="I69" s="17">
        <f t="shared" si="3"/>
        <v>0</v>
      </c>
      <c r="J69" s="18">
        <f t="shared" si="6"/>
        <v>0</v>
      </c>
      <c r="K69" s="18">
        <f t="shared" si="7"/>
        <v>0</v>
      </c>
      <c r="L69" s="18">
        <f t="shared" si="4"/>
        <v>0</v>
      </c>
      <c r="M69" s="12"/>
      <c r="Q69" s="20"/>
    </row>
    <row r="70" spans="1:17" ht="21.95" customHeight="1" x14ac:dyDescent="0.25">
      <c r="A70" s="12">
        <v>1644300</v>
      </c>
      <c r="B70" s="13" t="s">
        <v>149</v>
      </c>
      <c r="C70" s="14" t="s">
        <v>28</v>
      </c>
      <c r="D70" s="15"/>
      <c r="E70" s="15">
        <v>1</v>
      </c>
      <c r="F70" s="15">
        <v>3</v>
      </c>
      <c r="G70" s="15">
        <f t="shared" si="5"/>
        <v>4</v>
      </c>
      <c r="H70" s="22"/>
      <c r="I70" s="17">
        <f t="shared" si="3"/>
        <v>0</v>
      </c>
      <c r="J70" s="18">
        <f t="shared" si="6"/>
        <v>0</v>
      </c>
      <c r="K70" s="18">
        <f t="shared" si="7"/>
        <v>0</v>
      </c>
      <c r="L70" s="18">
        <f t="shared" si="4"/>
        <v>0</v>
      </c>
      <c r="M70" s="12"/>
    </row>
    <row r="71" spans="1:17" s="19" customFormat="1" ht="21.95" customHeight="1" x14ac:dyDescent="0.2">
      <c r="A71" s="12">
        <v>1644800</v>
      </c>
      <c r="B71" s="13" t="s">
        <v>150</v>
      </c>
      <c r="C71" s="14" t="s">
        <v>28</v>
      </c>
      <c r="D71" s="15"/>
      <c r="E71" s="15">
        <v>0</v>
      </c>
      <c r="F71" s="15">
        <v>0</v>
      </c>
      <c r="G71" s="15">
        <f t="shared" si="5"/>
        <v>0</v>
      </c>
      <c r="H71" s="16"/>
      <c r="I71" s="17">
        <f t="shared" si="3"/>
        <v>0</v>
      </c>
      <c r="J71" s="18">
        <f t="shared" si="6"/>
        <v>0</v>
      </c>
      <c r="K71" s="18">
        <f t="shared" si="7"/>
        <v>0</v>
      </c>
      <c r="L71" s="18">
        <f t="shared" si="4"/>
        <v>0</v>
      </c>
      <c r="M71" s="12"/>
      <c r="Q71" s="20"/>
    </row>
    <row r="72" spans="1:17" s="19" customFormat="1" ht="21.95" customHeight="1" x14ac:dyDescent="0.2">
      <c r="A72" s="12">
        <v>1644900</v>
      </c>
      <c r="B72" s="13" t="s">
        <v>151</v>
      </c>
      <c r="C72" s="14" t="s">
        <v>28</v>
      </c>
      <c r="D72" s="15"/>
      <c r="E72" s="15">
        <v>1</v>
      </c>
      <c r="F72" s="15">
        <v>3</v>
      </c>
      <c r="G72" s="15">
        <f t="shared" si="5"/>
        <v>4</v>
      </c>
      <c r="H72" s="16"/>
      <c r="I72" s="17">
        <f t="shared" si="3"/>
        <v>0</v>
      </c>
      <c r="J72" s="18">
        <f t="shared" ref="J72:J79" si="8">E72*$H72</f>
        <v>0</v>
      </c>
      <c r="K72" s="18">
        <f t="shared" ref="K72:K79" si="9">F72*$H72</f>
        <v>0</v>
      </c>
      <c r="L72" s="18">
        <f t="shared" si="4"/>
        <v>0</v>
      </c>
      <c r="M72" s="12"/>
      <c r="Q72" s="20"/>
    </row>
    <row r="73" spans="1:17" s="19" customFormat="1" ht="21.95" customHeight="1" x14ac:dyDescent="0.2">
      <c r="A73" s="12" t="s">
        <v>152</v>
      </c>
      <c r="B73" s="13" t="s">
        <v>153</v>
      </c>
      <c r="C73" s="14" t="s">
        <v>94</v>
      </c>
      <c r="D73" s="15"/>
      <c r="E73" s="15">
        <v>8544</v>
      </c>
      <c r="F73" s="15">
        <v>1572.3333333333333</v>
      </c>
      <c r="G73" s="15">
        <f t="shared" si="5"/>
        <v>10116.333333333334</v>
      </c>
      <c r="H73" s="16"/>
      <c r="I73" s="17">
        <f t="shared" ref="I73:I79" si="10">D73*H73</f>
        <v>0</v>
      </c>
      <c r="J73" s="18">
        <f t="shared" si="8"/>
        <v>0</v>
      </c>
      <c r="K73" s="18">
        <f t="shared" si="9"/>
        <v>0</v>
      </c>
      <c r="L73" s="18">
        <f t="shared" ref="L73:L79" si="11">I73+J73+K73</f>
        <v>0</v>
      </c>
      <c r="M73" s="12"/>
      <c r="Q73" s="20"/>
    </row>
    <row r="74" spans="1:17" s="19" customFormat="1" ht="21.95" customHeight="1" x14ac:dyDescent="0.2">
      <c r="A74" s="12" t="s">
        <v>154</v>
      </c>
      <c r="B74" s="13" t="s">
        <v>155</v>
      </c>
      <c r="C74" s="14" t="s">
        <v>28</v>
      </c>
      <c r="D74" s="15"/>
      <c r="E74" s="15">
        <v>6</v>
      </c>
      <c r="F74" s="15">
        <v>9</v>
      </c>
      <c r="G74" s="15">
        <f t="shared" si="5"/>
        <v>15</v>
      </c>
      <c r="H74" s="16"/>
      <c r="I74" s="17">
        <f t="shared" si="10"/>
        <v>0</v>
      </c>
      <c r="J74" s="18">
        <f t="shared" si="8"/>
        <v>0</v>
      </c>
      <c r="K74" s="18">
        <f t="shared" si="9"/>
        <v>0</v>
      </c>
      <c r="L74" s="18">
        <f t="shared" si="11"/>
        <v>0</v>
      </c>
      <c r="M74" s="12"/>
      <c r="Q74" s="20"/>
    </row>
    <row r="75" spans="1:17" s="19" customFormat="1" ht="21.95" customHeight="1" x14ac:dyDescent="0.2">
      <c r="A75" s="12" t="s">
        <v>156</v>
      </c>
      <c r="B75" s="13" t="s">
        <v>157</v>
      </c>
      <c r="C75" s="14" t="s">
        <v>28</v>
      </c>
      <c r="D75" s="15"/>
      <c r="E75" s="15">
        <v>0</v>
      </c>
      <c r="F75" s="15">
        <v>1</v>
      </c>
      <c r="G75" s="15">
        <f t="shared" si="5"/>
        <v>1</v>
      </c>
      <c r="H75" s="16"/>
      <c r="I75" s="17">
        <f t="shared" si="10"/>
        <v>0</v>
      </c>
      <c r="J75" s="18">
        <f t="shared" si="8"/>
        <v>0</v>
      </c>
      <c r="K75" s="18">
        <f t="shared" si="9"/>
        <v>0</v>
      </c>
      <c r="L75" s="18">
        <f t="shared" si="11"/>
        <v>0</v>
      </c>
      <c r="M75" s="12"/>
      <c r="Q75" s="20"/>
    </row>
    <row r="76" spans="1:17" s="19" customFormat="1" ht="21.95" customHeight="1" x14ac:dyDescent="0.2">
      <c r="A76" s="12" t="s">
        <v>158</v>
      </c>
      <c r="B76" s="13" t="s">
        <v>159</v>
      </c>
      <c r="C76" s="14" t="s">
        <v>25</v>
      </c>
      <c r="D76" s="15"/>
      <c r="E76" s="15">
        <v>150</v>
      </c>
      <c r="F76" s="15">
        <v>225</v>
      </c>
      <c r="G76" s="15">
        <f t="shared" si="5"/>
        <v>375</v>
      </c>
      <c r="H76" s="16"/>
      <c r="I76" s="17">
        <f t="shared" si="10"/>
        <v>0</v>
      </c>
      <c r="J76" s="18">
        <f t="shared" si="8"/>
        <v>0</v>
      </c>
      <c r="K76" s="18">
        <f t="shared" si="9"/>
        <v>0</v>
      </c>
      <c r="L76" s="18">
        <f t="shared" si="11"/>
        <v>0</v>
      </c>
      <c r="M76" s="12"/>
      <c r="Q76" s="20"/>
    </row>
    <row r="77" spans="1:17" s="19" customFormat="1" ht="21.95" customHeight="1" x14ac:dyDescent="0.2">
      <c r="A77" s="12" t="s">
        <v>160</v>
      </c>
      <c r="B77" s="13" t="s">
        <v>161</v>
      </c>
      <c r="C77" s="14" t="s">
        <v>94</v>
      </c>
      <c r="D77" s="15"/>
      <c r="E77" s="15">
        <v>625</v>
      </c>
      <c r="F77" s="15">
        <v>1250</v>
      </c>
      <c r="G77" s="15">
        <f t="shared" si="5"/>
        <v>1875</v>
      </c>
      <c r="H77" s="16"/>
      <c r="I77" s="17">
        <f t="shared" si="10"/>
        <v>0</v>
      </c>
      <c r="J77" s="18">
        <f t="shared" si="8"/>
        <v>0</v>
      </c>
      <c r="K77" s="18">
        <f t="shared" si="9"/>
        <v>0</v>
      </c>
      <c r="L77" s="18">
        <f t="shared" si="11"/>
        <v>0</v>
      </c>
      <c r="M77" s="12"/>
      <c r="Q77" s="20"/>
    </row>
    <row r="78" spans="1:17" s="19" customFormat="1" ht="42" customHeight="1" x14ac:dyDescent="0.2">
      <c r="A78" s="12" t="s">
        <v>162</v>
      </c>
      <c r="B78" s="13" t="s">
        <v>163</v>
      </c>
      <c r="C78" s="14" t="s">
        <v>28</v>
      </c>
      <c r="D78" s="15"/>
      <c r="E78" s="15">
        <v>102</v>
      </c>
      <c r="F78" s="15">
        <v>667</v>
      </c>
      <c r="G78" s="15">
        <f t="shared" ref="G78:G79" si="12">D78+E78+F78</f>
        <v>769</v>
      </c>
      <c r="H78" s="16"/>
      <c r="I78" s="17">
        <f t="shared" si="10"/>
        <v>0</v>
      </c>
      <c r="J78" s="18">
        <f t="shared" si="8"/>
        <v>0</v>
      </c>
      <c r="K78" s="18">
        <f t="shared" si="9"/>
        <v>0</v>
      </c>
      <c r="L78" s="18">
        <f t="shared" si="11"/>
        <v>0</v>
      </c>
      <c r="M78" s="23" t="s">
        <v>164</v>
      </c>
      <c r="Q78" s="20"/>
    </row>
    <row r="79" spans="1:17" s="19" customFormat="1" ht="21.95" customHeight="1" x14ac:dyDescent="0.2">
      <c r="A79" s="12" t="s">
        <v>162</v>
      </c>
      <c r="B79" s="13" t="s">
        <v>165</v>
      </c>
      <c r="C79" s="14" t="s">
        <v>28</v>
      </c>
      <c r="D79" s="15"/>
      <c r="E79" s="15">
        <v>2</v>
      </c>
      <c r="F79" s="15">
        <v>8</v>
      </c>
      <c r="G79" s="15">
        <f t="shared" si="12"/>
        <v>10</v>
      </c>
      <c r="H79" s="16"/>
      <c r="I79" s="17">
        <f t="shared" si="10"/>
        <v>0</v>
      </c>
      <c r="J79" s="18">
        <f t="shared" si="8"/>
        <v>0</v>
      </c>
      <c r="K79" s="18">
        <f t="shared" si="9"/>
        <v>0</v>
      </c>
      <c r="L79" s="18">
        <f t="shared" si="11"/>
        <v>0</v>
      </c>
      <c r="M79" s="12"/>
      <c r="Q79" s="20"/>
    </row>
    <row r="80" spans="1:17" s="19" customFormat="1" ht="21.95" customHeight="1" x14ac:dyDescent="0.2">
      <c r="A80" s="24"/>
      <c r="B80" s="25"/>
      <c r="C80" s="26"/>
      <c r="D80" s="26"/>
      <c r="E80" s="27"/>
      <c r="F80" s="27"/>
      <c r="G80" s="27"/>
      <c r="H80" s="28"/>
      <c r="I80" s="28"/>
      <c r="J80" s="29"/>
      <c r="K80" s="29"/>
      <c r="L80" s="29"/>
      <c r="M80" s="24"/>
      <c r="Q80" s="20"/>
    </row>
    <row r="81" spans="1:13" ht="21.95" customHeight="1" thickBot="1" x14ac:dyDescent="0.3">
      <c r="A81" s="25" t="s">
        <v>166</v>
      </c>
      <c r="B81" s="30"/>
      <c r="C81" s="30"/>
      <c r="D81" s="30"/>
      <c r="E81" s="30"/>
      <c r="F81" s="31"/>
      <c r="G81" s="31"/>
      <c r="H81" s="32"/>
      <c r="I81" s="33">
        <f>SUM(I8:I79)</f>
        <v>0</v>
      </c>
      <c r="J81" s="33">
        <f>SUM(J8:J79)</f>
        <v>0</v>
      </c>
      <c r="K81" s="33">
        <f>SUM(K8:K79)</f>
        <v>0</v>
      </c>
      <c r="L81" s="33">
        <f>SUM(L8:L79)</f>
        <v>0</v>
      </c>
      <c r="M81" s="34"/>
    </row>
    <row r="82" spans="1:13" ht="21.95" customHeight="1" thickTop="1" x14ac:dyDescent="0.25">
      <c r="A82" s="25" t="s">
        <v>167</v>
      </c>
    </row>
    <row r="83" spans="1:13" ht="21.95" customHeight="1" x14ac:dyDescent="0.25">
      <c r="A83" s="25" t="s">
        <v>168</v>
      </c>
    </row>
    <row r="84" spans="1:13" ht="21.95" customHeight="1" x14ac:dyDescent="0.25">
      <c r="A84" s="25" t="s">
        <v>169</v>
      </c>
    </row>
    <row r="85" spans="1:13" ht="21.95" customHeight="1" x14ac:dyDescent="0.25">
      <c r="A85" s="25" t="s">
        <v>170</v>
      </c>
    </row>
    <row r="86" spans="1:13" ht="21.95" customHeight="1" x14ac:dyDescent="0.25"/>
    <row r="87" spans="1:13" ht="21.95" customHeight="1" x14ac:dyDescent="0.25"/>
    <row r="88" spans="1:13" ht="21.95" customHeight="1" x14ac:dyDescent="0.25"/>
    <row r="89" spans="1:13" ht="21.95" customHeight="1" x14ac:dyDescent="0.25"/>
    <row r="90" spans="1:13" ht="21.95" customHeight="1" x14ac:dyDescent="0.25"/>
    <row r="91" spans="1:13" ht="21.95" customHeight="1" x14ac:dyDescent="0.25"/>
    <row r="92" spans="1:13" ht="21.95" customHeight="1" x14ac:dyDescent="0.25"/>
    <row r="93" spans="1:13" ht="21.95" customHeight="1" x14ac:dyDescent="0.25"/>
    <row r="94" spans="1:13" ht="21.95" customHeight="1" x14ac:dyDescent="0.25"/>
    <row r="95" spans="1:13" ht="21.95" customHeight="1" x14ac:dyDescent="0.25"/>
    <row r="96" spans="1:13" ht="21.95" customHeight="1" x14ac:dyDescent="0.25"/>
    <row r="97" ht="21.95" customHeight="1" x14ac:dyDescent="0.25"/>
    <row r="98" ht="21.95" customHeight="1" x14ac:dyDescent="0.25"/>
    <row r="99" ht="21.95" customHeight="1" x14ac:dyDescent="0.25"/>
    <row r="100" ht="21.95" customHeight="1" x14ac:dyDescent="0.25"/>
    <row r="101" ht="21.95" customHeight="1" x14ac:dyDescent="0.25"/>
    <row r="102" ht="21.95" customHeight="1" x14ac:dyDescent="0.25"/>
    <row r="103" ht="21.95" customHeight="1" x14ac:dyDescent="0.25"/>
    <row r="104" ht="21.95" customHeight="1" x14ac:dyDescent="0.25"/>
    <row r="105" ht="21.95" customHeight="1" x14ac:dyDescent="0.25"/>
    <row r="106" ht="21.95" customHeight="1" x14ac:dyDescent="0.25"/>
    <row r="107" ht="21.95" customHeight="1" x14ac:dyDescent="0.25"/>
    <row r="108" ht="21.95" customHeight="1" x14ac:dyDescent="0.25"/>
    <row r="109" ht="21.95" customHeight="1" x14ac:dyDescent="0.25"/>
    <row r="110" ht="21.95" customHeight="1" x14ac:dyDescent="0.25"/>
    <row r="111" ht="21.95" customHeight="1" x14ac:dyDescent="0.25"/>
    <row r="112" ht="21.95" customHeight="1" x14ac:dyDescent="0.25"/>
    <row r="113" ht="21.95" customHeight="1" x14ac:dyDescent="0.25"/>
    <row r="114" ht="21.95" customHeight="1" x14ac:dyDescent="0.25"/>
    <row r="115" ht="21.95" customHeight="1" x14ac:dyDescent="0.25"/>
    <row r="116" ht="21.95" customHeight="1" x14ac:dyDescent="0.25"/>
    <row r="117" ht="21.95" customHeight="1" x14ac:dyDescent="0.25"/>
    <row r="118" ht="21.95" customHeight="1" x14ac:dyDescent="0.25"/>
    <row r="119" ht="21.95" customHeight="1" x14ac:dyDescent="0.25"/>
    <row r="120" ht="21.95" customHeight="1" x14ac:dyDescent="0.25"/>
    <row r="121" ht="21.95" customHeight="1" x14ac:dyDescent="0.25"/>
    <row r="122" ht="21.95" customHeight="1" x14ac:dyDescent="0.25"/>
    <row r="123" ht="21.95" customHeight="1" x14ac:dyDescent="0.25"/>
    <row r="124" ht="21.95" customHeight="1" x14ac:dyDescent="0.25"/>
    <row r="125" ht="21.95" customHeight="1" x14ac:dyDescent="0.25"/>
    <row r="126" ht="21.95" customHeight="1" x14ac:dyDescent="0.25"/>
    <row r="127" ht="21.95" customHeight="1" x14ac:dyDescent="0.25"/>
    <row r="128" ht="21.95" customHeight="1" x14ac:dyDescent="0.25"/>
    <row r="129" ht="21.95" customHeight="1" x14ac:dyDescent="0.25"/>
    <row r="130" ht="21.95" customHeight="1" x14ac:dyDescent="0.25"/>
    <row r="131" ht="21.95" customHeight="1" x14ac:dyDescent="0.25"/>
    <row r="132" ht="21.95" customHeight="1" x14ac:dyDescent="0.25"/>
    <row r="133" ht="21.95" customHeight="1" x14ac:dyDescent="0.25"/>
    <row r="134" ht="21.95" customHeight="1" x14ac:dyDescent="0.25"/>
    <row r="135" ht="21.95" customHeight="1" x14ac:dyDescent="0.25"/>
    <row r="136" ht="21.95" customHeight="1" x14ac:dyDescent="0.25"/>
    <row r="137" ht="21.95" customHeight="1" x14ac:dyDescent="0.25"/>
    <row r="138" ht="21.95" customHeight="1" x14ac:dyDescent="0.25"/>
    <row r="139" ht="21.95" customHeight="1" x14ac:dyDescent="0.25"/>
    <row r="140" ht="21.95" customHeight="1" x14ac:dyDescent="0.25"/>
    <row r="141" ht="21.95" customHeight="1" x14ac:dyDescent="0.25"/>
    <row r="142" ht="21.95" customHeight="1" x14ac:dyDescent="0.25"/>
    <row r="143" ht="21.95" customHeight="1" x14ac:dyDescent="0.25"/>
    <row r="144" ht="21.95" customHeight="1" x14ac:dyDescent="0.25"/>
    <row r="145" ht="21.95" customHeight="1" x14ac:dyDescent="0.25"/>
    <row r="146" ht="21.95" customHeight="1" x14ac:dyDescent="0.25"/>
  </sheetData>
  <sheetProtection selectLockedCells="1"/>
  <autoFilter ref="A3:K79" xr:uid="{02F57CBB-CE53-4ED3-9859-6FADAEB295A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6">
    <mergeCell ref="A1:M1"/>
    <mergeCell ref="A2:M2"/>
    <mergeCell ref="A3:M3"/>
    <mergeCell ref="A4:M4"/>
    <mergeCell ref="D6:G6"/>
    <mergeCell ref="H6:L6"/>
  </mergeCells>
  <pageMargins left="0.25" right="0.25" top="0.75" bottom="0.75" header="0.3" footer="0.3"/>
  <pageSetup scale="49" firstPageNumber="1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SOV 8.5.22</vt:lpstr>
      <vt:lpstr>'SOV 8.5.22'!Print_Area</vt:lpstr>
      <vt:lpstr>'SOV 8.5.22'!Print_Titles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Berger</dc:creator>
  <cp:keywords/>
  <dc:description/>
  <cp:lastModifiedBy>Maryanne Schrader</cp:lastModifiedBy>
  <cp:revision/>
  <dcterms:created xsi:type="dcterms:W3CDTF">2022-08-05T23:45:07Z</dcterms:created>
  <dcterms:modified xsi:type="dcterms:W3CDTF">2022-12-29T14:57:46Z</dcterms:modified>
  <cp:category/>
  <cp:contentStatus/>
</cp:coreProperties>
</file>