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CADC03\Home$\NCDixon\Bids\Food Service P &amp; F\"/>
    </mc:Choice>
  </mc:AlternateContent>
  <bookViews>
    <workbookView xWindow="0" yWindow="0" windowWidth="19200" windowHeight="7755" activeTab="1"/>
  </bookViews>
  <sheets>
    <sheet name="Recap" sheetId="1" r:id="rId1"/>
    <sheet name="Produce" sheetId="2" r:id="rId2"/>
  </sheets>
  <definedNames>
    <definedName name="_xlnm.Print_Area" localSheetId="1">Produce!$A$1:$J$71</definedName>
    <definedName name="_xlnm.Print_Area" localSheetId="0">Recap!$A$3:$B$13</definedName>
    <definedName name="_xlnm.Print_Titles" localSheetId="1">Produce!$1:$6</definedName>
    <definedName name="Z_3E3C5867_15C3_4B7A_9B2B_15B67A89581F_.wvu.Cols" localSheetId="1" hidden="1">Produce!#REF!</definedName>
    <definedName name="Z_3E3C5867_15C3_4B7A_9B2B_15B67A89581F_.wvu.PrintArea" localSheetId="1" hidden="1">Produce!$A$1:$J$71</definedName>
    <definedName name="Z_3E3C5867_15C3_4B7A_9B2B_15B67A89581F_.wvu.PrintArea" localSheetId="0" hidden="1">Recap!$A$3:$B$13</definedName>
    <definedName name="Z_3E3C5867_15C3_4B7A_9B2B_15B67A89581F_.wvu.PrintTitles" localSheetId="1" hidden="1">Produce!$1:$4</definedName>
    <definedName name="Z_903EE7B4_7252_49A7_B54D_A620F95EDE44_.wvu.Cols" localSheetId="1" hidden="1">Produce!#REF!</definedName>
    <definedName name="Z_903EE7B4_7252_49A7_B54D_A620F95EDE44_.wvu.PrintArea" localSheetId="1" hidden="1">Produce!$A$1:$J$71</definedName>
    <definedName name="Z_903EE7B4_7252_49A7_B54D_A620F95EDE44_.wvu.PrintArea" localSheetId="0" hidden="1">Recap!$A$3:$B$13</definedName>
    <definedName name="Z_903EE7B4_7252_49A7_B54D_A620F95EDE44_.wvu.PrintTitles" localSheetId="1" hidden="1">Produce!$1:$4</definedName>
  </definedNames>
  <calcPr calcId="162913"/>
  <customWorkbookViews>
    <customWorkbookView name="Carolyn Barnes - Personal View" guid="{3E3C5867-15C3-4B7A-9B2B-15B67A89581F}" mergeInterval="0" personalView="1" maximized="1" xWindow="-8" yWindow="-8" windowWidth="1936" windowHeight="1056" activeSheetId="2"/>
    <customWorkbookView name="Technician - Personal View" guid="{903EE7B4-7252-49A7-B54D-A620F95EDE44}" mergeInterval="0" personalView="1" maximized="1" xWindow="1912" yWindow="-8" windowWidth="1936" windowHeight="1056" activeSheetId="2"/>
  </customWorkbookViews>
</workbook>
</file>

<file path=xl/calcChain.xml><?xml version="1.0" encoding="utf-8"?>
<calcChain xmlns="http://schemas.openxmlformats.org/spreadsheetml/2006/main">
  <c r="I62" i="2" l="1"/>
  <c r="J62" i="2" s="1"/>
  <c r="I54" i="2"/>
  <c r="J54" i="2" s="1"/>
  <c r="I42" i="2"/>
  <c r="J42" i="2" s="1"/>
  <c r="I29" i="2"/>
  <c r="J29" i="2" s="1"/>
  <c r="I25" i="2"/>
  <c r="J25" i="2" s="1"/>
  <c r="I21" i="2"/>
  <c r="J21" i="2" s="1"/>
  <c r="I3" i="2"/>
  <c r="I58" i="2" s="1"/>
  <c r="J58" i="2" s="1"/>
  <c r="B2" i="2"/>
  <c r="E2" i="2"/>
  <c r="F1" i="2"/>
  <c r="B1" i="2"/>
  <c r="I9" i="2" l="1"/>
  <c r="J9" i="2" s="1"/>
  <c r="I50" i="2"/>
  <c r="J50" i="2" s="1"/>
  <c r="I14" i="2"/>
  <c r="J14" i="2" s="1"/>
  <c r="I33" i="2"/>
  <c r="J33" i="2" s="1"/>
  <c r="I38" i="2"/>
  <c r="J38" i="2" s="1"/>
  <c r="I66" i="2"/>
  <c r="J66" i="2" s="1"/>
  <c r="I70" i="2"/>
  <c r="J70" i="2" s="1"/>
  <c r="I15" i="2"/>
  <c r="J15" i="2" s="1"/>
  <c r="I43" i="2"/>
  <c r="J43" i="2" s="1"/>
  <c r="I49" i="2"/>
  <c r="J49" i="2" s="1"/>
  <c r="I7" i="2"/>
  <c r="J7" i="2" s="1"/>
  <c r="I13" i="2"/>
  <c r="J13" i="2" s="1"/>
  <c r="I20" i="2"/>
  <c r="J20" i="2" s="1"/>
  <c r="I24" i="2"/>
  <c r="J24" i="2" s="1"/>
  <c r="I28" i="2"/>
  <c r="J28" i="2" s="1"/>
  <c r="I32" i="2"/>
  <c r="J32" i="2" s="1"/>
  <c r="I37" i="2"/>
  <c r="J37" i="2" s="1"/>
  <c r="I41" i="2"/>
  <c r="J41" i="2" s="1"/>
  <c r="I46" i="2"/>
  <c r="J46" i="2" s="1"/>
  <c r="I53" i="2"/>
  <c r="J53" i="2" s="1"/>
  <c r="I60" i="2"/>
  <c r="J60" i="2" s="1"/>
  <c r="I65" i="2"/>
  <c r="J65" i="2" s="1"/>
  <c r="I69" i="2"/>
  <c r="J69" i="2" s="1"/>
  <c r="I8" i="2"/>
  <c r="J8" i="2" s="1"/>
  <c r="I35" i="2"/>
  <c r="J35" i="2" s="1"/>
  <c r="I61" i="2"/>
  <c r="J61" i="2" s="1"/>
  <c r="I11" i="2"/>
  <c r="J11" i="2" s="1"/>
  <c r="I18" i="2"/>
  <c r="J18" i="2" s="1"/>
  <c r="I23" i="2"/>
  <c r="J23" i="2" s="1"/>
  <c r="I27" i="2"/>
  <c r="J27" i="2" s="1"/>
  <c r="I31" i="2"/>
  <c r="J31" i="2" s="1"/>
  <c r="I36" i="2"/>
  <c r="J36" i="2" s="1"/>
  <c r="I40" i="2"/>
  <c r="J40" i="2" s="1"/>
  <c r="I45" i="2"/>
  <c r="J45" i="2" s="1"/>
  <c r="I52" i="2"/>
  <c r="J52" i="2" s="1"/>
  <c r="I57" i="2"/>
  <c r="J57" i="2" s="1"/>
  <c r="I64" i="2"/>
  <c r="J64" i="2" s="1"/>
  <c r="I68" i="2"/>
  <c r="J68" i="2" s="1"/>
  <c r="I12" i="2"/>
  <c r="J12" i="2" s="1"/>
  <c r="I19" i="2"/>
  <c r="J19" i="2" s="1"/>
  <c r="I48" i="2"/>
  <c r="J48" i="2" s="1"/>
  <c r="I56" i="2"/>
  <c r="J56" i="2" s="1"/>
  <c r="I10" i="2"/>
  <c r="J10" i="2" s="1"/>
  <c r="I17" i="2"/>
  <c r="J17" i="2" s="1"/>
  <c r="I22" i="2"/>
  <c r="J22" i="2" s="1"/>
  <c r="I26" i="2"/>
  <c r="J26" i="2" s="1"/>
  <c r="I30" i="2"/>
  <c r="J30" i="2" s="1"/>
  <c r="I34" i="2"/>
  <c r="J34" i="2" s="1"/>
  <c r="I39" i="2"/>
  <c r="J39" i="2" s="1"/>
  <c r="I44" i="2"/>
  <c r="J44" i="2" s="1"/>
  <c r="I51" i="2"/>
  <c r="J51" i="2" s="1"/>
  <c r="I55" i="2"/>
  <c r="J55" i="2" s="1"/>
  <c r="I63" i="2"/>
  <c r="J63" i="2" s="1"/>
  <c r="I67" i="2"/>
  <c r="J67" i="2" s="1"/>
  <c r="I59" i="2"/>
  <c r="J59" i="2" s="1"/>
  <c r="I16" i="2"/>
  <c r="J16" i="2" s="1"/>
  <c r="I47" i="2"/>
  <c r="J47" i="2" s="1"/>
  <c r="J71" i="2" l="1"/>
  <c r="B11" i="1" s="1"/>
</calcChain>
</file>

<file path=xl/sharedStrings.xml><?xml version="1.0" encoding="utf-8"?>
<sst xmlns="http://schemas.openxmlformats.org/spreadsheetml/2006/main" count="289" uniqueCount="160">
  <si>
    <t>South Carolina School Food Service Purchasing Alliance, Inc</t>
  </si>
  <si>
    <t>School Food Authority:</t>
  </si>
  <si>
    <t>Offeror Name:</t>
  </si>
  <si>
    <t>Firm Fixed Fee</t>
  </si>
  <si>
    <t>Bid Recap</t>
  </si>
  <si>
    <t xml:space="preserve"> </t>
  </si>
  <si>
    <t>Lot B Total</t>
  </si>
  <si>
    <t>Point of Origin</t>
  </si>
  <si>
    <t>Recap</t>
  </si>
  <si>
    <t>For purposes of submitting  an Offer, the references in this column shall be considered part of the required product specifications. </t>
  </si>
  <si>
    <t>Item</t>
  </si>
  <si>
    <t>Description</t>
  </si>
  <si>
    <t>#</t>
  </si>
  <si>
    <t>Distributor</t>
  </si>
  <si>
    <t>Vendor</t>
  </si>
  <si>
    <t>Bid Qty</t>
  </si>
  <si>
    <t>Bid</t>
  </si>
  <si>
    <t>Unit</t>
  </si>
  <si>
    <t>Unit Price</t>
  </si>
  <si>
    <t xml:space="preserve">Total </t>
  </si>
  <si>
    <t>Code</t>
  </si>
  <si>
    <t>Pack</t>
  </si>
  <si>
    <t>Price</t>
  </si>
  <si>
    <t>plus Fee</t>
  </si>
  <si>
    <t>Fresh Produce and Fresh Eggs</t>
  </si>
  <si>
    <t xml:space="preserve">Apples, Gala  WAFancy  Layered Pack not bulk pack </t>
  </si>
  <si>
    <t>WA</t>
  </si>
  <si>
    <t xml:space="preserve">125 CT. </t>
  </si>
  <si>
    <t>Cs</t>
  </si>
  <si>
    <t>Apples, Golden Delicious  WAFancy Layered not bulk pack</t>
  </si>
  <si>
    <t>Apples, Granny Smith WAFancy Layered Pack not bulk pack</t>
  </si>
  <si>
    <t>Apples, Red Delicious WAFancy Layered Pack not bulk pack</t>
  </si>
  <si>
    <t>Bananas, IP Premium Label Dole/Del Monte/Chiquita</t>
  </si>
  <si>
    <t>NON DOMESTIC</t>
  </si>
  <si>
    <t>150 CT</t>
  </si>
  <si>
    <t>Bananas  Premium Label   Dole/ Del Monte /Chiquita</t>
  </si>
  <si>
    <t>40 #</t>
  </si>
  <si>
    <t>Broccoli  Crowns</t>
  </si>
  <si>
    <t>CA</t>
  </si>
  <si>
    <t>20 #</t>
  </si>
  <si>
    <t>Broccoli Florets</t>
  </si>
  <si>
    <t>CA/TN/GA/SC/MD</t>
  </si>
  <si>
    <t>4/3 #</t>
  </si>
  <si>
    <t>Cabbage, Green, Made from US #1 grade</t>
  </si>
  <si>
    <t>SC/NC/GA/FL</t>
  </si>
  <si>
    <t>50#</t>
  </si>
  <si>
    <t xml:space="preserve">Cabbage, Red, Shredded  </t>
  </si>
  <si>
    <t>4/5 #</t>
  </si>
  <si>
    <t xml:space="preserve">Cabbage, Green, Shredded </t>
  </si>
  <si>
    <t>Cantaloupe US #1 grade</t>
  </si>
  <si>
    <t>FL/GA/NC/SC/CA/AZ</t>
  </si>
  <si>
    <t>15 CT.</t>
  </si>
  <si>
    <t>Carrots US #1 grade</t>
  </si>
  <si>
    <t>25 #</t>
  </si>
  <si>
    <t xml:space="preserve">Carrots, Baby Whole </t>
  </si>
  <si>
    <t>4/5#</t>
  </si>
  <si>
    <t xml:space="preserve">Carrots, Shredded </t>
  </si>
  <si>
    <t xml:space="preserve">Carrot Sticks  </t>
  </si>
  <si>
    <t xml:space="preserve">Cauliflower </t>
  </si>
  <si>
    <t>12 CT.</t>
  </si>
  <si>
    <t>Cauliflower Florets</t>
  </si>
  <si>
    <t>Celery Stalks</t>
  </si>
  <si>
    <t>30 CT.</t>
  </si>
  <si>
    <t xml:space="preserve">Celery Sticks  </t>
  </si>
  <si>
    <t>Cucumbers US #1 SMALL SELECT</t>
  </si>
  <si>
    <t xml:space="preserve">GA/FL/NC/SC/MI/NJ </t>
  </si>
  <si>
    <t>10 #</t>
  </si>
  <si>
    <t>Grapes, Red, Seedless US Fancy Table MED LARGE</t>
  </si>
  <si>
    <t>CA / NON DOMESTIC</t>
  </si>
  <si>
    <t>18 #</t>
  </si>
  <si>
    <t>Grapes, White, Seedless US Fancy Table MED LARGE</t>
  </si>
  <si>
    <t>Honeydew Melons US #1 grade</t>
  </si>
  <si>
    <t>CA/AZ/NON DOMESTIC</t>
  </si>
  <si>
    <t>8 CT.</t>
  </si>
  <si>
    <t>Kale US #1 grade</t>
  </si>
  <si>
    <t>SC/CA/GA</t>
  </si>
  <si>
    <t>24 CT.</t>
  </si>
  <si>
    <t>Kiwi, US #1 grade</t>
  </si>
  <si>
    <t>SC/CA/ NON DOMESTIC</t>
  </si>
  <si>
    <t>39 CT.</t>
  </si>
  <si>
    <t>Lemons  200 ct. US Choice</t>
  </si>
  <si>
    <t>Lettuce, Cello US #1 grade</t>
  </si>
  <si>
    <t xml:space="preserve">Lettuce, Shredded  </t>
  </si>
  <si>
    <t xml:space="preserve">Onions, Green Iceless </t>
  </si>
  <si>
    <t>4/2 #</t>
  </si>
  <si>
    <t>OR/ID/CO/NY/TX</t>
  </si>
  <si>
    <t>50 #</t>
  </si>
  <si>
    <t>Oranges 113 Choice</t>
  </si>
  <si>
    <t>113 CT.</t>
  </si>
  <si>
    <t>Pears, Anjou US #1 Grade</t>
  </si>
  <si>
    <t>WA/CA</t>
  </si>
  <si>
    <t>120 CT</t>
  </si>
  <si>
    <t xml:space="preserve">Pepper, Bell, Medium  US #1 Grade </t>
  </si>
  <si>
    <t>GA/FL/NC/SC/MI/NJ/NON DOMESTIC</t>
  </si>
  <si>
    <t>5 #</t>
  </si>
  <si>
    <t>Pineapple, Golden Ripe   Dole, Del-Monte</t>
  </si>
  <si>
    <t>7 CT</t>
  </si>
  <si>
    <t>Potatoes, Baking US #1 Grade</t>
  </si>
  <si>
    <t>ID/WI</t>
  </si>
  <si>
    <t>70 CT.</t>
  </si>
  <si>
    <t>Potatoes,  Baking US #1 Grade</t>
  </si>
  <si>
    <t>90 CT.</t>
  </si>
  <si>
    <t>Potatoes, Sweet US #1 Grade</t>
  </si>
  <si>
    <t>SC/NC/MS</t>
  </si>
  <si>
    <t>Radishes US #1 Grade</t>
  </si>
  <si>
    <t>FL/NJ</t>
  </si>
  <si>
    <t>14/1#</t>
  </si>
  <si>
    <t>Romaine, Chopped US #1 Grade</t>
  </si>
  <si>
    <t>6/2 #</t>
  </si>
  <si>
    <t>Salad Mix  50 / 50 Blend Romaine / Iceberg</t>
  </si>
  <si>
    <t>Spinach, Fresh US #1 Grade</t>
  </si>
  <si>
    <t>12/10 OZ</t>
  </si>
  <si>
    <t>FL/GA/NC/SC</t>
  </si>
  <si>
    <t>Strawberries US #1 Grade</t>
  </si>
  <si>
    <t>FL/GA/SC</t>
  </si>
  <si>
    <t>8/1 #</t>
  </si>
  <si>
    <t xml:space="preserve">Tomatoes, 6x6 US #1 Grade </t>
  </si>
  <si>
    <t>SC/NC/FL/VA</t>
  </si>
  <si>
    <t>Tomatoes, 6X6 US #1 Grade</t>
  </si>
  <si>
    <t xml:space="preserve">Tomatoes, Cherry US #1 Grade </t>
  </si>
  <si>
    <t>12- PTS.</t>
  </si>
  <si>
    <t>Watermelon Seedless 15-18# Average US #1 Grade</t>
  </si>
  <si>
    <t>FL/GA/NC/SC/NON DOMESTIC</t>
  </si>
  <si>
    <t>1 EACH</t>
  </si>
  <si>
    <t>EA</t>
  </si>
  <si>
    <t>CS</t>
  </si>
  <si>
    <t>Eggs, Fresh  Large, White, Grade A</t>
  </si>
  <si>
    <t>VA/SC</t>
  </si>
  <si>
    <t>30 DOZ</t>
  </si>
  <si>
    <t>SC</t>
  </si>
  <si>
    <t>Subtotal</t>
  </si>
  <si>
    <t>6/2#</t>
  </si>
  <si>
    <t>CA/SC</t>
  </si>
  <si>
    <t>Asparagus, US #1 Grade</t>
  </si>
  <si>
    <t>SC/NC/WA/NON-DOMESTIC</t>
  </si>
  <si>
    <t>11#</t>
  </si>
  <si>
    <t>Apples, Fuji, WA Fancy Layered Pack not bulk pack</t>
  </si>
  <si>
    <t>SC/NC/CA/NON-DOMESTIC</t>
  </si>
  <si>
    <t>12/1/2 PTS</t>
  </si>
  <si>
    <t>Blackberries,  US #1 Grade</t>
  </si>
  <si>
    <t>Blueberries. US #1 Grade</t>
  </si>
  <si>
    <t xml:space="preserve">Broccoli Slaw Mix </t>
  </si>
  <si>
    <t>SC/GA/CA</t>
  </si>
  <si>
    <t xml:space="preserve">Green, Collards, Chopped </t>
  </si>
  <si>
    <t>Onions, Yellow US #1 grade Jumbo</t>
  </si>
  <si>
    <t>Onions, Red US #1 grade Jumbo</t>
  </si>
  <si>
    <t>25#</t>
  </si>
  <si>
    <t>Pears, Asian US #1 Grade</t>
  </si>
  <si>
    <t>SC/CA/OR/WA</t>
  </si>
  <si>
    <t>Pepper, Red Bell, Medium, US #1 Grade</t>
  </si>
  <si>
    <t>Salad Mix, Spring</t>
  </si>
  <si>
    <t>3 #</t>
  </si>
  <si>
    <t>Raspberries, US #1 Grade</t>
  </si>
  <si>
    <t>Squash, Butternut, Diced</t>
  </si>
  <si>
    <t>SC/NC/FL/GA/VA</t>
  </si>
  <si>
    <t>Squash, Yellow US Medium</t>
  </si>
  <si>
    <t>Tomatoes, Grape US #1 Grade</t>
  </si>
  <si>
    <t>Zuchinni, US Medium</t>
  </si>
  <si>
    <t>Peaches, US #1 grade</t>
  </si>
  <si>
    <t>WILLIAMSBURG COUNTY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</si>
</sst>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color rgb="FFFF0000"/>
      <name val="Calibri"/>
      <family val="2"/>
    </font>
    <font>
      <b/>
      <sz val="11"/>
      <name val="Calibri"/>
      <family val="2"/>
    </font>
    <font>
      <sz val="16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4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7" applyNumberFormat="0" applyFont="0" applyAlignment="0" applyProtection="0"/>
    <xf numFmtId="0" fontId="7" fillId="0" borderId="0" applyNumberFormat="0" applyFill="0" applyBorder="0" applyAlignment="0" applyProtection="0"/>
    <xf numFmtId="0" fontId="14" fillId="6" borderId="0" applyNumberFormat="0" applyBorder="0" applyAlignment="0" applyProtection="0"/>
  </cellStyleXfs>
  <cellXfs count="100">
    <xf numFmtId="0" fontId="0" fillId="0" borderId="0" xfId="0"/>
    <xf numFmtId="0" fontId="2" fillId="0" borderId="0" xfId="0" applyFont="1" applyProtection="1"/>
    <xf numFmtId="44" fontId="2" fillId="0" borderId="0" xfId="1" applyFont="1" applyProtection="1"/>
    <xf numFmtId="37" fontId="2" fillId="0" borderId="0" xfId="1" applyNumberFormat="1" applyFont="1" applyProtection="1"/>
    <xf numFmtId="49" fontId="2" fillId="0" borderId="0" xfId="0" applyNumberFormat="1" applyFont="1" applyProtection="1"/>
    <xf numFmtId="44" fontId="2" fillId="0" borderId="0" xfId="0" applyNumberFormat="1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6" xfId="0" applyFont="1" applyBorder="1" applyProtection="1"/>
    <xf numFmtId="0" fontId="4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44" fontId="3" fillId="0" borderId="0" xfId="1" applyFont="1" applyProtection="1"/>
    <xf numFmtId="0" fontId="5" fillId="0" borderId="0" xfId="0" applyFont="1" applyFill="1" applyAlignment="1" applyProtection="1">
      <alignment horizontal="right"/>
    </xf>
    <xf numFmtId="0" fontId="0" fillId="0" borderId="0" xfId="0" applyBorder="1" applyProtection="1"/>
    <xf numFmtId="0" fontId="6" fillId="0" borderId="1" xfId="0" applyFont="1" applyBorder="1" applyProtection="1"/>
    <xf numFmtId="0" fontId="8" fillId="0" borderId="0" xfId="0" applyFont="1" applyBorder="1" applyProtection="1"/>
    <xf numFmtId="0" fontId="6" fillId="0" borderId="5" xfId="0" applyFont="1" applyBorder="1" applyProtection="1"/>
    <xf numFmtId="0" fontId="2" fillId="0" borderId="9" xfId="0" applyFont="1" applyBorder="1" applyProtection="1"/>
    <xf numFmtId="44" fontId="2" fillId="3" borderId="9" xfId="1" applyFont="1" applyFill="1" applyBorder="1" applyProtection="1">
      <protection locked="0"/>
    </xf>
    <xf numFmtId="0" fontId="10" fillId="0" borderId="8" xfId="0" applyFont="1" applyBorder="1" applyAlignment="1" applyProtection="1">
      <alignment wrapText="1"/>
    </xf>
    <xf numFmtId="0" fontId="10" fillId="0" borderId="9" xfId="0" applyFont="1" applyBorder="1" applyAlignment="1" applyProtection="1">
      <alignment wrapText="1"/>
    </xf>
    <xf numFmtId="0" fontId="10" fillId="0" borderId="8" xfId="0" applyFont="1" applyBorder="1" applyProtection="1"/>
    <xf numFmtId="49" fontId="10" fillId="0" borderId="8" xfId="0" applyNumberFormat="1" applyFont="1" applyBorder="1" applyProtection="1"/>
    <xf numFmtId="49" fontId="10" fillId="0" borderId="9" xfId="0" applyNumberFormat="1" applyFont="1" applyBorder="1" applyProtection="1"/>
    <xf numFmtId="44" fontId="10" fillId="2" borderId="8" xfId="1" applyFont="1" applyFill="1" applyBorder="1" applyProtection="1">
      <protection locked="0"/>
    </xf>
    <xf numFmtId="44" fontId="10" fillId="0" borderId="8" xfId="1" applyFont="1" applyBorder="1" applyAlignment="1" applyProtection="1">
      <alignment shrinkToFit="1"/>
    </xf>
    <xf numFmtId="0" fontId="2" fillId="0" borderId="8" xfId="0" applyFont="1" applyBorder="1" applyProtection="1"/>
    <xf numFmtId="0" fontId="2" fillId="0" borderId="14" xfId="0" applyFont="1" applyBorder="1" applyProtection="1"/>
    <xf numFmtId="0" fontId="10" fillId="0" borderId="17" xfId="0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</xf>
    <xf numFmtId="44" fontId="10" fillId="0" borderId="18" xfId="1" applyFont="1" applyBorder="1" applyAlignment="1" applyProtection="1">
      <alignment shrinkToFit="1"/>
    </xf>
    <xf numFmtId="0" fontId="10" fillId="0" borderId="19" xfId="0" applyFont="1" applyBorder="1" applyAlignment="1" applyProtection="1">
      <alignment horizontal="center"/>
    </xf>
    <xf numFmtId="0" fontId="13" fillId="0" borderId="0" xfId="0" applyFont="1" applyProtection="1"/>
    <xf numFmtId="44" fontId="2" fillId="0" borderId="20" xfId="1" applyFont="1" applyBorder="1" applyAlignment="1" applyProtection="1">
      <alignment shrinkToFit="1"/>
    </xf>
    <xf numFmtId="44" fontId="2" fillId="3" borderId="21" xfId="1" applyFont="1" applyFill="1" applyBorder="1" applyProtection="1">
      <protection locked="0"/>
    </xf>
    <xf numFmtId="0" fontId="10" fillId="0" borderId="15" xfId="0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center"/>
    </xf>
    <xf numFmtId="49" fontId="10" fillId="0" borderId="22" xfId="0" applyNumberFormat="1" applyFont="1" applyBorder="1" applyAlignment="1" applyProtection="1">
      <alignment horizontal="center"/>
    </xf>
    <xf numFmtId="44" fontId="10" fillId="0" borderId="16" xfId="1" applyFont="1" applyBorder="1" applyAlignment="1" applyProtection="1">
      <alignment horizontal="center"/>
    </xf>
    <xf numFmtId="49" fontId="10" fillId="0" borderId="2" xfId="0" applyNumberFormat="1" applyFont="1" applyBorder="1" applyAlignment="1" applyProtection="1">
      <alignment horizontal="center"/>
    </xf>
    <xf numFmtId="44" fontId="9" fillId="0" borderId="9" xfId="1" applyFont="1" applyBorder="1" applyAlignment="1" applyProtection="1"/>
    <xf numFmtId="37" fontId="14" fillId="6" borderId="5" xfId="5" applyNumberFormat="1" applyBorder="1" applyAlignment="1" applyProtection="1">
      <alignment horizontal="center"/>
      <protection locked="0"/>
    </xf>
    <xf numFmtId="0" fontId="2" fillId="0" borderId="27" xfId="0" applyFont="1" applyBorder="1" applyProtection="1"/>
    <xf numFmtId="0" fontId="2" fillId="0" borderId="25" xfId="0" applyFont="1" applyBorder="1" applyProtection="1"/>
    <xf numFmtId="0" fontId="10" fillId="0" borderId="29" xfId="0" applyFont="1" applyBorder="1" applyAlignment="1" applyProtection="1">
      <alignment horizontal="center"/>
    </xf>
    <xf numFmtId="0" fontId="3" fillId="0" borderId="5" xfId="0" applyFont="1" applyBorder="1"/>
    <xf numFmtId="0" fontId="6" fillId="0" borderId="0" xfId="0" applyFont="1" applyAlignment="1" applyProtection="1">
      <alignment horizontal="left"/>
    </xf>
    <xf numFmtId="44" fontId="6" fillId="0" borderId="0" xfId="1" applyFont="1" applyProtection="1"/>
    <xf numFmtId="164" fontId="15" fillId="6" borderId="5" xfId="5" applyNumberFormat="1" applyFont="1" applyBorder="1" applyProtection="1">
      <protection locked="0"/>
    </xf>
    <xf numFmtId="0" fontId="6" fillId="0" borderId="30" xfId="0" applyFont="1" applyBorder="1" applyProtection="1"/>
    <xf numFmtId="44" fontId="8" fillId="0" borderId="5" xfId="0" applyNumberFormat="1" applyFont="1" applyBorder="1" applyProtection="1"/>
    <xf numFmtId="164" fontId="15" fillId="5" borderId="26" xfId="5" applyNumberFormat="1" applyFont="1" applyFill="1" applyBorder="1" applyProtection="1"/>
    <xf numFmtId="0" fontId="10" fillId="0" borderId="22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9" fontId="10" fillId="0" borderId="31" xfId="0" applyNumberFormat="1" applyFont="1" applyBorder="1" applyAlignment="1" applyProtection="1">
      <alignment horizontal="center"/>
    </xf>
    <xf numFmtId="0" fontId="17" fillId="0" borderId="0" xfId="0" applyFont="1" applyProtection="1"/>
    <xf numFmtId="49" fontId="7" fillId="0" borderId="28" xfId="4" applyNumberFormat="1" applyBorder="1" applyAlignment="1" applyProtection="1">
      <alignment horizontal="center"/>
      <protection locked="0"/>
    </xf>
    <xf numFmtId="49" fontId="7" fillId="0" borderId="0" xfId="4" applyNumberFormat="1" applyBorder="1" applyAlignment="1" applyProtection="1">
      <alignment horizontal="center"/>
      <protection locked="0"/>
    </xf>
    <xf numFmtId="0" fontId="17" fillId="0" borderId="32" xfId="0" applyFont="1" applyBorder="1" applyAlignment="1" applyProtection="1">
      <alignment horizontal="center"/>
    </xf>
    <xf numFmtId="0" fontId="10" fillId="7" borderId="3" xfId="0" applyFont="1" applyFill="1" applyBorder="1" applyProtection="1"/>
    <xf numFmtId="0" fontId="17" fillId="0" borderId="33" xfId="0" applyFont="1" applyBorder="1" applyAlignment="1" applyProtection="1">
      <alignment horizontal="center"/>
    </xf>
    <xf numFmtId="49" fontId="10" fillId="0" borderId="34" xfId="0" applyNumberFormat="1" applyFont="1" applyBorder="1" applyAlignment="1" applyProtection="1">
      <alignment horizontal="center"/>
    </xf>
    <xf numFmtId="49" fontId="10" fillId="0" borderId="16" xfId="0" applyNumberFormat="1" applyFont="1" applyBorder="1" applyAlignment="1" applyProtection="1">
      <alignment horizontal="center"/>
    </xf>
    <xf numFmtId="0" fontId="10" fillId="0" borderId="24" xfId="0" applyFont="1" applyBorder="1" applyAlignment="1" applyProtection="1">
      <alignment horizontal="center"/>
    </xf>
    <xf numFmtId="49" fontId="10" fillId="0" borderId="6" xfId="0" applyNumberFormat="1" applyFont="1" applyBorder="1" applyAlignment="1" applyProtection="1">
      <alignment wrapText="1"/>
    </xf>
    <xf numFmtId="49" fontId="10" fillId="0" borderId="6" xfId="0" applyNumberFormat="1" applyFont="1" applyBorder="1" applyProtection="1"/>
    <xf numFmtId="0" fontId="10" fillId="0" borderId="6" xfId="0" applyFont="1" applyBorder="1" applyProtection="1"/>
    <xf numFmtId="44" fontId="10" fillId="2" borderId="6" xfId="1" applyFont="1" applyFill="1" applyBorder="1" applyProtection="1">
      <protection locked="0"/>
    </xf>
    <xf numFmtId="44" fontId="10" fillId="0" borderId="6" xfId="1" applyFont="1" applyBorder="1" applyAlignment="1" applyProtection="1">
      <alignment shrinkToFit="1"/>
    </xf>
    <xf numFmtId="44" fontId="10" fillId="0" borderId="35" xfId="1" applyFont="1" applyBorder="1" applyAlignment="1" applyProtection="1">
      <alignment shrinkToFit="1"/>
    </xf>
    <xf numFmtId="0" fontId="10" fillId="7" borderId="28" xfId="0" applyFont="1" applyFill="1" applyBorder="1" applyAlignment="1" applyProtection="1">
      <alignment horizontal="left"/>
    </xf>
    <xf numFmtId="0" fontId="10" fillId="7" borderId="3" xfId="0" applyFont="1" applyFill="1" applyBorder="1" applyAlignment="1" applyProtection="1">
      <alignment horizontal="left"/>
    </xf>
    <xf numFmtId="49" fontId="10" fillId="7" borderId="3" xfId="0" applyNumberFormat="1" applyFont="1" applyFill="1" applyBorder="1" applyProtection="1"/>
    <xf numFmtId="0" fontId="10" fillId="7" borderId="3" xfId="0" applyFont="1" applyFill="1" applyBorder="1" applyAlignment="1" applyProtection="1">
      <alignment horizontal="right"/>
    </xf>
    <xf numFmtId="37" fontId="10" fillId="7" borderId="3" xfId="1" applyNumberFormat="1" applyFont="1" applyFill="1" applyBorder="1" applyProtection="1">
      <protection locked="0"/>
    </xf>
    <xf numFmtId="0" fontId="10" fillId="7" borderId="3" xfId="0" applyNumberFormat="1" applyFont="1" applyFill="1" applyBorder="1" applyProtection="1"/>
    <xf numFmtId="0" fontId="17" fillId="0" borderId="0" xfId="0" applyFont="1" applyBorder="1" applyProtection="1"/>
    <xf numFmtId="0" fontId="2" fillId="0" borderId="36" xfId="0" applyFont="1" applyBorder="1" applyProtection="1"/>
    <xf numFmtId="49" fontId="10" fillId="0" borderId="37" xfId="0" applyNumberFormat="1" applyFont="1" applyBorder="1" applyProtection="1"/>
    <xf numFmtId="44" fontId="10" fillId="7" borderId="4" xfId="1" applyFont="1" applyFill="1" applyBorder="1" applyProtection="1">
      <protection locked="0"/>
    </xf>
    <xf numFmtId="0" fontId="12" fillId="0" borderId="36" xfId="0" applyFont="1" applyBorder="1" applyAlignment="1" applyProtection="1">
      <alignment horizontal="center"/>
    </xf>
    <xf numFmtId="0" fontId="1" fillId="0" borderId="5" xfId="3" applyNumberFormat="1" applyFont="1" applyFill="1" applyBorder="1" applyAlignment="1" applyProtection="1">
      <alignment horizontal="center"/>
    </xf>
    <xf numFmtId="0" fontId="17" fillId="0" borderId="5" xfId="0" applyFont="1" applyBorder="1" applyProtection="1"/>
    <xf numFmtId="0" fontId="7" fillId="5" borderId="5" xfId="4" applyFill="1" applyBorder="1" applyAlignment="1" applyProtection="1">
      <alignment horizontal="center"/>
      <protection locked="0"/>
    </xf>
    <xf numFmtId="0" fontId="10" fillId="2" borderId="5" xfId="1" applyNumberFormat="1" applyFont="1" applyFill="1" applyBorder="1" applyProtection="1">
      <protection locked="0"/>
    </xf>
    <xf numFmtId="37" fontId="10" fillId="8" borderId="13" xfId="1" applyNumberFormat="1" applyFont="1" applyFill="1" applyBorder="1" applyProtection="1">
      <protection locked="0"/>
    </xf>
    <xf numFmtId="37" fontId="10" fillId="8" borderId="5" xfId="1" applyNumberFormat="1" applyFont="1" applyFill="1" applyBorder="1" applyProtection="1">
      <protection locked="0"/>
    </xf>
    <xf numFmtId="37" fontId="2" fillId="5" borderId="10" xfId="1" applyNumberFormat="1" applyFont="1" applyFill="1" applyBorder="1" applyProtection="1">
      <protection locked="0"/>
    </xf>
    <xf numFmtId="0" fontId="16" fillId="0" borderId="8" xfId="0" applyFont="1" applyBorder="1" applyAlignment="1" applyProtection="1">
      <alignment wrapText="1"/>
    </xf>
    <xf numFmtId="0" fontId="6" fillId="0" borderId="0" xfId="0" applyFont="1" applyAlignment="1" applyProtection="1">
      <alignment horizontal="center"/>
    </xf>
    <xf numFmtId="0" fontId="16" fillId="0" borderId="25" xfId="0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center"/>
    </xf>
    <xf numFmtId="0" fontId="3" fillId="0" borderId="28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44" fontId="12" fillId="0" borderId="3" xfId="1" applyFont="1" applyBorder="1" applyAlignment="1" applyProtection="1">
      <alignment horizontal="center"/>
    </xf>
    <xf numFmtId="44" fontId="12" fillId="0" borderId="4" xfId="1" applyFont="1" applyBorder="1" applyAlignment="1" applyProtection="1">
      <alignment horizontal="center"/>
    </xf>
  </cellXfs>
  <cellStyles count="6">
    <cellStyle name="Currency" xfId="1" builtinId="4"/>
    <cellStyle name="Good" xfId="5" builtinId="26"/>
    <cellStyle name="Hyperlink" xfId="4" builtinId="8"/>
    <cellStyle name="Normal" xfId="0" builtinId="0"/>
    <cellStyle name="Normal 4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3"/>
  <sheetViews>
    <sheetView zoomScaleNormal="100" workbookViewId="0">
      <selection activeCell="C4" sqref="C4"/>
    </sheetView>
  </sheetViews>
  <sheetFormatPr defaultColWidth="9.140625" defaultRowHeight="12.75" x14ac:dyDescent="0.2"/>
  <cols>
    <col min="1" max="1" width="26.7109375" style="11" customWidth="1"/>
    <col min="2" max="2" width="51.85546875" style="11" customWidth="1"/>
    <col min="3" max="3" width="17.42578125" style="11" customWidth="1"/>
    <col min="4" max="4" width="14.85546875" style="11" customWidth="1"/>
    <col min="5" max="5" width="18.85546875" style="11" customWidth="1"/>
    <col min="6" max="16384" width="9.140625" style="11"/>
  </cols>
  <sheetData>
    <row r="1" spans="1:7" ht="21" customHeight="1" x14ac:dyDescent="0.3">
      <c r="A1" s="33" t="s">
        <v>0</v>
      </c>
    </row>
    <row r="2" spans="1:7" ht="13.5" thickBot="1" x14ac:dyDescent="0.25"/>
    <row r="3" spans="1:7" ht="21" customHeight="1" thickBot="1" x14ac:dyDescent="0.3">
      <c r="A3" s="47" t="s">
        <v>1</v>
      </c>
      <c r="B3" s="87" t="s">
        <v>159</v>
      </c>
      <c r="C3" s="9"/>
      <c r="D3" s="10"/>
    </row>
    <row r="4" spans="1:7" ht="7.5" customHeight="1" thickBot="1" x14ac:dyDescent="0.25">
      <c r="D4" s="10"/>
    </row>
    <row r="5" spans="1:7" ht="21" customHeight="1" thickBot="1" x14ac:dyDescent="0.3">
      <c r="A5" s="48" t="s">
        <v>2</v>
      </c>
      <c r="B5" s="42"/>
      <c r="D5" s="13"/>
    </row>
    <row r="6" spans="1:7" ht="7.5" customHeight="1" thickBot="1" x14ac:dyDescent="0.25">
      <c r="A6" s="12"/>
    </row>
    <row r="7" spans="1:7" ht="21" customHeight="1" thickBot="1" x14ac:dyDescent="0.3">
      <c r="A7" s="48" t="s">
        <v>3</v>
      </c>
      <c r="B7" s="49">
        <v>0</v>
      </c>
      <c r="D7" s="13"/>
    </row>
    <row r="8" spans="1:7" ht="14.25" customHeight="1" x14ac:dyDescent="0.2"/>
    <row r="9" spans="1:7" ht="21" customHeight="1" x14ac:dyDescent="0.25">
      <c r="A9" s="90" t="s">
        <v>4</v>
      </c>
      <c r="B9" s="90"/>
      <c r="D9" s="14"/>
      <c r="E9" s="14"/>
    </row>
    <row r="10" spans="1:7" ht="18" customHeight="1" thickBot="1" x14ac:dyDescent="0.3">
      <c r="A10" s="15"/>
      <c r="B10" s="50"/>
      <c r="D10" s="14"/>
      <c r="E10" s="14"/>
      <c r="G10" s="11" t="s">
        <v>5</v>
      </c>
    </row>
    <row r="11" spans="1:7" ht="21" customHeight="1" thickBot="1" x14ac:dyDescent="0.3">
      <c r="A11" s="17" t="s">
        <v>6</v>
      </c>
      <c r="B11" s="51">
        <f>Produce!J71</f>
        <v>0</v>
      </c>
      <c r="D11" s="16"/>
      <c r="E11" s="16"/>
    </row>
    <row r="12" spans="1:7" ht="18" customHeight="1" x14ac:dyDescent="0.2"/>
    <row r="13" spans="1:7" ht="18" customHeight="1" x14ac:dyDescent="0.2"/>
  </sheetData>
  <sheetProtection selectLockedCells="1"/>
  <customSheetViews>
    <customSheetView guid="{3E3C5867-15C3-4B7A-9B2B-15B67A89581F}" showPageBreaks="1" printArea="1">
      <pageMargins left="0" right="0" top="0" bottom="0" header="0" footer="0"/>
      <pageSetup orientation="portrait" r:id="rId1"/>
      <headerFooter>
        <oddHeader>&amp;C&amp;14South Carolina Purchasing Alliance Lot B Produce
2015</oddHeader>
      </headerFooter>
    </customSheetView>
    <customSheetView guid="{903EE7B4-7252-49A7-B54D-A620F95EDE44}" showPageBreaks="1" printArea="1">
      <pageMargins left="0" right="0" top="0" bottom="0" header="0" footer="0"/>
      <pageSetup orientation="portrait" r:id="rId2"/>
      <headerFooter>
        <oddHeader>&amp;C&amp;14South Carolina Purchasing Alliance Lot B Produce
2015</oddHeader>
      </headerFooter>
    </customSheetView>
  </customSheetViews>
  <mergeCells count="1">
    <mergeCell ref="A9:B9"/>
  </mergeCells>
  <pageMargins left="1" right="1" top="1" bottom="1" header="0.5" footer="0.5"/>
  <pageSetup orientation="landscape" horizontalDpi="4294967295" verticalDpi="4294967295" r:id="rId3"/>
  <headerFooter>
    <oddHeader xml:space="preserve">&amp;C&amp;14SCSFSPA, INC
&amp;10LOT B FRESH PRODUCE AND EGGS&amp;R
Bid Period
August 1, 2018 - July 31,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I71"/>
  <sheetViews>
    <sheetView tabSelected="1" view="pageLayout" zoomScaleNormal="100" workbookViewId="0">
      <selection activeCell="E1" sqref="E1"/>
    </sheetView>
  </sheetViews>
  <sheetFormatPr defaultRowHeight="13.5" x14ac:dyDescent="0.25"/>
  <cols>
    <col min="1" max="1" width="3.5703125" style="1" customWidth="1"/>
    <col min="2" max="2" width="54.140625" style="1" customWidth="1"/>
    <col min="3" max="3" width="28.85546875" style="1" customWidth="1"/>
    <col min="4" max="4" width="8.7109375" style="56" customWidth="1"/>
    <col min="5" max="5" width="8.28515625" style="4" customWidth="1"/>
    <col min="6" max="6" width="6" style="3" customWidth="1"/>
    <col min="7" max="7" width="3" style="1" customWidth="1"/>
    <col min="8" max="8" width="6.85546875" style="2" customWidth="1"/>
    <col min="9" max="9" width="9.42578125" style="2" customWidth="1"/>
    <col min="10" max="10" width="12.5703125" style="2" customWidth="1"/>
    <col min="11" max="11" width="14.42578125" style="1" customWidth="1"/>
    <col min="12" max="269" width="9.140625" style="7"/>
    <col min="270" max="16384" width="9.140625" style="1"/>
  </cols>
  <sheetData>
    <row r="1" spans="1:17" ht="20.100000000000001" customHeight="1" thickBot="1" x14ac:dyDescent="0.3">
      <c r="A1" s="28"/>
      <c r="B1" s="81" t="str">
        <f>Recap!A3</f>
        <v>School Food Authority:</v>
      </c>
      <c r="C1" s="82" t="s">
        <v>7</v>
      </c>
      <c r="D1" s="83"/>
      <c r="E1" s="84" t="s">
        <v>8</v>
      </c>
      <c r="F1" s="98" t="str">
        <f>Recap!A5</f>
        <v>Offeror Name:</v>
      </c>
      <c r="G1" s="98"/>
      <c r="H1" s="98"/>
      <c r="I1" s="98"/>
      <c r="J1" s="99"/>
    </row>
    <row r="2" spans="1:17" ht="20.100000000000001" customHeight="1" thickBot="1" x14ac:dyDescent="0.3">
      <c r="A2" s="44"/>
      <c r="B2" s="46" t="str">
        <f>Recap!B3</f>
        <v>WILLIAMSBURG COUNTY SCHOOLS</v>
      </c>
      <c r="C2" s="96" t="s">
        <v>9</v>
      </c>
      <c r="D2" s="57"/>
      <c r="E2" s="93">
        <f>Recap!B5</f>
        <v>0</v>
      </c>
      <c r="F2" s="94"/>
      <c r="G2" s="94"/>
      <c r="H2" s="94"/>
      <c r="I2" s="94"/>
      <c r="J2" s="95"/>
    </row>
    <row r="3" spans="1:17" ht="20.100000000000001" customHeight="1" x14ac:dyDescent="0.25">
      <c r="A3" s="29" t="s">
        <v>10</v>
      </c>
      <c r="B3" s="45" t="s">
        <v>11</v>
      </c>
      <c r="C3" s="97"/>
      <c r="D3" s="58"/>
      <c r="E3" s="91" t="s">
        <v>3</v>
      </c>
      <c r="F3" s="92"/>
      <c r="G3" s="92"/>
      <c r="H3" s="92"/>
      <c r="I3" s="52">
        <f>Recap!B7</f>
        <v>0</v>
      </c>
      <c r="J3" s="43"/>
      <c r="K3" s="6"/>
    </row>
    <row r="4" spans="1:17" ht="20.100000000000001" customHeight="1" x14ac:dyDescent="0.25">
      <c r="A4" s="36" t="s">
        <v>12</v>
      </c>
      <c r="B4" s="37"/>
      <c r="C4" s="97"/>
      <c r="D4" s="59" t="s">
        <v>13</v>
      </c>
      <c r="E4" s="38" t="s">
        <v>14</v>
      </c>
      <c r="F4" s="40" t="s">
        <v>15</v>
      </c>
      <c r="G4" s="40" t="s">
        <v>16</v>
      </c>
      <c r="H4" s="40" t="s">
        <v>17</v>
      </c>
      <c r="I4" s="40" t="s">
        <v>18</v>
      </c>
      <c r="J4" s="39" t="s">
        <v>19</v>
      </c>
      <c r="K4" s="6"/>
      <c r="Q4" s="6"/>
    </row>
    <row r="5" spans="1:17" ht="20.100000000000001" customHeight="1" thickBot="1" x14ac:dyDescent="0.3">
      <c r="A5" s="53"/>
      <c r="B5" s="54"/>
      <c r="C5" s="97"/>
      <c r="D5" s="61" t="s">
        <v>20</v>
      </c>
      <c r="E5" s="62" t="s">
        <v>21</v>
      </c>
      <c r="F5" s="55" t="s">
        <v>15</v>
      </c>
      <c r="G5" s="55" t="s">
        <v>17</v>
      </c>
      <c r="H5" s="55" t="s">
        <v>22</v>
      </c>
      <c r="I5" s="55" t="s">
        <v>23</v>
      </c>
      <c r="J5" s="63" t="s">
        <v>22</v>
      </c>
      <c r="K5" s="6"/>
    </row>
    <row r="6" spans="1:17" s="77" customFormat="1" ht="15" customHeight="1" thickBot="1" x14ac:dyDescent="0.3">
      <c r="A6" s="71"/>
      <c r="B6" s="72" t="s">
        <v>24</v>
      </c>
      <c r="C6" s="60"/>
      <c r="D6" s="60"/>
      <c r="E6" s="73"/>
      <c r="F6" s="74"/>
      <c r="G6" s="75"/>
      <c r="H6" s="76"/>
      <c r="I6" s="60"/>
      <c r="J6" s="80"/>
      <c r="K6" s="6"/>
      <c r="L6" s="6"/>
      <c r="M6" s="6"/>
      <c r="N6" s="6"/>
      <c r="O6" s="56"/>
      <c r="P6" s="56"/>
      <c r="Q6" s="56"/>
    </row>
    <row r="7" spans="1:17" ht="15.2" customHeight="1" thickBot="1" x14ac:dyDescent="0.3">
      <c r="A7" s="64">
        <v>1</v>
      </c>
      <c r="B7" s="65" t="s">
        <v>136</v>
      </c>
      <c r="C7" s="8" t="s">
        <v>26</v>
      </c>
      <c r="D7" s="85"/>
      <c r="E7" s="66" t="s">
        <v>27</v>
      </c>
      <c r="F7" s="86">
        <v>0</v>
      </c>
      <c r="G7" s="67" t="s">
        <v>28</v>
      </c>
      <c r="H7" s="68">
        <v>0</v>
      </c>
      <c r="I7" s="69">
        <f>IF(OR(ISBLANK(F7),F7=0),,ROUND($I$3+H7,2))</f>
        <v>0</v>
      </c>
      <c r="J7" s="70">
        <f t="shared" ref="J7:J44" si="0">ROUND(I7*F7,2)</f>
        <v>0</v>
      </c>
    </row>
    <row r="8" spans="1:17" ht="15.2" customHeight="1" thickBot="1" x14ac:dyDescent="0.3">
      <c r="A8" s="64">
        <v>2</v>
      </c>
      <c r="B8" s="65" t="s">
        <v>25</v>
      </c>
      <c r="C8" s="8" t="s">
        <v>26</v>
      </c>
      <c r="D8" s="85"/>
      <c r="E8" s="66" t="s">
        <v>27</v>
      </c>
      <c r="F8" s="86">
        <v>5</v>
      </c>
      <c r="G8" s="67" t="s">
        <v>28</v>
      </c>
      <c r="H8" s="68">
        <v>0</v>
      </c>
      <c r="I8" s="69">
        <f>IF(OR(ISBLANK(F8),F8=0),,ROUND($I$3+H8,2))</f>
        <v>0</v>
      </c>
      <c r="J8" s="70">
        <f t="shared" ref="J8" si="1">ROUND(I8*F8,2)</f>
        <v>0</v>
      </c>
    </row>
    <row r="9" spans="1:17" ht="15.2" customHeight="1" thickBot="1" x14ac:dyDescent="0.3">
      <c r="A9" s="30">
        <v>3</v>
      </c>
      <c r="B9" s="20" t="s">
        <v>29</v>
      </c>
      <c r="C9" s="78" t="s">
        <v>26</v>
      </c>
      <c r="D9" s="85"/>
      <c r="E9" s="79" t="s">
        <v>27</v>
      </c>
      <c r="F9" s="87">
        <v>15</v>
      </c>
      <c r="G9" s="22" t="s">
        <v>28</v>
      </c>
      <c r="H9" s="25">
        <v>0</v>
      </c>
      <c r="I9" s="26">
        <f t="shared" ref="I9:I70" si="2">IF(OR(ISBLANK(F9),F9=0),,ROUND($I$3+H9,2))</f>
        <v>0</v>
      </c>
      <c r="J9" s="31">
        <f t="shared" si="0"/>
        <v>0</v>
      </c>
      <c r="N9" s="6"/>
    </row>
    <row r="10" spans="1:17" ht="15.2" customHeight="1" thickBot="1" x14ac:dyDescent="0.3">
      <c r="A10" s="30">
        <v>4</v>
      </c>
      <c r="B10" s="20" t="s">
        <v>30</v>
      </c>
      <c r="C10" s="78" t="s">
        <v>26</v>
      </c>
      <c r="D10" s="85"/>
      <c r="E10" s="79" t="s">
        <v>27</v>
      </c>
      <c r="F10" s="87">
        <v>10</v>
      </c>
      <c r="G10" s="22" t="s">
        <v>28</v>
      </c>
      <c r="H10" s="25">
        <v>0</v>
      </c>
      <c r="I10" s="26">
        <f t="shared" si="2"/>
        <v>0</v>
      </c>
      <c r="J10" s="31">
        <f t="shared" si="0"/>
        <v>0</v>
      </c>
      <c r="K10" s="5"/>
    </row>
    <row r="11" spans="1:17" ht="15.2" customHeight="1" thickBot="1" x14ac:dyDescent="0.3">
      <c r="A11" s="30">
        <v>5</v>
      </c>
      <c r="B11" s="20" t="s">
        <v>31</v>
      </c>
      <c r="C11" s="78" t="s">
        <v>26</v>
      </c>
      <c r="D11" s="85"/>
      <c r="E11" s="79" t="s">
        <v>27</v>
      </c>
      <c r="F11" s="87">
        <v>20</v>
      </c>
      <c r="G11" s="22" t="s">
        <v>28</v>
      </c>
      <c r="H11" s="25">
        <v>0</v>
      </c>
      <c r="I11" s="26">
        <f t="shared" si="2"/>
        <v>0</v>
      </c>
      <c r="J11" s="31">
        <f t="shared" si="0"/>
        <v>0</v>
      </c>
    </row>
    <row r="12" spans="1:17" ht="15.2" customHeight="1" thickBot="1" x14ac:dyDescent="0.3">
      <c r="A12" s="30">
        <v>6</v>
      </c>
      <c r="B12" s="89" t="s">
        <v>133</v>
      </c>
      <c r="C12" s="78" t="s">
        <v>134</v>
      </c>
      <c r="D12" s="85"/>
      <c r="E12" s="79" t="s">
        <v>135</v>
      </c>
      <c r="F12" s="87">
        <v>0</v>
      </c>
      <c r="G12" s="22" t="s">
        <v>28</v>
      </c>
      <c r="H12" s="25">
        <v>0</v>
      </c>
      <c r="I12" s="26">
        <f t="shared" ref="I12" si="3">IF(OR(ISBLANK(F12),F12=0),,ROUND($I$3+H12,2))</f>
        <v>0</v>
      </c>
      <c r="J12" s="31">
        <f t="shared" ref="J12" si="4">ROUND(I12*F12,2)</f>
        <v>0</v>
      </c>
    </row>
    <row r="13" spans="1:17" ht="15.2" customHeight="1" thickBot="1" x14ac:dyDescent="0.3">
      <c r="A13" s="30">
        <v>7</v>
      </c>
      <c r="B13" s="20" t="s">
        <v>32</v>
      </c>
      <c r="C13" s="27" t="s">
        <v>33</v>
      </c>
      <c r="D13" s="85"/>
      <c r="E13" s="23" t="s">
        <v>34</v>
      </c>
      <c r="F13" s="87">
        <v>25</v>
      </c>
      <c r="G13" s="22" t="s">
        <v>28</v>
      </c>
      <c r="H13" s="25">
        <v>0</v>
      </c>
      <c r="I13" s="26">
        <f t="shared" si="2"/>
        <v>0</v>
      </c>
      <c r="J13" s="31">
        <f t="shared" si="0"/>
        <v>0</v>
      </c>
    </row>
    <row r="14" spans="1:17" ht="15.2" customHeight="1" thickBot="1" x14ac:dyDescent="0.3">
      <c r="A14" s="30">
        <v>8</v>
      </c>
      <c r="B14" s="20" t="s">
        <v>35</v>
      </c>
      <c r="C14" s="27" t="s">
        <v>33</v>
      </c>
      <c r="D14" s="85"/>
      <c r="E14" s="23" t="s">
        <v>36</v>
      </c>
      <c r="F14" s="87">
        <v>100</v>
      </c>
      <c r="G14" s="22" t="s">
        <v>28</v>
      </c>
      <c r="H14" s="25">
        <v>0</v>
      </c>
      <c r="I14" s="26">
        <f t="shared" si="2"/>
        <v>0</v>
      </c>
      <c r="J14" s="31">
        <f t="shared" si="0"/>
        <v>0</v>
      </c>
    </row>
    <row r="15" spans="1:17" ht="15.2" customHeight="1" thickBot="1" x14ac:dyDescent="0.3">
      <c r="A15" s="30">
        <v>9</v>
      </c>
      <c r="B15" s="89" t="s">
        <v>139</v>
      </c>
      <c r="C15" s="27" t="s">
        <v>137</v>
      </c>
      <c r="D15" s="85"/>
      <c r="E15" s="23" t="s">
        <v>138</v>
      </c>
      <c r="F15" s="87">
        <v>0</v>
      </c>
      <c r="G15" s="22" t="s">
        <v>28</v>
      </c>
      <c r="H15" s="25">
        <v>0</v>
      </c>
      <c r="I15" s="26">
        <f t="shared" ref="I15:I16" si="5">IF(OR(ISBLANK(F15),F15=0),,ROUND($I$3+H15,2))</f>
        <v>0</v>
      </c>
      <c r="J15" s="31">
        <f t="shared" ref="J15:J16" si="6">ROUND(I15*F15,2)</f>
        <v>0</v>
      </c>
    </row>
    <row r="16" spans="1:17" ht="15.2" customHeight="1" thickBot="1" x14ac:dyDescent="0.3">
      <c r="A16" s="30">
        <v>10</v>
      </c>
      <c r="B16" s="89" t="s">
        <v>140</v>
      </c>
      <c r="C16" s="27" t="s">
        <v>137</v>
      </c>
      <c r="D16" s="85"/>
      <c r="E16" s="23" t="s">
        <v>138</v>
      </c>
      <c r="F16" s="87">
        <v>0</v>
      </c>
      <c r="G16" s="22" t="s">
        <v>28</v>
      </c>
      <c r="H16" s="25">
        <v>0</v>
      </c>
      <c r="I16" s="26">
        <f t="shared" si="5"/>
        <v>0</v>
      </c>
      <c r="J16" s="31">
        <f t="shared" si="6"/>
        <v>0</v>
      </c>
    </row>
    <row r="17" spans="1:10" ht="15.2" customHeight="1" thickBot="1" x14ac:dyDescent="0.3">
      <c r="A17" s="30">
        <v>11</v>
      </c>
      <c r="B17" s="20" t="s">
        <v>37</v>
      </c>
      <c r="C17" s="27" t="s">
        <v>132</v>
      </c>
      <c r="D17" s="85"/>
      <c r="E17" s="23" t="s">
        <v>39</v>
      </c>
      <c r="F17" s="87">
        <v>0</v>
      </c>
      <c r="G17" s="22" t="s">
        <v>28</v>
      </c>
      <c r="H17" s="25">
        <v>0</v>
      </c>
      <c r="I17" s="26">
        <f t="shared" si="2"/>
        <v>0</v>
      </c>
      <c r="J17" s="31">
        <f t="shared" si="0"/>
        <v>0</v>
      </c>
    </row>
    <row r="18" spans="1:10" ht="15.2" customHeight="1" thickBot="1" x14ac:dyDescent="0.3">
      <c r="A18" s="30">
        <v>12</v>
      </c>
      <c r="B18" s="20" t="s">
        <v>40</v>
      </c>
      <c r="C18" s="27" t="s">
        <v>41</v>
      </c>
      <c r="D18" s="85"/>
      <c r="E18" s="23" t="s">
        <v>42</v>
      </c>
      <c r="F18" s="87">
        <v>8</v>
      </c>
      <c r="G18" s="22" t="s">
        <v>28</v>
      </c>
      <c r="H18" s="25">
        <v>0</v>
      </c>
      <c r="I18" s="26">
        <f t="shared" si="2"/>
        <v>0</v>
      </c>
      <c r="J18" s="31">
        <f t="shared" si="0"/>
        <v>0</v>
      </c>
    </row>
    <row r="19" spans="1:10" ht="15.2" customHeight="1" thickBot="1" x14ac:dyDescent="0.3">
      <c r="A19" s="30">
        <v>13</v>
      </c>
      <c r="B19" s="89" t="s">
        <v>141</v>
      </c>
      <c r="C19" s="27" t="s">
        <v>142</v>
      </c>
      <c r="D19" s="85"/>
      <c r="E19" s="23" t="s">
        <v>55</v>
      </c>
      <c r="F19" s="87">
        <v>0</v>
      </c>
      <c r="G19" s="22" t="s">
        <v>28</v>
      </c>
      <c r="H19" s="25">
        <v>0</v>
      </c>
      <c r="I19" s="26">
        <f t="shared" ref="I19" si="7">IF(OR(ISBLANK(F19),F19=0),,ROUND($I$3+H19,2))</f>
        <v>0</v>
      </c>
      <c r="J19" s="31">
        <f t="shared" ref="J19" si="8">ROUND(I19*F19,2)</f>
        <v>0</v>
      </c>
    </row>
    <row r="20" spans="1:10" ht="15.2" customHeight="1" thickBot="1" x14ac:dyDescent="0.3">
      <c r="A20" s="30">
        <v>14</v>
      </c>
      <c r="B20" s="20" t="s">
        <v>43</v>
      </c>
      <c r="C20" s="27" t="s">
        <v>44</v>
      </c>
      <c r="D20" s="85"/>
      <c r="E20" s="23" t="s">
        <v>45</v>
      </c>
      <c r="F20" s="87">
        <v>13</v>
      </c>
      <c r="G20" s="22" t="s">
        <v>28</v>
      </c>
      <c r="H20" s="25">
        <v>0</v>
      </c>
      <c r="I20" s="26">
        <f t="shared" si="2"/>
        <v>0</v>
      </c>
      <c r="J20" s="31">
        <f t="shared" si="0"/>
        <v>0</v>
      </c>
    </row>
    <row r="21" spans="1:10" ht="15.2" customHeight="1" thickBot="1" x14ac:dyDescent="0.3">
      <c r="A21" s="30">
        <v>15</v>
      </c>
      <c r="B21" s="20" t="s">
        <v>46</v>
      </c>
      <c r="C21" s="27" t="s">
        <v>38</v>
      </c>
      <c r="D21" s="85"/>
      <c r="E21" s="23" t="s">
        <v>47</v>
      </c>
      <c r="F21" s="87">
        <v>0</v>
      </c>
      <c r="G21" s="22" t="s">
        <v>28</v>
      </c>
      <c r="H21" s="25">
        <v>0</v>
      </c>
      <c r="I21" s="26">
        <f t="shared" si="2"/>
        <v>0</v>
      </c>
      <c r="J21" s="31">
        <f t="shared" si="0"/>
        <v>0</v>
      </c>
    </row>
    <row r="22" spans="1:10" ht="15.2" customHeight="1" thickBot="1" x14ac:dyDescent="0.3">
      <c r="A22" s="30">
        <v>16</v>
      </c>
      <c r="B22" s="20" t="s">
        <v>48</v>
      </c>
      <c r="C22" s="27" t="s">
        <v>38</v>
      </c>
      <c r="D22" s="85"/>
      <c r="E22" s="23" t="s">
        <v>47</v>
      </c>
      <c r="F22" s="87">
        <v>0</v>
      </c>
      <c r="G22" s="22" t="s">
        <v>28</v>
      </c>
      <c r="H22" s="25">
        <v>0</v>
      </c>
      <c r="I22" s="26">
        <f t="shared" si="2"/>
        <v>0</v>
      </c>
      <c r="J22" s="31">
        <f t="shared" si="0"/>
        <v>0</v>
      </c>
    </row>
    <row r="23" spans="1:10" ht="15.2" customHeight="1" thickBot="1" x14ac:dyDescent="0.3">
      <c r="A23" s="30">
        <v>17</v>
      </c>
      <c r="B23" s="20" t="s">
        <v>49</v>
      </c>
      <c r="C23" s="27" t="s">
        <v>50</v>
      </c>
      <c r="D23" s="85"/>
      <c r="E23" s="23" t="s">
        <v>51</v>
      </c>
      <c r="F23" s="87">
        <v>7</v>
      </c>
      <c r="G23" s="22" t="s">
        <v>28</v>
      </c>
      <c r="H23" s="25">
        <v>0</v>
      </c>
      <c r="I23" s="26">
        <f t="shared" si="2"/>
        <v>0</v>
      </c>
      <c r="J23" s="31">
        <f t="shared" si="0"/>
        <v>0</v>
      </c>
    </row>
    <row r="24" spans="1:10" ht="15.2" customHeight="1" thickBot="1" x14ac:dyDescent="0.3">
      <c r="A24" s="30">
        <v>18</v>
      </c>
      <c r="B24" s="20" t="s">
        <v>52</v>
      </c>
      <c r="C24" s="27" t="s">
        <v>41</v>
      </c>
      <c r="D24" s="85"/>
      <c r="E24" s="23" t="s">
        <v>53</v>
      </c>
      <c r="F24" s="87">
        <v>8</v>
      </c>
      <c r="G24" s="22" t="s">
        <v>28</v>
      </c>
      <c r="H24" s="25">
        <v>0</v>
      </c>
      <c r="I24" s="26">
        <f t="shared" si="2"/>
        <v>0</v>
      </c>
      <c r="J24" s="31">
        <f t="shared" si="0"/>
        <v>0</v>
      </c>
    </row>
    <row r="25" spans="1:10" ht="15.2" customHeight="1" thickBot="1" x14ac:dyDescent="0.3">
      <c r="A25" s="30">
        <v>19</v>
      </c>
      <c r="B25" s="20" t="s">
        <v>54</v>
      </c>
      <c r="C25" s="27" t="s">
        <v>41</v>
      </c>
      <c r="D25" s="85"/>
      <c r="E25" s="23" t="s">
        <v>55</v>
      </c>
      <c r="F25" s="87">
        <v>0</v>
      </c>
      <c r="G25" s="22" t="s">
        <v>28</v>
      </c>
      <c r="H25" s="25">
        <v>0</v>
      </c>
      <c r="I25" s="26">
        <f t="shared" si="2"/>
        <v>0</v>
      </c>
      <c r="J25" s="31">
        <f t="shared" si="0"/>
        <v>0</v>
      </c>
    </row>
    <row r="26" spans="1:10" ht="15.2" customHeight="1" thickBot="1" x14ac:dyDescent="0.3">
      <c r="A26" s="30">
        <v>20</v>
      </c>
      <c r="B26" s="20" t="s">
        <v>56</v>
      </c>
      <c r="C26" s="27" t="s">
        <v>38</v>
      </c>
      <c r="D26" s="85"/>
      <c r="E26" s="23" t="s">
        <v>55</v>
      </c>
      <c r="F26" s="87">
        <v>11</v>
      </c>
      <c r="G26" s="22" t="s">
        <v>28</v>
      </c>
      <c r="H26" s="25">
        <v>0</v>
      </c>
      <c r="I26" s="26">
        <f t="shared" si="2"/>
        <v>0</v>
      </c>
      <c r="J26" s="31">
        <f t="shared" si="0"/>
        <v>0</v>
      </c>
    </row>
    <row r="27" spans="1:10" ht="15.2" customHeight="1" thickBot="1" x14ac:dyDescent="0.3">
      <c r="A27" s="30">
        <v>21</v>
      </c>
      <c r="B27" s="20" t="s">
        <v>57</v>
      </c>
      <c r="C27" s="27" t="s">
        <v>38</v>
      </c>
      <c r="D27" s="85"/>
      <c r="E27" s="23" t="s">
        <v>55</v>
      </c>
      <c r="F27" s="87">
        <v>5</v>
      </c>
      <c r="G27" s="22" t="s">
        <v>28</v>
      </c>
      <c r="H27" s="25">
        <v>0</v>
      </c>
      <c r="I27" s="26">
        <f t="shared" si="2"/>
        <v>0</v>
      </c>
      <c r="J27" s="31">
        <f t="shared" si="0"/>
        <v>0</v>
      </c>
    </row>
    <row r="28" spans="1:10" ht="15.2" customHeight="1" thickBot="1" x14ac:dyDescent="0.3">
      <c r="A28" s="30">
        <v>22</v>
      </c>
      <c r="B28" s="20" t="s">
        <v>58</v>
      </c>
      <c r="C28" s="27" t="s">
        <v>38</v>
      </c>
      <c r="D28" s="85"/>
      <c r="E28" s="23" t="s">
        <v>59</v>
      </c>
      <c r="F28" s="87">
        <v>0</v>
      </c>
      <c r="G28" s="22" t="s">
        <v>28</v>
      </c>
      <c r="H28" s="25">
        <v>0</v>
      </c>
      <c r="I28" s="26">
        <f t="shared" si="2"/>
        <v>0</v>
      </c>
      <c r="J28" s="31">
        <f t="shared" si="0"/>
        <v>0</v>
      </c>
    </row>
    <row r="29" spans="1:10" ht="15.2" customHeight="1" thickBot="1" x14ac:dyDescent="0.3">
      <c r="A29" s="30">
        <v>23</v>
      </c>
      <c r="B29" s="20" t="s">
        <v>60</v>
      </c>
      <c r="C29" s="27" t="s">
        <v>38</v>
      </c>
      <c r="D29" s="85"/>
      <c r="E29" s="23" t="s">
        <v>42</v>
      </c>
      <c r="F29" s="87">
        <v>0</v>
      </c>
      <c r="G29" s="22" t="s">
        <v>28</v>
      </c>
      <c r="H29" s="25">
        <v>0</v>
      </c>
      <c r="I29" s="26">
        <f t="shared" si="2"/>
        <v>0</v>
      </c>
      <c r="J29" s="31">
        <f t="shared" si="0"/>
        <v>0</v>
      </c>
    </row>
    <row r="30" spans="1:10" ht="15.2" customHeight="1" thickBot="1" x14ac:dyDescent="0.3">
      <c r="A30" s="30">
        <v>24</v>
      </c>
      <c r="B30" s="20" t="s">
        <v>61</v>
      </c>
      <c r="C30" s="27" t="s">
        <v>38</v>
      </c>
      <c r="D30" s="85"/>
      <c r="E30" s="23" t="s">
        <v>62</v>
      </c>
      <c r="F30" s="87">
        <v>5</v>
      </c>
      <c r="G30" s="22" t="s">
        <v>28</v>
      </c>
      <c r="H30" s="25">
        <v>0</v>
      </c>
      <c r="I30" s="26">
        <f t="shared" si="2"/>
        <v>0</v>
      </c>
      <c r="J30" s="31">
        <f t="shared" si="0"/>
        <v>0</v>
      </c>
    </row>
    <row r="31" spans="1:10" ht="15.2" customHeight="1" thickBot="1" x14ac:dyDescent="0.3">
      <c r="A31" s="30">
        <v>25</v>
      </c>
      <c r="B31" s="20" t="s">
        <v>63</v>
      </c>
      <c r="C31" s="27" t="s">
        <v>38</v>
      </c>
      <c r="D31" s="85"/>
      <c r="E31" s="23" t="s">
        <v>47</v>
      </c>
      <c r="F31" s="87">
        <v>5</v>
      </c>
      <c r="G31" s="22" t="s">
        <v>28</v>
      </c>
      <c r="H31" s="25">
        <v>0</v>
      </c>
      <c r="I31" s="26">
        <f t="shared" si="2"/>
        <v>0</v>
      </c>
      <c r="J31" s="31">
        <f t="shared" si="0"/>
        <v>0</v>
      </c>
    </row>
    <row r="32" spans="1:10" ht="15.2" customHeight="1" thickBot="1" x14ac:dyDescent="0.3">
      <c r="A32" s="30">
        <v>26</v>
      </c>
      <c r="B32" s="20" t="s">
        <v>64</v>
      </c>
      <c r="C32" s="27" t="s">
        <v>65</v>
      </c>
      <c r="D32" s="85"/>
      <c r="E32" s="23" t="s">
        <v>66</v>
      </c>
      <c r="F32" s="87">
        <v>50</v>
      </c>
      <c r="G32" s="22" t="s">
        <v>28</v>
      </c>
      <c r="H32" s="25">
        <v>0</v>
      </c>
      <c r="I32" s="26">
        <f t="shared" si="2"/>
        <v>0</v>
      </c>
      <c r="J32" s="31">
        <f t="shared" si="0"/>
        <v>0</v>
      </c>
    </row>
    <row r="33" spans="1:10" ht="15.2" customHeight="1" thickBot="1" x14ac:dyDescent="0.3">
      <c r="A33" s="30">
        <v>27</v>
      </c>
      <c r="B33" s="20" t="s">
        <v>67</v>
      </c>
      <c r="C33" s="27" t="s">
        <v>68</v>
      </c>
      <c r="D33" s="85"/>
      <c r="E33" s="23" t="s">
        <v>69</v>
      </c>
      <c r="F33" s="87">
        <v>55</v>
      </c>
      <c r="G33" s="22" t="s">
        <v>28</v>
      </c>
      <c r="H33" s="25">
        <v>0</v>
      </c>
      <c r="I33" s="26">
        <f t="shared" si="2"/>
        <v>0</v>
      </c>
      <c r="J33" s="31">
        <f t="shared" si="0"/>
        <v>0</v>
      </c>
    </row>
    <row r="34" spans="1:10" ht="15.2" customHeight="1" thickBot="1" x14ac:dyDescent="0.3">
      <c r="A34" s="30">
        <v>28</v>
      </c>
      <c r="B34" s="20" t="s">
        <v>70</v>
      </c>
      <c r="C34" s="27" t="s">
        <v>68</v>
      </c>
      <c r="D34" s="85"/>
      <c r="E34" s="23" t="s">
        <v>69</v>
      </c>
      <c r="F34" s="87">
        <v>10</v>
      </c>
      <c r="G34" s="22" t="s">
        <v>28</v>
      </c>
      <c r="H34" s="25">
        <v>0</v>
      </c>
      <c r="I34" s="26">
        <f t="shared" si="2"/>
        <v>0</v>
      </c>
      <c r="J34" s="31">
        <f t="shared" si="0"/>
        <v>0</v>
      </c>
    </row>
    <row r="35" spans="1:10" ht="15.2" customHeight="1" thickBot="1" x14ac:dyDescent="0.3">
      <c r="A35" s="30">
        <v>29</v>
      </c>
      <c r="B35" s="20" t="s">
        <v>143</v>
      </c>
      <c r="C35" s="27" t="s">
        <v>129</v>
      </c>
      <c r="D35" s="85"/>
      <c r="E35" s="23" t="s">
        <v>131</v>
      </c>
      <c r="F35" s="87">
        <v>0</v>
      </c>
      <c r="G35" s="22" t="s">
        <v>28</v>
      </c>
      <c r="H35" s="25">
        <v>0</v>
      </c>
      <c r="I35" s="26">
        <f t="shared" ref="I35" si="9">IF(OR(ISBLANK(F35),F35=0),,ROUND($I$3+H35,2))</f>
        <v>0</v>
      </c>
      <c r="J35" s="31">
        <f t="shared" ref="J35" si="10">ROUND(I35*F35,2)</f>
        <v>0</v>
      </c>
    </row>
    <row r="36" spans="1:10" ht="15.2" customHeight="1" thickBot="1" x14ac:dyDescent="0.3">
      <c r="A36" s="30">
        <v>30</v>
      </c>
      <c r="B36" s="20" t="s">
        <v>71</v>
      </c>
      <c r="C36" s="27" t="s">
        <v>72</v>
      </c>
      <c r="D36" s="85"/>
      <c r="E36" s="23" t="s">
        <v>73</v>
      </c>
      <c r="F36" s="87">
        <v>30</v>
      </c>
      <c r="G36" s="22" t="s">
        <v>28</v>
      </c>
      <c r="H36" s="25">
        <v>0</v>
      </c>
      <c r="I36" s="26">
        <f t="shared" si="2"/>
        <v>0</v>
      </c>
      <c r="J36" s="31">
        <f t="shared" si="0"/>
        <v>0</v>
      </c>
    </row>
    <row r="37" spans="1:10" ht="15.2" customHeight="1" thickBot="1" x14ac:dyDescent="0.3">
      <c r="A37" s="30">
        <v>31</v>
      </c>
      <c r="B37" s="20" t="s">
        <v>74</v>
      </c>
      <c r="C37" s="27" t="s">
        <v>75</v>
      </c>
      <c r="D37" s="85"/>
      <c r="E37" s="23" t="s">
        <v>76</v>
      </c>
      <c r="F37" s="87">
        <v>5</v>
      </c>
      <c r="G37" s="22" t="s">
        <v>28</v>
      </c>
      <c r="H37" s="25">
        <v>0</v>
      </c>
      <c r="I37" s="26">
        <f t="shared" si="2"/>
        <v>0</v>
      </c>
      <c r="J37" s="31">
        <f t="shared" si="0"/>
        <v>0</v>
      </c>
    </row>
    <row r="38" spans="1:10" ht="15.2" customHeight="1" thickBot="1" x14ac:dyDescent="0.3">
      <c r="A38" s="30">
        <v>32</v>
      </c>
      <c r="B38" s="20" t="s">
        <v>77</v>
      </c>
      <c r="C38" s="27" t="s">
        <v>78</v>
      </c>
      <c r="D38" s="85"/>
      <c r="E38" s="23" t="s">
        <v>79</v>
      </c>
      <c r="F38" s="87">
        <v>10</v>
      </c>
      <c r="G38" s="22" t="s">
        <v>28</v>
      </c>
      <c r="H38" s="25">
        <v>0</v>
      </c>
      <c r="I38" s="26">
        <f t="shared" si="2"/>
        <v>0</v>
      </c>
      <c r="J38" s="31">
        <f t="shared" si="0"/>
        <v>0</v>
      </c>
    </row>
    <row r="39" spans="1:10" ht="15.2" customHeight="1" thickBot="1" x14ac:dyDescent="0.3">
      <c r="A39" s="30">
        <v>33</v>
      </c>
      <c r="B39" s="20" t="s">
        <v>80</v>
      </c>
      <c r="C39" s="27" t="s">
        <v>38</v>
      </c>
      <c r="D39" s="85"/>
      <c r="E39" s="23" t="s">
        <v>59</v>
      </c>
      <c r="F39" s="87">
        <v>5</v>
      </c>
      <c r="G39" s="22" t="s">
        <v>28</v>
      </c>
      <c r="H39" s="25">
        <v>0</v>
      </c>
      <c r="I39" s="26">
        <f t="shared" si="2"/>
        <v>0</v>
      </c>
      <c r="J39" s="31">
        <f t="shared" si="0"/>
        <v>0</v>
      </c>
    </row>
    <row r="40" spans="1:10" ht="15.2" customHeight="1" thickBot="1" x14ac:dyDescent="0.3">
      <c r="A40" s="30">
        <v>34</v>
      </c>
      <c r="B40" s="20" t="s">
        <v>81</v>
      </c>
      <c r="C40" s="27" t="s">
        <v>38</v>
      </c>
      <c r="D40" s="85"/>
      <c r="E40" s="23" t="s">
        <v>76</v>
      </c>
      <c r="F40" s="87">
        <v>5</v>
      </c>
      <c r="G40" s="22" t="s">
        <v>28</v>
      </c>
      <c r="H40" s="25">
        <v>0</v>
      </c>
      <c r="I40" s="26">
        <f t="shared" si="2"/>
        <v>0</v>
      </c>
      <c r="J40" s="31">
        <f t="shared" si="0"/>
        <v>0</v>
      </c>
    </row>
    <row r="41" spans="1:10" ht="15.2" customHeight="1" thickBot="1" x14ac:dyDescent="0.3">
      <c r="A41" s="30">
        <v>35</v>
      </c>
      <c r="B41" s="20" t="s">
        <v>82</v>
      </c>
      <c r="C41" s="27" t="s">
        <v>38</v>
      </c>
      <c r="D41" s="85"/>
      <c r="E41" s="23" t="s">
        <v>47</v>
      </c>
      <c r="F41" s="87">
        <v>5</v>
      </c>
      <c r="G41" s="22" t="s">
        <v>28</v>
      </c>
      <c r="H41" s="25">
        <v>0</v>
      </c>
      <c r="I41" s="26">
        <f t="shared" si="2"/>
        <v>0</v>
      </c>
      <c r="J41" s="31">
        <f t="shared" si="0"/>
        <v>0</v>
      </c>
    </row>
    <row r="42" spans="1:10" ht="15.2" customHeight="1" thickBot="1" x14ac:dyDescent="0.3">
      <c r="A42" s="30">
        <v>36</v>
      </c>
      <c r="B42" s="20" t="s">
        <v>83</v>
      </c>
      <c r="C42" s="27" t="s">
        <v>41</v>
      </c>
      <c r="D42" s="85"/>
      <c r="E42" s="23" t="s">
        <v>84</v>
      </c>
      <c r="F42" s="87">
        <v>0</v>
      </c>
      <c r="G42" s="22" t="s">
        <v>28</v>
      </c>
      <c r="H42" s="25">
        <v>0</v>
      </c>
      <c r="I42" s="26">
        <f t="shared" si="2"/>
        <v>0</v>
      </c>
      <c r="J42" s="31">
        <f t="shared" si="0"/>
        <v>0</v>
      </c>
    </row>
    <row r="43" spans="1:10" ht="15.2" customHeight="1" thickBot="1" x14ac:dyDescent="0.3">
      <c r="A43" s="30">
        <v>37</v>
      </c>
      <c r="B43" s="89" t="s">
        <v>145</v>
      </c>
      <c r="C43" s="27" t="s">
        <v>85</v>
      </c>
      <c r="D43" s="85"/>
      <c r="E43" s="23" t="s">
        <v>146</v>
      </c>
      <c r="F43" s="87">
        <v>10</v>
      </c>
      <c r="G43" s="22" t="s">
        <v>28</v>
      </c>
      <c r="H43" s="25">
        <v>0</v>
      </c>
      <c r="I43" s="26">
        <f t="shared" ref="I43" si="11">IF(OR(ISBLANK(F43),F43=0),,ROUND($I$3+H43,2))</f>
        <v>0</v>
      </c>
      <c r="J43" s="31">
        <f t="shared" ref="J43" si="12">ROUND(I43*F43,2)</f>
        <v>0</v>
      </c>
    </row>
    <row r="44" spans="1:10" ht="15.2" customHeight="1" thickBot="1" x14ac:dyDescent="0.3">
      <c r="A44" s="30">
        <v>38</v>
      </c>
      <c r="B44" s="20" t="s">
        <v>144</v>
      </c>
      <c r="C44" s="27" t="s">
        <v>85</v>
      </c>
      <c r="D44" s="85"/>
      <c r="E44" s="23" t="s">
        <v>86</v>
      </c>
      <c r="F44" s="87">
        <v>10</v>
      </c>
      <c r="G44" s="22" t="s">
        <v>28</v>
      </c>
      <c r="H44" s="25">
        <v>0</v>
      </c>
      <c r="I44" s="26">
        <f t="shared" si="2"/>
        <v>0</v>
      </c>
      <c r="J44" s="31">
        <f t="shared" si="0"/>
        <v>0</v>
      </c>
    </row>
    <row r="45" spans="1:10" ht="15.2" customHeight="1" thickBot="1" x14ac:dyDescent="0.3">
      <c r="A45" s="30">
        <v>39</v>
      </c>
      <c r="B45" s="20" t="s">
        <v>87</v>
      </c>
      <c r="C45" s="27" t="s">
        <v>38</v>
      </c>
      <c r="D45" s="85"/>
      <c r="E45" s="23" t="s">
        <v>88</v>
      </c>
      <c r="F45" s="87">
        <v>35</v>
      </c>
      <c r="G45" s="22" t="s">
        <v>28</v>
      </c>
      <c r="H45" s="25">
        <v>0</v>
      </c>
      <c r="I45" s="26">
        <f t="shared" si="2"/>
        <v>0</v>
      </c>
      <c r="J45" s="31">
        <f t="shared" ref="J45:J70" si="13">ROUND(I45*F45,2)</f>
        <v>0</v>
      </c>
    </row>
    <row r="46" spans="1:10" ht="15.2" customHeight="1" thickBot="1" x14ac:dyDescent="0.3">
      <c r="A46" s="30">
        <v>40</v>
      </c>
      <c r="B46" s="89" t="s">
        <v>158</v>
      </c>
      <c r="C46" s="27" t="s">
        <v>142</v>
      </c>
      <c r="D46" s="85"/>
      <c r="E46" s="23" t="s">
        <v>53</v>
      </c>
      <c r="F46" s="87">
        <v>0</v>
      </c>
      <c r="G46" s="22" t="s">
        <v>28</v>
      </c>
      <c r="H46" s="25">
        <v>0</v>
      </c>
      <c r="I46" s="26">
        <f t="shared" si="2"/>
        <v>0</v>
      </c>
      <c r="J46" s="31">
        <f t="shared" si="13"/>
        <v>0</v>
      </c>
    </row>
    <row r="47" spans="1:10" ht="15.2" customHeight="1" thickBot="1" x14ac:dyDescent="0.3">
      <c r="A47" s="30">
        <v>41</v>
      </c>
      <c r="B47" s="20" t="s">
        <v>89</v>
      </c>
      <c r="C47" s="27" t="s">
        <v>90</v>
      </c>
      <c r="D47" s="85"/>
      <c r="E47" s="23" t="s">
        <v>91</v>
      </c>
      <c r="F47" s="87">
        <v>0</v>
      </c>
      <c r="G47" s="22" t="s">
        <v>28</v>
      </c>
      <c r="H47" s="25">
        <v>0</v>
      </c>
      <c r="I47" s="26">
        <f t="shared" ref="I47:I49" si="14">IF(OR(ISBLANK(F47),F47=0),,ROUND($I$3+H47,2))</f>
        <v>0</v>
      </c>
      <c r="J47" s="31">
        <f t="shared" ref="J47:J49" si="15">ROUND(I47*F47,2)</f>
        <v>0</v>
      </c>
    </row>
    <row r="48" spans="1:10" ht="15.2" customHeight="1" thickBot="1" x14ac:dyDescent="0.3">
      <c r="A48" s="30">
        <v>42</v>
      </c>
      <c r="B48" s="89" t="s">
        <v>147</v>
      </c>
      <c r="C48" s="27" t="s">
        <v>148</v>
      </c>
      <c r="D48" s="85"/>
      <c r="E48" s="23" t="s">
        <v>66</v>
      </c>
      <c r="F48" s="87">
        <v>0</v>
      </c>
      <c r="G48" s="22" t="s">
        <v>28</v>
      </c>
      <c r="H48" s="25">
        <v>0</v>
      </c>
      <c r="I48" s="26">
        <f t="shared" si="14"/>
        <v>0</v>
      </c>
      <c r="J48" s="31">
        <f t="shared" si="15"/>
        <v>0</v>
      </c>
    </row>
    <row r="49" spans="1:10" ht="15.2" customHeight="1" thickBot="1" x14ac:dyDescent="0.3">
      <c r="A49" s="30">
        <v>43</v>
      </c>
      <c r="B49" s="20" t="s">
        <v>92</v>
      </c>
      <c r="C49" s="27" t="s">
        <v>93</v>
      </c>
      <c r="D49" s="85"/>
      <c r="E49" s="23" t="s">
        <v>94</v>
      </c>
      <c r="F49" s="87">
        <v>10</v>
      </c>
      <c r="G49" s="22" t="s">
        <v>28</v>
      </c>
      <c r="H49" s="25">
        <v>0</v>
      </c>
      <c r="I49" s="26">
        <f t="shared" si="14"/>
        <v>0</v>
      </c>
      <c r="J49" s="31">
        <f t="shared" si="15"/>
        <v>0</v>
      </c>
    </row>
    <row r="50" spans="1:10" ht="15.2" customHeight="1" thickBot="1" x14ac:dyDescent="0.3">
      <c r="A50" s="30">
        <v>44</v>
      </c>
      <c r="B50" s="89" t="s">
        <v>149</v>
      </c>
      <c r="C50" s="27" t="s">
        <v>93</v>
      </c>
      <c r="D50" s="85"/>
      <c r="E50" s="23" t="s">
        <v>94</v>
      </c>
      <c r="F50" s="87">
        <v>5</v>
      </c>
      <c r="G50" s="22" t="s">
        <v>28</v>
      </c>
      <c r="H50" s="25">
        <v>0</v>
      </c>
      <c r="I50" s="26">
        <f t="shared" si="2"/>
        <v>0</v>
      </c>
      <c r="J50" s="31">
        <f t="shared" si="13"/>
        <v>0</v>
      </c>
    </row>
    <row r="51" spans="1:10" ht="15.2" customHeight="1" thickBot="1" x14ac:dyDescent="0.3">
      <c r="A51" s="30">
        <v>45</v>
      </c>
      <c r="B51" s="20" t="s">
        <v>95</v>
      </c>
      <c r="C51" s="27" t="s">
        <v>33</v>
      </c>
      <c r="D51" s="85"/>
      <c r="E51" s="23" t="s">
        <v>96</v>
      </c>
      <c r="F51" s="87">
        <v>12</v>
      </c>
      <c r="G51" s="22" t="s">
        <v>28</v>
      </c>
      <c r="H51" s="25">
        <v>0</v>
      </c>
      <c r="I51" s="26">
        <f t="shared" si="2"/>
        <v>0</v>
      </c>
      <c r="J51" s="31">
        <f t="shared" si="13"/>
        <v>0</v>
      </c>
    </row>
    <row r="52" spans="1:10" ht="15.2" customHeight="1" thickBot="1" x14ac:dyDescent="0.3">
      <c r="A52" s="30">
        <v>46</v>
      </c>
      <c r="B52" s="20" t="s">
        <v>97</v>
      </c>
      <c r="C52" s="27" t="s">
        <v>98</v>
      </c>
      <c r="D52" s="85"/>
      <c r="E52" s="23" t="s">
        <v>99</v>
      </c>
      <c r="F52" s="87">
        <v>5</v>
      </c>
      <c r="G52" s="22" t="s">
        <v>28</v>
      </c>
      <c r="H52" s="25">
        <v>0</v>
      </c>
      <c r="I52" s="26">
        <f t="shared" si="2"/>
        <v>0</v>
      </c>
      <c r="J52" s="31">
        <f t="shared" si="13"/>
        <v>0</v>
      </c>
    </row>
    <row r="53" spans="1:10" ht="15.2" customHeight="1" thickBot="1" x14ac:dyDescent="0.3">
      <c r="A53" s="30">
        <v>47</v>
      </c>
      <c r="B53" s="20" t="s">
        <v>100</v>
      </c>
      <c r="C53" s="27" t="s">
        <v>98</v>
      </c>
      <c r="D53" s="85"/>
      <c r="E53" s="23" t="s">
        <v>101</v>
      </c>
      <c r="F53" s="87">
        <v>40</v>
      </c>
      <c r="G53" s="22" t="s">
        <v>28</v>
      </c>
      <c r="H53" s="25">
        <v>0</v>
      </c>
      <c r="I53" s="26">
        <f t="shared" si="2"/>
        <v>0</v>
      </c>
      <c r="J53" s="31">
        <f t="shared" si="13"/>
        <v>0</v>
      </c>
    </row>
    <row r="54" spans="1:10" ht="15.2" customHeight="1" thickBot="1" x14ac:dyDescent="0.3">
      <c r="A54" s="30">
        <v>48</v>
      </c>
      <c r="B54" s="20" t="s">
        <v>102</v>
      </c>
      <c r="C54" s="27" t="s">
        <v>103</v>
      </c>
      <c r="D54" s="85"/>
      <c r="E54" s="23" t="s">
        <v>36</v>
      </c>
      <c r="F54" s="87">
        <v>0</v>
      </c>
      <c r="G54" s="22" t="s">
        <v>28</v>
      </c>
      <c r="H54" s="25">
        <v>0</v>
      </c>
      <c r="I54" s="26">
        <f t="shared" si="2"/>
        <v>0</v>
      </c>
      <c r="J54" s="31">
        <f t="shared" si="13"/>
        <v>0</v>
      </c>
    </row>
    <row r="55" spans="1:10" ht="15.2" customHeight="1" thickBot="1" x14ac:dyDescent="0.3">
      <c r="A55" s="30">
        <v>49</v>
      </c>
      <c r="B55" s="20" t="s">
        <v>104</v>
      </c>
      <c r="C55" s="27" t="s">
        <v>105</v>
      </c>
      <c r="D55" s="85"/>
      <c r="E55" s="23" t="s">
        <v>106</v>
      </c>
      <c r="F55" s="87">
        <v>0</v>
      </c>
      <c r="G55" s="22" t="s">
        <v>28</v>
      </c>
      <c r="H55" s="25">
        <v>0</v>
      </c>
      <c r="I55" s="26">
        <f t="shared" si="2"/>
        <v>0</v>
      </c>
      <c r="J55" s="31">
        <f t="shared" si="13"/>
        <v>0</v>
      </c>
    </row>
    <row r="56" spans="1:10" ht="15.2" customHeight="1" thickBot="1" x14ac:dyDescent="0.3">
      <c r="A56" s="30">
        <v>50</v>
      </c>
      <c r="B56" s="89" t="s">
        <v>152</v>
      </c>
      <c r="C56" s="27" t="s">
        <v>137</v>
      </c>
      <c r="D56" s="85"/>
      <c r="E56" s="23" t="s">
        <v>138</v>
      </c>
      <c r="F56" s="87">
        <v>0</v>
      </c>
      <c r="G56" s="22" t="s">
        <v>28</v>
      </c>
      <c r="H56" s="25">
        <v>0</v>
      </c>
      <c r="I56" s="26">
        <f t="shared" ref="I56" si="16">IF(OR(ISBLANK(F56),F56=0),,ROUND($I$3+H56,2))</f>
        <v>0</v>
      </c>
      <c r="J56" s="31">
        <f t="shared" ref="J56" si="17">ROUND(I56*F56,2)</f>
        <v>0</v>
      </c>
    </row>
    <row r="57" spans="1:10" ht="15.2" customHeight="1" thickBot="1" x14ac:dyDescent="0.3">
      <c r="A57" s="30">
        <v>51</v>
      </c>
      <c r="B57" s="20" t="s">
        <v>107</v>
      </c>
      <c r="C57" s="27" t="s">
        <v>38</v>
      </c>
      <c r="D57" s="85"/>
      <c r="E57" s="23" t="s">
        <v>108</v>
      </c>
      <c r="F57" s="87">
        <v>8</v>
      </c>
      <c r="G57" s="22" t="s">
        <v>28</v>
      </c>
      <c r="H57" s="25">
        <v>0</v>
      </c>
      <c r="I57" s="26">
        <f t="shared" si="2"/>
        <v>0</v>
      </c>
      <c r="J57" s="31">
        <f t="shared" si="13"/>
        <v>0</v>
      </c>
    </row>
    <row r="58" spans="1:10" ht="15.2" customHeight="1" thickBot="1" x14ac:dyDescent="0.3">
      <c r="A58" s="30">
        <v>52</v>
      </c>
      <c r="B58" s="20" t="s">
        <v>109</v>
      </c>
      <c r="C58" s="27" t="s">
        <v>38</v>
      </c>
      <c r="D58" s="85"/>
      <c r="E58" s="23" t="s">
        <v>47</v>
      </c>
      <c r="F58" s="87">
        <v>40</v>
      </c>
      <c r="G58" s="22" t="s">
        <v>28</v>
      </c>
      <c r="H58" s="25">
        <v>0</v>
      </c>
      <c r="I58" s="26">
        <f>IF(OR(ISBLANK(F58),F58=0),,ROUND($I$3+H58,2))</f>
        <v>0</v>
      </c>
      <c r="J58" s="31">
        <f t="shared" ref="J58" si="18">ROUND(I58*F58,2)</f>
        <v>0</v>
      </c>
    </row>
    <row r="59" spans="1:10" ht="15.2" customHeight="1" thickBot="1" x14ac:dyDescent="0.3">
      <c r="A59" s="30">
        <v>53</v>
      </c>
      <c r="B59" s="89" t="s">
        <v>150</v>
      </c>
      <c r="C59" s="27" t="s">
        <v>38</v>
      </c>
      <c r="D59" s="85"/>
      <c r="E59" s="23" t="s">
        <v>151</v>
      </c>
      <c r="F59" s="87">
        <v>0</v>
      </c>
      <c r="G59" s="22" t="s">
        <v>28</v>
      </c>
      <c r="H59" s="25">
        <v>0</v>
      </c>
      <c r="I59" s="26">
        <f>IF(OR(ISBLANK(F59),F59=0),,ROUND($I$3+H59,2))</f>
        <v>0</v>
      </c>
      <c r="J59" s="31">
        <f t="shared" si="13"/>
        <v>0</v>
      </c>
    </row>
    <row r="60" spans="1:10" ht="15.2" customHeight="1" thickBot="1" x14ac:dyDescent="0.3">
      <c r="A60" s="30">
        <v>54</v>
      </c>
      <c r="B60" s="20" t="s">
        <v>110</v>
      </c>
      <c r="C60" s="27" t="s">
        <v>38</v>
      </c>
      <c r="D60" s="85"/>
      <c r="E60" s="23" t="s">
        <v>111</v>
      </c>
      <c r="F60" s="87">
        <v>0</v>
      </c>
      <c r="G60" s="22" t="s">
        <v>28</v>
      </c>
      <c r="H60" s="25">
        <v>0</v>
      </c>
      <c r="I60" s="26">
        <f t="shared" si="2"/>
        <v>0</v>
      </c>
      <c r="J60" s="31">
        <f t="shared" si="13"/>
        <v>0</v>
      </c>
    </row>
    <row r="61" spans="1:10" ht="15.2" customHeight="1" thickBot="1" x14ac:dyDescent="0.3">
      <c r="A61" s="30">
        <v>55</v>
      </c>
      <c r="B61" s="89" t="s">
        <v>153</v>
      </c>
      <c r="C61" s="27" t="s">
        <v>154</v>
      </c>
      <c r="D61" s="85"/>
      <c r="E61" s="23" t="s">
        <v>55</v>
      </c>
      <c r="F61" s="87">
        <v>0</v>
      </c>
      <c r="G61" s="22" t="s">
        <v>28</v>
      </c>
      <c r="H61" s="25">
        <v>0</v>
      </c>
      <c r="I61" s="26">
        <f t="shared" ref="I61" si="19">IF(OR(ISBLANK(F61),F61=0),,ROUND($I$3+H61,2))</f>
        <v>0</v>
      </c>
      <c r="J61" s="31">
        <f>ROUND(I61*F61,2)</f>
        <v>0</v>
      </c>
    </row>
    <row r="62" spans="1:10" ht="15.2" customHeight="1" thickBot="1" x14ac:dyDescent="0.3">
      <c r="A62" s="30">
        <v>56</v>
      </c>
      <c r="B62" s="20" t="s">
        <v>155</v>
      </c>
      <c r="C62" s="27" t="s">
        <v>112</v>
      </c>
      <c r="D62" s="85"/>
      <c r="E62" s="23" t="s">
        <v>39</v>
      </c>
      <c r="F62" s="87">
        <v>0</v>
      </c>
      <c r="G62" s="22" t="s">
        <v>28</v>
      </c>
      <c r="H62" s="25">
        <v>0</v>
      </c>
      <c r="I62" s="26">
        <f t="shared" si="2"/>
        <v>0</v>
      </c>
      <c r="J62" s="31">
        <f>ROUND(I62*F62,2)</f>
        <v>0</v>
      </c>
    </row>
    <row r="63" spans="1:10" ht="15.2" customHeight="1" thickBot="1" x14ac:dyDescent="0.3">
      <c r="A63" s="30">
        <v>57</v>
      </c>
      <c r="B63" s="20" t="s">
        <v>113</v>
      </c>
      <c r="C63" s="27" t="s">
        <v>114</v>
      </c>
      <c r="D63" s="85"/>
      <c r="E63" s="23" t="s">
        <v>115</v>
      </c>
      <c r="F63" s="87">
        <v>50</v>
      </c>
      <c r="G63" s="22" t="s">
        <v>28</v>
      </c>
      <c r="H63" s="25">
        <v>0</v>
      </c>
      <c r="I63" s="26">
        <f t="shared" si="2"/>
        <v>0</v>
      </c>
      <c r="J63" s="31">
        <f t="shared" si="13"/>
        <v>0</v>
      </c>
    </row>
    <row r="64" spans="1:10" ht="15.2" customHeight="1" thickBot="1" x14ac:dyDescent="0.3">
      <c r="A64" s="30">
        <v>58</v>
      </c>
      <c r="B64" s="20" t="s">
        <v>116</v>
      </c>
      <c r="C64" s="27" t="s">
        <v>117</v>
      </c>
      <c r="D64" s="85"/>
      <c r="E64" s="23" t="s">
        <v>53</v>
      </c>
      <c r="F64" s="87">
        <v>25</v>
      </c>
      <c r="G64" s="22" t="s">
        <v>28</v>
      </c>
      <c r="H64" s="25">
        <v>0</v>
      </c>
      <c r="I64" s="26">
        <f t="shared" si="2"/>
        <v>0</v>
      </c>
      <c r="J64" s="31">
        <f t="shared" si="13"/>
        <v>0</v>
      </c>
    </row>
    <row r="65" spans="1:10" ht="15.2" customHeight="1" thickBot="1" x14ac:dyDescent="0.3">
      <c r="A65" s="30">
        <v>59</v>
      </c>
      <c r="B65" s="20" t="s">
        <v>118</v>
      </c>
      <c r="C65" s="27" t="s">
        <v>117</v>
      </c>
      <c r="D65" s="85"/>
      <c r="E65" s="23" t="s">
        <v>66</v>
      </c>
      <c r="F65" s="87">
        <v>20</v>
      </c>
      <c r="G65" s="22" t="s">
        <v>28</v>
      </c>
      <c r="H65" s="25">
        <v>0</v>
      </c>
      <c r="I65" s="26">
        <f t="shared" si="2"/>
        <v>0</v>
      </c>
      <c r="J65" s="31">
        <f t="shared" si="13"/>
        <v>0</v>
      </c>
    </row>
    <row r="66" spans="1:10" ht="15.2" customHeight="1" thickBot="1" x14ac:dyDescent="0.3">
      <c r="A66" s="30">
        <v>60</v>
      </c>
      <c r="B66" s="20" t="s">
        <v>119</v>
      </c>
      <c r="C66" s="27" t="s">
        <v>117</v>
      </c>
      <c r="D66" s="85"/>
      <c r="E66" s="23" t="s">
        <v>120</v>
      </c>
      <c r="F66" s="87">
        <v>25</v>
      </c>
      <c r="G66" s="22" t="s">
        <v>28</v>
      </c>
      <c r="H66" s="25">
        <v>0</v>
      </c>
      <c r="I66" s="26">
        <f t="shared" si="2"/>
        <v>0</v>
      </c>
      <c r="J66" s="31">
        <f t="shared" si="13"/>
        <v>0</v>
      </c>
    </row>
    <row r="67" spans="1:10" ht="15.2" customHeight="1" thickBot="1" x14ac:dyDescent="0.3">
      <c r="A67" s="30">
        <v>61</v>
      </c>
      <c r="B67" s="20" t="s">
        <v>156</v>
      </c>
      <c r="C67" s="27" t="s">
        <v>117</v>
      </c>
      <c r="D67" s="85"/>
      <c r="E67" s="23" t="s">
        <v>120</v>
      </c>
      <c r="F67" s="87">
        <v>30</v>
      </c>
      <c r="G67" s="22" t="s">
        <v>28</v>
      </c>
      <c r="H67" s="25">
        <v>0</v>
      </c>
      <c r="I67" s="26">
        <f t="shared" si="2"/>
        <v>0</v>
      </c>
      <c r="J67" s="31">
        <f t="shared" si="13"/>
        <v>0</v>
      </c>
    </row>
    <row r="68" spans="1:10" ht="15.2" customHeight="1" thickBot="1" x14ac:dyDescent="0.3">
      <c r="A68" s="30">
        <v>62</v>
      </c>
      <c r="B68" s="20" t="s">
        <v>121</v>
      </c>
      <c r="C68" s="27" t="s">
        <v>122</v>
      </c>
      <c r="D68" s="85"/>
      <c r="E68" s="23" t="s">
        <v>123</v>
      </c>
      <c r="F68" s="87">
        <v>50</v>
      </c>
      <c r="G68" s="22" t="s">
        <v>124</v>
      </c>
      <c r="H68" s="25">
        <v>0</v>
      </c>
      <c r="I68" s="26">
        <f t="shared" si="2"/>
        <v>0</v>
      </c>
      <c r="J68" s="31">
        <f>ROUND(I68*F68,2)</f>
        <v>0</v>
      </c>
    </row>
    <row r="69" spans="1:10" ht="15.2" customHeight="1" thickBot="1" x14ac:dyDescent="0.3">
      <c r="A69" s="30">
        <v>63</v>
      </c>
      <c r="B69" s="20" t="s">
        <v>157</v>
      </c>
      <c r="C69" s="27" t="s">
        <v>112</v>
      </c>
      <c r="D69" s="85"/>
      <c r="E69" s="23" t="s">
        <v>39</v>
      </c>
      <c r="F69" s="87">
        <v>0</v>
      </c>
      <c r="G69" s="22" t="s">
        <v>125</v>
      </c>
      <c r="H69" s="25">
        <v>0</v>
      </c>
      <c r="I69" s="26">
        <f t="shared" si="2"/>
        <v>0</v>
      </c>
      <c r="J69" s="31">
        <f t="shared" si="13"/>
        <v>0</v>
      </c>
    </row>
    <row r="70" spans="1:10" ht="15.2" customHeight="1" thickBot="1" x14ac:dyDescent="0.3">
      <c r="A70" s="30">
        <v>64</v>
      </c>
      <c r="B70" s="20" t="s">
        <v>126</v>
      </c>
      <c r="C70" s="27" t="s">
        <v>127</v>
      </c>
      <c r="D70" s="85"/>
      <c r="E70" s="23" t="s">
        <v>128</v>
      </c>
      <c r="F70" s="87">
        <v>115</v>
      </c>
      <c r="G70" s="22" t="s">
        <v>28</v>
      </c>
      <c r="H70" s="25">
        <v>0</v>
      </c>
      <c r="I70" s="26">
        <f t="shared" si="2"/>
        <v>0</v>
      </c>
      <c r="J70" s="31">
        <f t="shared" si="13"/>
        <v>0</v>
      </c>
    </row>
    <row r="71" spans="1:10" ht="16.5" thickBot="1" x14ac:dyDescent="0.3">
      <c r="A71" s="32"/>
      <c r="B71" s="21"/>
      <c r="C71" s="35"/>
      <c r="D71" s="35"/>
      <c r="E71" s="24"/>
      <c r="F71" s="88" t="s">
        <v>5</v>
      </c>
      <c r="G71" s="18"/>
      <c r="H71" s="19" t="s">
        <v>5</v>
      </c>
      <c r="I71" s="41" t="s">
        <v>130</v>
      </c>
      <c r="J71" s="34">
        <f>SUM(J7:J70)</f>
        <v>0</v>
      </c>
    </row>
  </sheetData>
  <sheetProtection selectLockedCells="1"/>
  <customSheetViews>
    <customSheetView guid="{3E3C5867-15C3-4B7A-9B2B-15B67A89581F}" showPageBreaks="1" fitToPage="1" printArea="1" hiddenColumns="1">
      <pane ySplit="5" topLeftCell="A6" activePane="bottomLeft" state="frozen"/>
      <selection pane="bottomLeft" activeCell="F73" sqref="F73"/>
      <pageMargins left="0" right="0" top="0" bottom="0" header="0" footer="0"/>
      <pageSetup scale="92" fitToHeight="0" orientation="landscape" horizontalDpi="4294967294" verticalDpi="4294967294" r:id="rId1"/>
      <headerFooter alignWithMargins="0">
        <oddHeader xml:space="preserve">&amp;L&amp;D&amp;CSCSFSPA, INC  
PRODUCT SPREADSHEET &amp;"Arial,Bold"LOT B:  FRESH PRODUCE and EGGS&amp;"Arial,Regular"
Bid Period:  August 1, 201? - July 31, 201?
   &amp;R&amp;P
  </oddHeader>
      </headerFooter>
    </customSheetView>
    <customSheetView guid="{903EE7B4-7252-49A7-B54D-A620F95EDE44}" showPageBreaks="1" printArea="1" hiddenColumns="1">
      <pane ySplit="5" topLeftCell="A6" activePane="bottomLeft" state="frozen"/>
      <selection pane="bottomLeft" activeCell="C2" sqref="C2"/>
      <pageMargins left="0" right="0" top="0" bottom="0" header="0" footer="0"/>
      <pageSetup fitToHeight="0" orientation="landscape" horizontalDpi="4294967294" verticalDpi="4294967294" r:id="rId2"/>
      <headerFooter alignWithMargins="0">
        <oddHeader xml:space="preserve">&amp;L&amp;D&amp;CSCSFSPA, INC  
PRODUCT SPREADSHEET &amp;"Arial,Bold"LOT B:  FRESH PRODUCE and EGGS&amp;"Arial,Regular"
Bid Period:  August 1, 201? - July 31, 201?
   &amp;R&amp;P
  </oddHeader>
      </headerFooter>
    </customSheetView>
  </customSheetViews>
  <mergeCells count="4">
    <mergeCell ref="E3:H3"/>
    <mergeCell ref="E2:J2"/>
    <mergeCell ref="C2:C5"/>
    <mergeCell ref="F1:J1"/>
  </mergeCells>
  <phoneticPr fontId="0" type="noConversion"/>
  <hyperlinks>
    <hyperlink ref="E1" location="Recap!C4" display="Recap"/>
  </hyperlinks>
  <pageMargins left="0.25" right="0.25" top="0.75" bottom="0.25" header="0.25" footer="0.25"/>
  <pageSetup scale="96" fitToHeight="0" orientation="landscape" horizontalDpi="4294967294" verticalDpi="4294967294" r:id="rId3"/>
  <headerFooter alignWithMargins="0">
    <oddHeader xml:space="preserve">&amp;C&amp;"Arial,Bold"&amp;12SCSFSPA, INC&amp;"Arial,Regular"&amp;10
LOT B FRESH PRODUCE AND EGGS
&amp;RBid Period
August 1, 2018 - July 31, 2019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Recap</vt:lpstr>
      <vt:lpstr>Produce</vt:lpstr>
      <vt:lpstr>Produce!Print_Area</vt:lpstr>
      <vt:lpstr>Recap!Print_Area</vt:lpstr>
      <vt:lpstr>Produce!Print_Titles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GRIFFIN</dc:creator>
  <cp:lastModifiedBy>Dixon, Nicole C.</cp:lastModifiedBy>
  <cp:revision/>
  <cp:lastPrinted>2018-03-07T15:57:25Z</cp:lastPrinted>
  <dcterms:created xsi:type="dcterms:W3CDTF">2003-03-13T03:55:18Z</dcterms:created>
  <dcterms:modified xsi:type="dcterms:W3CDTF">2018-03-22T16:26:12Z</dcterms:modified>
</cp:coreProperties>
</file>