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P:\CIP\00063 68 Boundary Street Renovations\solicitation docs for 2019-28, landscape and hardscape\"/>
    </mc:Choice>
  </mc:AlternateContent>
  <xr:revisionPtr revIDLastSave="0" documentId="13_ncr:1_{925D0B03-085C-4F30-98CA-2D82007A8C80}" xr6:coauthVersionLast="41" xr6:coauthVersionMax="43" xr10:uidLastSave="{00000000-0000-0000-0000-000000000000}"/>
  <bookViews>
    <workbookView xWindow="28800" yWindow="615" windowWidth="29040" windowHeight="15585" xr2:uid="{00000000-000D-0000-FFFF-FFFF00000000}"/>
  </bookViews>
  <sheets>
    <sheet name="BID FORM" sheetId="41" r:id="rId1"/>
  </sheets>
  <definedNames>
    <definedName name="_xlnm._FilterDatabase" localSheetId="0" hidden="1">'BID FORM'!#REF!</definedName>
    <definedName name="_xlnm.Print_Area" localSheetId="0">'BID FORM'!$A$1:$F$137</definedName>
    <definedName name="_xlnm.Print_Titles" localSheetId="0">'BID FORM'!$73:$73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4" i="41" l="1"/>
  <c r="F124" i="41"/>
  <c r="F69" i="41"/>
  <c r="F67" i="41"/>
  <c r="F65" i="41"/>
  <c r="F64" i="41"/>
  <c r="F63" i="41"/>
  <c r="F62" i="41"/>
  <c r="F61" i="41"/>
  <c r="F60" i="41"/>
  <c r="F59" i="41"/>
  <c r="F58" i="41"/>
  <c r="F57" i="41"/>
  <c r="F56" i="41"/>
  <c r="F53" i="41"/>
  <c r="F52" i="41"/>
  <c r="F51" i="41"/>
  <c r="F48" i="41"/>
  <c r="F45" i="41"/>
  <c r="F43" i="41"/>
  <c r="F41" i="41"/>
  <c r="F40" i="41"/>
  <c r="F39" i="41"/>
  <c r="F38" i="41"/>
  <c r="F37" i="41"/>
  <c r="F34" i="41"/>
  <c r="F33" i="41"/>
  <c r="F30" i="41"/>
  <c r="F28" i="41"/>
  <c r="F26" i="41"/>
  <c r="F24" i="41"/>
  <c r="F22" i="41"/>
  <c r="F103" i="41" l="1"/>
  <c r="F93" i="41"/>
  <c r="E89" i="41"/>
  <c r="E84" i="41"/>
  <c r="F79" i="41" l="1"/>
  <c r="F89" i="41"/>
  <c r="F99" i="41"/>
  <c r="F84" i="41"/>
  <c r="F105" i="41" l="1"/>
  <c r="F106" i="41" s="1"/>
  <c r="F107" i="41" s="1"/>
  <c r="F109" i="41" s="1"/>
  <c r="F116" i="41" l="1"/>
  <c r="F117" i="41" s="1"/>
  <c r="F118" i="41" s="1"/>
  <c r="F120" i="41" s="1"/>
  <c r="F108" i="41"/>
  <c r="F110" i="41" s="1"/>
  <c r="F111" i="41" s="1"/>
  <c r="F119" i="41" l="1"/>
  <c r="F121" i="41" s="1"/>
  <c r="F122" i="41" s="1"/>
  <c r="F123" i="41" s="1"/>
  <c r="F112" i="41"/>
</calcChain>
</file>

<file path=xl/sharedStrings.xml><?xml version="1.0" encoding="utf-8"?>
<sst xmlns="http://schemas.openxmlformats.org/spreadsheetml/2006/main" count="666" uniqueCount="130">
  <si>
    <t>Item</t>
  </si>
  <si>
    <t>Description</t>
  </si>
  <si>
    <t>Unit</t>
  </si>
  <si>
    <t>Total Qty.</t>
  </si>
  <si>
    <t>Unit cost ($)</t>
  </si>
  <si>
    <t>Total Cost ($)</t>
  </si>
  <si>
    <t>Subtotal</t>
  </si>
  <si>
    <t>Construction Contingency</t>
  </si>
  <si>
    <t>Turf &amp; Grasses</t>
  </si>
  <si>
    <t>General Requirements</t>
  </si>
  <si>
    <t>Allow - allowance</t>
  </si>
  <si>
    <t>Exterior Lighting</t>
  </si>
  <si>
    <t>Bike Racks</t>
  </si>
  <si>
    <t>Concrete Paving</t>
  </si>
  <si>
    <t>L.F.</t>
  </si>
  <si>
    <t>S.F.</t>
  </si>
  <si>
    <t>Ea.</t>
  </si>
  <si>
    <t>265600</t>
  </si>
  <si>
    <t>312200</t>
  </si>
  <si>
    <t>DIV 32</t>
  </si>
  <si>
    <t>EXTERIOR IMPROVEMENTS</t>
  </si>
  <si>
    <t>321313</t>
  </si>
  <si>
    <t>321100</t>
  </si>
  <si>
    <t>321400</t>
  </si>
  <si>
    <t>Stone Unit Paving Mortar Bed Assembly - trafficable</t>
  </si>
  <si>
    <t>323100</t>
  </si>
  <si>
    <t>324000</t>
  </si>
  <si>
    <t>Site Furniture</t>
  </si>
  <si>
    <t>Picnic unit, metal frame, wood slats, table, conc. base</t>
  </si>
  <si>
    <t>Trash receptacle, metal, plastic liner</t>
  </si>
  <si>
    <t>Drinking fountain</t>
  </si>
  <si>
    <t>Chairs</t>
  </si>
  <si>
    <t>328000</t>
  </si>
  <si>
    <t>Irrigation System</t>
  </si>
  <si>
    <t>329100</t>
  </si>
  <si>
    <t xml:space="preserve">Planting Soils </t>
  </si>
  <si>
    <t>329200</t>
  </si>
  <si>
    <t>329300</t>
  </si>
  <si>
    <t>Trees Supply &amp; Install</t>
  </si>
  <si>
    <t>Shrubs &amp; Groundcover Supply &amp; Install</t>
  </si>
  <si>
    <t>329400</t>
  </si>
  <si>
    <t>329700</t>
  </si>
  <si>
    <t>Subtotal without General Requirements</t>
  </si>
  <si>
    <t>Subtotal with General Requirements</t>
  </si>
  <si>
    <t>Estimating &amp; Bidding Contingencies</t>
  </si>
  <si>
    <t>Escalation Contingency</t>
  </si>
  <si>
    <t>Subtotal with Estimating, Bidding, Allowance &amp; Escalation</t>
  </si>
  <si>
    <t>ASSUMPTION MOF STREET &amp; PARKING IMPROVEMENTS (BY OTHERS)</t>
  </si>
  <si>
    <t>321216</t>
  </si>
  <si>
    <t>Asphalt Road Parking Lane Assembly</t>
  </si>
  <si>
    <t>Asphaltic pavement, wearing course, 1-1/2" thick</t>
  </si>
  <si>
    <t>Asphaltic pavement, binder course, 2-1/2" thick</t>
  </si>
  <si>
    <t>Base course, crushed 1 1/2" stone base, comp to 8" deep</t>
  </si>
  <si>
    <t>Concrete pavement, 4000 PSI, mesh, broom fin, no base, 6" T</t>
  </si>
  <si>
    <t>Expansion joint, cork w/resin binder</t>
  </si>
  <si>
    <t>321500</t>
  </si>
  <si>
    <t>Crushed Stone Pavement Surfacing Assembly - trafficable</t>
  </si>
  <si>
    <t>Crushed stone aggregate 4" thick, with organic stabilizer, excl. base course</t>
  </si>
  <si>
    <t>321600</t>
  </si>
  <si>
    <t>Curbs, Gutters &amp; Edges</t>
  </si>
  <si>
    <t>Curb, cast in place, w/ 6"H curb &amp; 6" W</t>
  </si>
  <si>
    <t>321700</t>
  </si>
  <si>
    <t>Paving Specialities</t>
  </si>
  <si>
    <t>Painting lines, thermoplastic, crosswalk striping</t>
  </si>
  <si>
    <t>Wheel stops, precast conc w/dowels, 6" x 6'-0"</t>
  </si>
  <si>
    <t>Detectable warning strip, concrete units</t>
  </si>
  <si>
    <t>Bollards, 4" stainless, removable, internally locking</t>
  </si>
  <si>
    <t>CONSTRUCTION COST OF STREET &amp; PARKING IMPROVEMENTS</t>
  </si>
  <si>
    <t>Total without General Requirements</t>
  </si>
  <si>
    <t>Total with General Requirements</t>
  </si>
  <si>
    <t>Total with Estimating, Bidding, Allowance &amp; Escalation</t>
  </si>
  <si>
    <t>CONSTRUCTION COST OF ALL WORK</t>
  </si>
  <si>
    <t>ASSUMPTION OF ALL WORK</t>
  </si>
  <si>
    <t>Ea. - Each</t>
  </si>
  <si>
    <t>L.F. - Lineal Foot</t>
  </si>
  <si>
    <t>L.S. - Lump Sum</t>
  </si>
  <si>
    <t>S.F. - Square Foot</t>
  </si>
  <si>
    <t>Ac. - Acre</t>
  </si>
  <si>
    <t>C.Y. - Cubic Yard</t>
  </si>
  <si>
    <t>S.Y. - Square Yard</t>
  </si>
  <si>
    <t>L.F.T. - Lineal Foot of Tread</t>
  </si>
  <si>
    <t>F.S.F. - Face Square Foot</t>
  </si>
  <si>
    <t>ASSUMPTION OF LANDSCAPE SITE IMPROVEMENTS - BASE BID</t>
  </si>
  <si>
    <t>Fences &amp; Columns</t>
  </si>
  <si>
    <t>ASSUMPTION OF LANDSCAPE SITE IMPROVEMENTS - ADD ALTERNATE BID</t>
  </si>
  <si>
    <t>L.S.</t>
  </si>
  <si>
    <t>Cast-in-place Concrete Seatwall</t>
  </si>
  <si>
    <t>PROJECT NAME:</t>
  </si>
  <si>
    <t>LOCATION:</t>
  </si>
  <si>
    <t>OWNER:</t>
  </si>
  <si>
    <t>68 Boundary Street Park</t>
  </si>
  <si>
    <t>Bluffton, South Carolina</t>
  </si>
  <si>
    <t>Town of Bluffton</t>
  </si>
  <si>
    <t>010000</t>
  </si>
  <si>
    <t>QUERCUS VIRGINIANA
SOUTHERN LIVE OAK
CALIPER: 5"</t>
  </si>
  <si>
    <t>SABAL PALMETTO
SABAL PALM
HEIGHT: 12'-18'</t>
  </si>
  <si>
    <t>CYNODON DACTYLON CELEBRATION
CELEBRATION BERMUDA SOD</t>
  </si>
  <si>
    <t>LIRIOPE MUSCARI 'EMERALD GODDESS'
EMERALD GODDESS LIRIOPE
HEIGHT: 10"-12"</t>
  </si>
  <si>
    <t>TRACHELOSPERMUM ASIATICUM
ASIATIC JASMINE
HEIGHT: 6"</t>
  </si>
  <si>
    <t>LOROPETALUM CHINESE 'PPI'
PURPLE DAYDREAM LOROPETALUM
HEIGHT: 24" MIN.</t>
  </si>
  <si>
    <t>PODOCARPUS MACROPHYLLUS
'PRINGLES DWARF'
PRINGLES DWARF YEW
HEIGHT: 24" MIN.</t>
  </si>
  <si>
    <t>GARDENIA JASMINOIDES 
'FROSTPROOF'
FROSTPROOF AZALEA
HEIGHT: 24" MIN.</t>
  </si>
  <si>
    <t>RHODODENDRON 'CONLED'
AUTUMN CORAL ENCORE AZALEA
HEIGHT: 24" MIN.</t>
  </si>
  <si>
    <t>SABAL MINOR
DWARF PALM
HEIGHT: 24" MIN.</t>
  </si>
  <si>
    <t>CLEYERA JAPONICA
JAPANESE CLEYERA
HEIGHT: 4' MIN.</t>
  </si>
  <si>
    <t>BID FORM - LANDSCAPE SITE IMPROVEMENTS</t>
  </si>
  <si>
    <t>Rough grade &amp; Site Preparation</t>
  </si>
  <si>
    <t>LEGEND*</t>
  </si>
  <si>
    <t>Total Qty.*</t>
  </si>
  <si>
    <t>*Bidders' responsibility to veryify all quantities.</t>
  </si>
  <si>
    <t xml:space="preserve">Fence </t>
  </si>
  <si>
    <t>Columns</t>
  </si>
  <si>
    <t>LT-3 Column Strip Lights</t>
  </si>
  <si>
    <t>LT-4 Tree Down Lights</t>
  </si>
  <si>
    <t>LT-2 Tree Downlights</t>
  </si>
  <si>
    <t>PP-1 Freestanding Power Pedestal</t>
  </si>
  <si>
    <t>PP-2 Inground Power Box</t>
  </si>
  <si>
    <t>MAGNOLIA GRANDIFLORA
'LITTLE GEM'
LITTLE GEM MAGNOLIA
HEIGHT: 8' MIN.</t>
  </si>
  <si>
    <t>ILEX CASSINE
DAHOON HOLLY
HEIGHT: 6' MIN.</t>
  </si>
  <si>
    <t>CAMELLIA SASANQUA 'KANJIRO'
KANJIRO CAMELLIA
HEIGHT: 3' MIN.</t>
  </si>
  <si>
    <t>4" Concrete Sidewalk Assembly - non trafficable</t>
  </si>
  <si>
    <t>Thickened Concrete Sidewalk Assembly - bike rack, drinking fountain, misc. base/footings</t>
  </si>
  <si>
    <t>General Requirements - Bonding, overhead and other operational expenses</t>
  </si>
  <si>
    <t xml:space="preserve">Planting Accessories - Mulch, </t>
  </si>
  <si>
    <t>CONSTRUCTION COST OF BASE BID LANDSCAPE SITE IMPROVEMENTS*</t>
  </si>
  <si>
    <t>Alternate 1: Exterior Lighting</t>
  </si>
  <si>
    <t>CONSTRUCTION COST OF ALTERNATE 1</t>
  </si>
  <si>
    <t>Alternate 2: Landscape Maintenance - 1 year from substantial completion (Provide detailed proposal)</t>
  </si>
  <si>
    <t>NIC</t>
  </si>
  <si>
    <t>do not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</si>
</sst>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0.00"/>
    <numFmt numFmtId="167" formatCode="General_)"/>
    <numFmt numFmtId="168" formatCode="0.0%"/>
  </numFmts>
  <fonts count="32" x14ac:knownFonts="1">
    <font>
      <sz val="8"/>
      <name val="Helv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b/>
      <sz val="11"/>
      <color theme="1" tint="0.34998626667073579"/>
      <name val="Calibri"/>
      <family val="2"/>
    </font>
    <font>
      <sz val="11"/>
      <name val="Calibri"/>
      <family val="2"/>
    </font>
    <font>
      <sz val="11"/>
      <color theme="1" tint="0.34998626667073579"/>
      <name val="Calibri"/>
      <family val="2"/>
    </font>
    <font>
      <sz val="11"/>
      <color rgb="FF006C91"/>
      <name val="Calibri"/>
      <family val="2"/>
    </font>
    <font>
      <sz val="11"/>
      <color theme="1" tint="0.499984740745262"/>
      <name val="Calibri"/>
      <family val="2"/>
    </font>
    <font>
      <sz val="11"/>
      <color rgb="FF5F5F5F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i/>
      <sz val="11"/>
      <color theme="1" tint="0.34998626667073579"/>
      <name val="Calibri"/>
      <family val="2"/>
    </font>
    <font>
      <i/>
      <sz val="11"/>
      <color theme="1" tint="0.34998626667073579"/>
      <name val="Calibri"/>
      <family val="2"/>
    </font>
    <font>
      <i/>
      <sz val="11"/>
      <color rgb="FF5F5F5F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4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5" fillId="6" borderId="0" applyNumberFormat="0" applyBorder="0" applyAlignment="0" applyProtection="0"/>
    <xf numFmtId="0" fontId="14" fillId="16" borderId="1" applyNumberFormat="0" applyAlignment="0" applyProtection="0"/>
    <xf numFmtId="0" fontId="6" fillId="17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8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9" fillId="9" borderId="1" applyNumberFormat="0" applyAlignment="0" applyProtection="0"/>
    <xf numFmtId="0" fontId="12" fillId="0" borderId="6" applyNumberFormat="0" applyFill="0" applyAlignment="0" applyProtection="0"/>
    <xf numFmtId="0" fontId="18" fillId="9" borderId="0" applyNumberFormat="0" applyBorder="0" applyAlignment="0" applyProtection="0"/>
    <xf numFmtId="0" fontId="20" fillId="0" borderId="0"/>
    <xf numFmtId="0" fontId="1" fillId="0" borderId="0"/>
    <xf numFmtId="167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2" fillId="5" borderId="7" applyNumberFormat="0" applyFont="0" applyAlignment="0" applyProtection="0"/>
    <xf numFmtId="0" fontId="10" fillId="1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0" borderId="0" applyNumberFormat="0" applyFill="0" applyBorder="0" applyAlignment="0" applyProtection="0"/>
  </cellStyleXfs>
  <cellXfs count="108">
    <xf numFmtId="0" fontId="0" fillId="0" borderId="0" xfId="0"/>
    <xf numFmtId="0" fontId="21" fillId="21" borderId="0" xfId="0" applyFont="1" applyFill="1" applyAlignment="1">
      <alignment horizontal="left" vertical="top"/>
    </xf>
    <xf numFmtId="0" fontId="22" fillId="21" borderId="0" xfId="0" applyFont="1" applyFill="1" applyAlignment="1">
      <alignment vertical="top"/>
    </xf>
    <xf numFmtId="3" fontId="23" fillId="21" borderId="0" xfId="0" applyNumberFormat="1" applyFont="1" applyFill="1" applyAlignment="1">
      <alignment horizontal="left" vertical="top"/>
    </xf>
    <xf numFmtId="3" fontId="22" fillId="21" borderId="0" xfId="0" applyNumberFormat="1" applyFont="1" applyFill="1" applyAlignment="1">
      <alignment horizontal="center" vertical="top"/>
    </xf>
    <xf numFmtId="0" fontId="22" fillId="21" borderId="0" xfId="0" applyFont="1" applyFill="1" applyAlignment="1">
      <alignment horizontal="center" vertical="top"/>
    </xf>
    <xf numFmtId="164" fontId="22" fillId="21" borderId="0" xfId="0" applyNumberFormat="1" applyFont="1" applyFill="1" applyAlignment="1">
      <alignment horizontal="right" vertical="top"/>
    </xf>
    <xf numFmtId="0" fontId="22" fillId="0" borderId="0" xfId="0" applyFont="1" applyAlignment="1">
      <alignment vertical="top"/>
    </xf>
    <xf numFmtId="0" fontId="22" fillId="18" borderId="0" xfId="0" applyFont="1" applyFill="1" applyAlignment="1">
      <alignment vertical="top"/>
    </xf>
    <xf numFmtId="0" fontId="22" fillId="21" borderId="0" xfId="0" applyFont="1" applyFill="1" applyAlignment="1">
      <alignment horizontal="left" vertical="top"/>
    </xf>
    <xf numFmtId="0" fontId="23" fillId="21" borderId="0" xfId="0" applyFont="1" applyFill="1" applyAlignment="1">
      <alignment horizontal="left" vertical="top"/>
    </xf>
    <xf numFmtId="3" fontId="23" fillId="21" borderId="0" xfId="0" applyNumberFormat="1" applyFont="1" applyFill="1" applyAlignment="1">
      <alignment horizontal="right" vertical="top"/>
    </xf>
    <xf numFmtId="0" fontId="23" fillId="21" borderId="0" xfId="0" applyFont="1" applyFill="1" applyAlignment="1">
      <alignment vertical="top"/>
    </xf>
    <xf numFmtId="164" fontId="23" fillId="21" borderId="0" xfId="0" applyNumberFormat="1" applyFont="1" applyFill="1" applyAlignment="1">
      <alignment horizontal="right" vertical="top"/>
    </xf>
    <xf numFmtId="2" fontId="23" fillId="0" borderId="0" xfId="0" applyNumberFormat="1" applyFont="1" applyAlignment="1">
      <alignment horizontal="left" vertical="top"/>
    </xf>
    <xf numFmtId="0" fontId="23" fillId="0" borderId="0" xfId="0" applyFont="1" applyAlignment="1">
      <alignment vertical="top"/>
    </xf>
    <xf numFmtId="0" fontId="23" fillId="18" borderId="0" xfId="0" applyFont="1" applyFill="1" applyAlignment="1">
      <alignment vertical="top"/>
    </xf>
    <xf numFmtId="2" fontId="23" fillId="21" borderId="0" xfId="0" applyNumberFormat="1" applyFont="1" applyFill="1" applyAlignment="1">
      <alignment horizontal="left" vertical="top"/>
    </xf>
    <xf numFmtId="0" fontId="24" fillId="21" borderId="0" xfId="0" applyFont="1" applyFill="1" applyAlignment="1">
      <alignment horizontal="right" vertical="top"/>
    </xf>
    <xf numFmtId="0" fontId="25" fillId="21" borderId="0" xfId="0" applyFont="1" applyFill="1" applyAlignment="1">
      <alignment vertical="top"/>
    </xf>
    <xf numFmtId="164" fontId="26" fillId="21" borderId="0" xfId="0" applyNumberFormat="1" applyFont="1" applyFill="1" applyAlignment="1">
      <alignment horizontal="center" vertical="top"/>
    </xf>
    <xf numFmtId="7" fontId="21" fillId="21" borderId="0" xfId="0" applyNumberFormat="1" applyFont="1" applyFill="1" applyAlignment="1">
      <alignment horizontal="left" vertical="top"/>
    </xf>
    <xf numFmtId="0" fontId="21" fillId="21" borderId="0" xfId="0" applyFont="1" applyFill="1" applyAlignment="1">
      <alignment horizontal="center" vertical="top"/>
    </xf>
    <xf numFmtId="7" fontId="23" fillId="21" borderId="0" xfId="0" applyNumberFormat="1" applyFont="1" applyFill="1" applyAlignment="1">
      <alignment horizontal="left" vertical="top"/>
    </xf>
    <xf numFmtId="0" fontId="23" fillId="21" borderId="0" xfId="0" applyFont="1" applyFill="1" applyAlignment="1">
      <alignment horizontal="center" vertical="top"/>
    </xf>
    <xf numFmtId="7" fontId="23" fillId="21" borderId="0" xfId="0" applyNumberFormat="1" applyFont="1" applyFill="1" applyAlignment="1">
      <alignment vertical="top"/>
    </xf>
    <xf numFmtId="0" fontId="26" fillId="21" borderId="0" xfId="0" applyFont="1" applyFill="1" applyAlignment="1">
      <alignment vertical="top"/>
    </xf>
    <xf numFmtId="0" fontId="26" fillId="21" borderId="0" xfId="0" applyFont="1" applyFill="1" applyAlignment="1">
      <alignment horizontal="center" vertical="top"/>
    </xf>
    <xf numFmtId="164" fontId="26" fillId="21" borderId="0" xfId="0" applyNumberFormat="1" applyFont="1" applyFill="1" applyAlignment="1">
      <alignment horizontal="right" vertical="top"/>
    </xf>
    <xf numFmtId="0" fontId="23" fillId="0" borderId="0" xfId="0" applyFont="1" applyAlignment="1">
      <alignment vertical="top" wrapText="1"/>
    </xf>
    <xf numFmtId="0" fontId="21" fillId="0" borderId="0" xfId="0" applyFont="1" applyAlignment="1">
      <alignment horizontal="left" vertical="top" wrapText="1"/>
    </xf>
    <xf numFmtId="7" fontId="21" fillId="0" borderId="0" xfId="0" applyNumberFormat="1" applyFont="1" applyAlignment="1">
      <alignment horizontal="center" vertical="top" wrapText="1"/>
    </xf>
    <xf numFmtId="164" fontId="21" fillId="0" borderId="0" xfId="0" applyNumberFormat="1" applyFont="1" applyAlignment="1">
      <alignment horizontal="right" vertical="top" wrapText="1"/>
    </xf>
    <xf numFmtId="0" fontId="21" fillId="0" borderId="0" xfId="0" applyFont="1" applyAlignment="1">
      <alignment vertical="top" wrapText="1"/>
    </xf>
    <xf numFmtId="49" fontId="27" fillId="0" borderId="0" xfId="0" applyNumberFormat="1" applyFont="1" applyAlignment="1">
      <alignment horizontal="right"/>
    </xf>
    <xf numFmtId="0" fontId="27" fillId="0" borderId="0" xfId="0" applyFont="1"/>
    <xf numFmtId="0" fontId="27" fillId="0" borderId="0" xfId="0" applyFont="1" applyAlignment="1">
      <alignment horizontal="center" vertical="top" wrapText="1"/>
    </xf>
    <xf numFmtId="165" fontId="22" fillId="0" borderId="0" xfId="0" applyNumberFormat="1" applyFont="1"/>
    <xf numFmtId="0" fontId="22" fillId="0" borderId="0" xfId="0" applyFont="1"/>
    <xf numFmtId="49" fontId="22" fillId="0" borderId="10" xfId="0" applyNumberFormat="1" applyFont="1" applyBorder="1" applyAlignment="1">
      <alignment horizontal="right"/>
    </xf>
    <xf numFmtId="0" fontId="22" fillId="0" borderId="10" xfId="0" applyFont="1" applyBorder="1"/>
    <xf numFmtId="0" fontId="22" fillId="0" borderId="10" xfId="0" applyFont="1" applyBorder="1" applyAlignment="1">
      <alignment horizontal="right"/>
    </xf>
    <xf numFmtId="164" fontId="22" fillId="0" borderId="10" xfId="0" applyNumberFormat="1" applyFont="1" applyBorder="1"/>
    <xf numFmtId="165" fontId="22" fillId="0" borderId="10" xfId="0" applyNumberFormat="1" applyFont="1" applyBorder="1"/>
    <xf numFmtId="49" fontId="27" fillId="0" borderId="10" xfId="0" applyNumberFormat="1" applyFont="1" applyBorder="1" applyAlignment="1">
      <alignment horizontal="right" vertical="top" wrapText="1"/>
    </xf>
    <xf numFmtId="0" fontId="27" fillId="0" borderId="10" xfId="0" applyFont="1" applyBorder="1"/>
    <xf numFmtId="0" fontId="27" fillId="0" borderId="10" xfId="0" applyFont="1" applyBorder="1" applyAlignment="1">
      <alignment vertical="top" wrapText="1"/>
    </xf>
    <xf numFmtId="49" fontId="22" fillId="0" borderId="0" xfId="0" applyNumberFormat="1" applyFont="1" applyAlignment="1">
      <alignment horizontal="right"/>
    </xf>
    <xf numFmtId="0" fontId="28" fillId="0" borderId="0" xfId="0" applyFont="1"/>
    <xf numFmtId="0" fontId="22" fillId="0" borderId="0" xfId="0" applyFont="1" applyAlignment="1">
      <alignment horizontal="right"/>
    </xf>
    <xf numFmtId="164" fontId="22" fillId="0" borderId="0" xfId="0" applyNumberFormat="1" applyFont="1"/>
    <xf numFmtId="165" fontId="27" fillId="0" borderId="0" xfId="0" applyNumberFormat="1" applyFont="1"/>
    <xf numFmtId="49" fontId="27" fillId="0" borderId="10" xfId="0" applyNumberFormat="1" applyFont="1" applyBorder="1" applyAlignment="1">
      <alignment horizontal="right"/>
    </xf>
    <xf numFmtId="0" fontId="27" fillId="0" borderId="0" xfId="0" applyFont="1" applyAlignment="1">
      <alignment vertical="top" wrapText="1"/>
    </xf>
    <xf numFmtId="164" fontId="28" fillId="0" borderId="0" xfId="0" applyNumberFormat="1" applyFont="1"/>
    <xf numFmtId="49" fontId="27" fillId="0" borderId="0" xfId="0" applyNumberFormat="1" applyFont="1" applyAlignment="1">
      <alignment horizontal="right" vertical="top" wrapText="1"/>
    </xf>
    <xf numFmtId="49" fontId="22" fillId="0" borderId="0" xfId="0" applyNumberFormat="1" applyFont="1" applyAlignment="1">
      <alignment horizontal="right" vertical="top" wrapText="1"/>
    </xf>
    <xf numFmtId="0" fontId="22" fillId="0" borderId="0" xfId="0" applyFont="1" applyAlignment="1">
      <alignment wrapText="1"/>
    </xf>
    <xf numFmtId="49" fontId="22" fillId="0" borderId="10" xfId="0" applyNumberFormat="1" applyFont="1" applyBorder="1" applyAlignment="1">
      <alignment horizontal="right" vertical="top" wrapText="1"/>
    </xf>
    <xf numFmtId="0" fontId="22" fillId="0" borderId="10" xfId="0" applyFont="1" applyBorder="1" applyAlignment="1">
      <alignment wrapText="1"/>
    </xf>
    <xf numFmtId="164" fontId="28" fillId="0" borderId="10" xfId="0" applyNumberFormat="1" applyFont="1" applyBorder="1"/>
    <xf numFmtId="0" fontId="23" fillId="0" borderId="0" xfId="0" applyFont="1" applyAlignment="1">
      <alignment horizontal="left" vertical="top" wrapText="1"/>
    </xf>
    <xf numFmtId="165" fontId="23" fillId="0" borderId="0" xfId="0" applyNumberFormat="1" applyFont="1" applyAlignment="1">
      <alignment horizontal="right" vertical="top" wrapText="1"/>
    </xf>
    <xf numFmtId="49" fontId="27" fillId="19" borderId="0" xfId="0" applyNumberFormat="1" applyFont="1" applyFill="1" applyAlignment="1">
      <alignment horizontal="right" vertical="top" wrapText="1"/>
    </xf>
    <xf numFmtId="0" fontId="27" fillId="19" borderId="0" xfId="0" applyFont="1" applyFill="1" applyAlignment="1">
      <alignment vertical="top" wrapText="1"/>
    </xf>
    <xf numFmtId="0" fontId="27" fillId="19" borderId="0" xfId="0" applyFont="1" applyFill="1" applyAlignment="1">
      <alignment horizontal="center" vertical="top" wrapText="1"/>
    </xf>
    <xf numFmtId="165" fontId="22" fillId="19" borderId="0" xfId="0" applyNumberFormat="1" applyFont="1" applyFill="1"/>
    <xf numFmtId="0" fontId="22" fillId="19" borderId="0" xfId="0" applyFont="1" applyFill="1"/>
    <xf numFmtId="0" fontId="22" fillId="0" borderId="0" xfId="0" applyFont="1" applyAlignment="1">
      <alignment horizontal="left"/>
    </xf>
    <xf numFmtId="164" fontId="27" fillId="0" borderId="0" xfId="0" applyNumberFormat="1" applyFont="1"/>
    <xf numFmtId="3" fontId="22" fillId="0" borderId="0" xfId="0" applyNumberFormat="1" applyFont="1" applyAlignment="1">
      <alignment horizontal="left"/>
    </xf>
    <xf numFmtId="0" fontId="27" fillId="19" borderId="0" xfId="0" applyFont="1" applyFill="1"/>
    <xf numFmtId="0" fontId="22" fillId="19" borderId="0" xfId="0" applyFont="1" applyFill="1" applyAlignment="1">
      <alignment horizontal="right"/>
    </xf>
    <xf numFmtId="165" fontId="27" fillId="19" borderId="0" xfId="0" applyNumberFormat="1" applyFont="1" applyFill="1"/>
    <xf numFmtId="49" fontId="22" fillId="19" borderId="0" xfId="0" applyNumberFormat="1" applyFont="1" applyFill="1" applyAlignment="1">
      <alignment horizontal="right"/>
    </xf>
    <xf numFmtId="168" fontId="22" fillId="19" borderId="0" xfId="0" applyNumberFormat="1" applyFont="1" applyFill="1"/>
    <xf numFmtId="164" fontId="28" fillId="19" borderId="0" xfId="0" applyNumberFormat="1" applyFont="1" applyFill="1"/>
    <xf numFmtId="9" fontId="22" fillId="19" borderId="0" xfId="0" applyNumberFormat="1" applyFont="1" applyFill="1"/>
    <xf numFmtId="0" fontId="22" fillId="0" borderId="0" xfId="0" applyFont="1" applyAlignment="1">
      <alignment horizontal="left" vertical="top"/>
    </xf>
    <xf numFmtId="3" fontId="23" fillId="0" borderId="0" xfId="0" applyNumberFormat="1" applyFont="1" applyAlignment="1">
      <alignment horizontal="left" vertical="top" wrapText="1"/>
    </xf>
    <xf numFmtId="3" fontId="22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164" fontId="22" fillId="0" borderId="0" xfId="0" applyNumberFormat="1" applyFont="1" applyAlignment="1">
      <alignment horizontal="right" vertical="top"/>
    </xf>
    <xf numFmtId="0" fontId="23" fillId="0" borderId="0" xfId="0" applyFont="1" applyAlignment="1">
      <alignment vertical="center" wrapText="1"/>
    </xf>
    <xf numFmtId="0" fontId="27" fillId="19" borderId="10" xfId="0" applyFont="1" applyFill="1" applyBorder="1"/>
    <xf numFmtId="0" fontId="22" fillId="19" borderId="10" xfId="0" applyFont="1" applyFill="1" applyBorder="1" applyAlignment="1">
      <alignment horizontal="right"/>
    </xf>
    <xf numFmtId="0" fontId="22" fillId="19" borderId="10" xfId="0" applyFont="1" applyFill="1" applyBorder="1"/>
    <xf numFmtId="165" fontId="27" fillId="19" borderId="10" xfId="0" applyNumberFormat="1" applyFont="1" applyFill="1" applyBorder="1"/>
    <xf numFmtId="0" fontId="23" fillId="0" borderId="0" xfId="0" applyFont="1" applyAlignment="1">
      <alignment horizontal="center" vertical="top" wrapText="1"/>
    </xf>
    <xf numFmtId="7" fontId="23" fillId="0" borderId="0" xfId="0" applyNumberFormat="1" applyFont="1" applyAlignment="1">
      <alignment horizontal="center" vertical="top" wrapText="1"/>
    </xf>
    <xf numFmtId="165" fontId="23" fillId="0" borderId="0" xfId="0" applyNumberFormat="1" applyFont="1" applyAlignment="1">
      <alignment vertical="top" wrapText="1"/>
    </xf>
    <xf numFmtId="5" fontId="21" fillId="0" borderId="0" xfId="0" applyNumberFormat="1" applyFont="1" applyAlignment="1">
      <alignment vertical="top" wrapText="1"/>
    </xf>
    <xf numFmtId="166" fontId="23" fillId="0" borderId="0" xfId="0" applyNumberFormat="1" applyFont="1" applyAlignment="1">
      <alignment horizontal="left" vertical="top" wrapText="1"/>
    </xf>
    <xf numFmtId="3" fontId="23" fillId="0" borderId="0" xfId="0" applyNumberFormat="1" applyFont="1" applyAlignment="1">
      <alignment horizontal="center" vertical="top" wrapText="1"/>
    </xf>
    <xf numFmtId="2" fontId="29" fillId="0" borderId="0" xfId="0" applyNumberFormat="1" applyFont="1" applyAlignment="1">
      <alignment horizontal="right" vertical="top" wrapText="1"/>
    </xf>
    <xf numFmtId="0" fontId="30" fillId="0" borderId="0" xfId="0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center" vertical="top" wrapText="1"/>
    </xf>
    <xf numFmtId="0" fontId="22" fillId="19" borderId="0" xfId="0" applyFont="1" applyFill="1" applyAlignment="1">
      <alignment horizontal="center" vertical="top" wrapText="1"/>
    </xf>
    <xf numFmtId="0" fontId="31" fillId="21" borderId="0" xfId="0" applyFont="1" applyFill="1" applyAlignment="1">
      <alignment horizontal="left" vertical="top" indent="1"/>
    </xf>
    <xf numFmtId="7" fontId="21" fillId="0" borderId="0" xfId="0" applyNumberFormat="1" applyFont="1" applyAlignment="1">
      <alignment horizontal="right" vertical="top" wrapText="1"/>
    </xf>
    <xf numFmtId="164" fontId="22" fillId="0" borderId="10" xfId="0" applyNumberFormat="1" applyFont="1" applyBorder="1" applyAlignment="1">
      <alignment horizontal="center"/>
    </xf>
    <xf numFmtId="0" fontId="22" fillId="19" borderId="10" xfId="0" applyFont="1" applyFill="1" applyBorder="1" applyAlignment="1">
      <alignment horizontal="center"/>
    </xf>
    <xf numFmtId="0" fontId="21" fillId="20" borderId="0" xfId="0" applyFont="1" applyFill="1" applyAlignment="1">
      <alignment horizontal="left" vertical="top" wrapText="1"/>
    </xf>
    <xf numFmtId="49" fontId="22" fillId="22" borderId="10" xfId="0" applyNumberFormat="1" applyFont="1" applyFill="1" applyBorder="1" applyAlignment="1">
      <alignment horizontal="right"/>
    </xf>
    <xf numFmtId="0" fontId="22" fillId="22" borderId="10" xfId="0" applyFont="1" applyFill="1" applyBorder="1"/>
    <xf numFmtId="0" fontId="22" fillId="22" borderId="10" xfId="0" applyFont="1" applyFill="1" applyBorder="1" applyAlignment="1">
      <alignment horizontal="right"/>
    </xf>
    <xf numFmtId="164" fontId="22" fillId="22" borderId="10" xfId="0" applyNumberFormat="1" applyFont="1" applyFill="1" applyBorder="1" applyAlignment="1">
      <alignment horizontal="center"/>
    </xf>
  </cellXfs>
  <cellStyles count="10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2" xfId="28" xr:uid="{00000000-0005-0000-0000-00001C000000}"/>
    <cellStyle name="Comma 2 2" xfId="29" xr:uid="{00000000-0005-0000-0000-00001D000000}"/>
    <cellStyle name="Comma 3" xfId="30" xr:uid="{00000000-0005-0000-0000-00001E000000}"/>
    <cellStyle name="Comma 4" xfId="31" xr:uid="{00000000-0005-0000-0000-00001F000000}"/>
    <cellStyle name="Comma 4 2" xfId="32" xr:uid="{00000000-0005-0000-0000-000020000000}"/>
    <cellStyle name="Comma 4 3" xfId="33" xr:uid="{00000000-0005-0000-0000-000021000000}"/>
    <cellStyle name="Comma 4 4" xfId="34" xr:uid="{00000000-0005-0000-0000-000022000000}"/>
    <cellStyle name="Comma 5" xfId="35" xr:uid="{00000000-0005-0000-0000-000023000000}"/>
    <cellStyle name="Comma 5 2" xfId="36" xr:uid="{00000000-0005-0000-0000-000024000000}"/>
    <cellStyle name="Comma 5 3" xfId="37" xr:uid="{00000000-0005-0000-0000-000025000000}"/>
    <cellStyle name="Comma 6" xfId="38" xr:uid="{00000000-0005-0000-0000-000026000000}"/>
    <cellStyle name="Comma 6 2" xfId="39" xr:uid="{00000000-0005-0000-0000-000027000000}"/>
    <cellStyle name="Comma 7" xfId="40" xr:uid="{00000000-0005-0000-0000-000028000000}"/>
    <cellStyle name="Comma 7 2" xfId="41" xr:uid="{00000000-0005-0000-0000-000029000000}"/>
    <cellStyle name="Currency 2" xfId="42" xr:uid="{00000000-0005-0000-0000-00002B000000}"/>
    <cellStyle name="Currency 2 2" xfId="43" xr:uid="{00000000-0005-0000-0000-00002C000000}"/>
    <cellStyle name="Currency 2 3" xfId="44" xr:uid="{00000000-0005-0000-0000-00002D000000}"/>
    <cellStyle name="Currency 2 4" xfId="45" xr:uid="{00000000-0005-0000-0000-00002E000000}"/>
    <cellStyle name="Currency 3" xfId="46" xr:uid="{00000000-0005-0000-0000-00002F000000}"/>
    <cellStyle name="Currency 3 2" xfId="47" xr:uid="{00000000-0005-0000-0000-000030000000}"/>
    <cellStyle name="Currency 3 3" xfId="48" xr:uid="{00000000-0005-0000-0000-000031000000}"/>
    <cellStyle name="Currency 4" xfId="49" xr:uid="{00000000-0005-0000-0000-000032000000}"/>
    <cellStyle name="Currency 4 2" xfId="50" xr:uid="{00000000-0005-0000-0000-000033000000}"/>
    <cellStyle name="Currency 5" xfId="51" xr:uid="{00000000-0005-0000-0000-000034000000}"/>
    <cellStyle name="Currency 5 2" xfId="52" xr:uid="{00000000-0005-0000-0000-000035000000}"/>
    <cellStyle name="Explanatory Text 2" xfId="53" xr:uid="{00000000-0005-0000-0000-000036000000}"/>
    <cellStyle name="Good 2" xfId="54" xr:uid="{00000000-0005-0000-0000-000037000000}"/>
    <cellStyle name="Heading 1 2" xfId="55" xr:uid="{00000000-0005-0000-0000-000038000000}"/>
    <cellStyle name="Heading 2 2" xfId="56" xr:uid="{00000000-0005-0000-0000-000039000000}"/>
    <cellStyle name="Heading 3 2" xfId="57" xr:uid="{00000000-0005-0000-0000-00003A000000}"/>
    <cellStyle name="Heading 4 2" xfId="58" xr:uid="{00000000-0005-0000-0000-00003B000000}"/>
    <cellStyle name="Input 2" xfId="59" xr:uid="{00000000-0005-0000-0000-00003D000000}"/>
    <cellStyle name="Linked Cell 2" xfId="60" xr:uid="{00000000-0005-0000-0000-00003E000000}"/>
    <cellStyle name="Neutral 2" xfId="61" xr:uid="{00000000-0005-0000-0000-00003F000000}"/>
    <cellStyle name="Normal" xfId="0" builtinId="0"/>
    <cellStyle name="Normal 2" xfId="62" xr:uid="{00000000-0005-0000-0000-000041000000}"/>
    <cellStyle name="Normal 2 2" xfId="63" xr:uid="{00000000-0005-0000-0000-000042000000}"/>
    <cellStyle name="Normal 3" xfId="64" xr:uid="{00000000-0005-0000-0000-000043000000}"/>
    <cellStyle name="Normal 32 2" xfId="65" xr:uid="{00000000-0005-0000-0000-000044000000}"/>
    <cellStyle name="Normal 32 2 2" xfId="66" xr:uid="{00000000-0005-0000-0000-000045000000}"/>
    <cellStyle name="Normal 34 2" xfId="67" xr:uid="{00000000-0005-0000-0000-000046000000}"/>
    <cellStyle name="Normal 34 2 2" xfId="68" xr:uid="{00000000-0005-0000-0000-000047000000}"/>
    <cellStyle name="Normal 34 3" xfId="69" xr:uid="{00000000-0005-0000-0000-000048000000}"/>
    <cellStyle name="Normal 34 4" xfId="70" xr:uid="{00000000-0005-0000-0000-000049000000}"/>
    <cellStyle name="Normal 36 2" xfId="71" xr:uid="{00000000-0005-0000-0000-00004A000000}"/>
    <cellStyle name="Normal 36 2 2" xfId="72" xr:uid="{00000000-0005-0000-0000-00004B000000}"/>
    <cellStyle name="Normal 36 3" xfId="73" xr:uid="{00000000-0005-0000-0000-00004C000000}"/>
    <cellStyle name="Normal 36 4" xfId="74" xr:uid="{00000000-0005-0000-0000-00004D000000}"/>
    <cellStyle name="Normal 4" xfId="75" xr:uid="{00000000-0005-0000-0000-00004E000000}"/>
    <cellStyle name="Normal 4 2" xfId="76" xr:uid="{00000000-0005-0000-0000-00004F000000}"/>
    <cellStyle name="Normal 42 2" xfId="77" xr:uid="{00000000-0005-0000-0000-000050000000}"/>
    <cellStyle name="Normal 42 2 2" xfId="78" xr:uid="{00000000-0005-0000-0000-000051000000}"/>
    <cellStyle name="Normal 42 3" xfId="79" xr:uid="{00000000-0005-0000-0000-000052000000}"/>
    <cellStyle name="Normal 42 4" xfId="80" xr:uid="{00000000-0005-0000-0000-000053000000}"/>
    <cellStyle name="Normal 49 2" xfId="81" xr:uid="{00000000-0005-0000-0000-000054000000}"/>
    <cellStyle name="Normal 49 2 2" xfId="82" xr:uid="{00000000-0005-0000-0000-000055000000}"/>
    <cellStyle name="Normal 69 2" xfId="83" xr:uid="{00000000-0005-0000-0000-000056000000}"/>
    <cellStyle name="Normal 69 2 2" xfId="84" xr:uid="{00000000-0005-0000-0000-000057000000}"/>
    <cellStyle name="Normal 70 2" xfId="85" xr:uid="{00000000-0005-0000-0000-000058000000}"/>
    <cellStyle name="Normal 70 2 2" xfId="86" xr:uid="{00000000-0005-0000-0000-000059000000}"/>
    <cellStyle name="Note 2" xfId="87" xr:uid="{00000000-0005-0000-0000-00005A000000}"/>
    <cellStyle name="Note 2 2" xfId="88" xr:uid="{00000000-0005-0000-0000-00005B000000}"/>
    <cellStyle name="Note 2 3" xfId="89" xr:uid="{00000000-0005-0000-0000-00005C000000}"/>
    <cellStyle name="Note 2 4" xfId="90" xr:uid="{00000000-0005-0000-0000-00005D000000}"/>
    <cellStyle name="Note 2 5" xfId="91" xr:uid="{00000000-0005-0000-0000-00005E000000}"/>
    <cellStyle name="Output 2" xfId="92" xr:uid="{00000000-0005-0000-0000-00005F000000}"/>
    <cellStyle name="Percent 2" xfId="93" xr:uid="{00000000-0005-0000-0000-000060000000}"/>
    <cellStyle name="Percent 2 2" xfId="94" xr:uid="{00000000-0005-0000-0000-000061000000}"/>
    <cellStyle name="Percent 3" xfId="95" xr:uid="{00000000-0005-0000-0000-000062000000}"/>
    <cellStyle name="Percent 3 2" xfId="96" xr:uid="{00000000-0005-0000-0000-000063000000}"/>
    <cellStyle name="Percent 4" xfId="97" xr:uid="{00000000-0005-0000-0000-000064000000}"/>
    <cellStyle name="Percent 4 2" xfId="98" xr:uid="{00000000-0005-0000-0000-000065000000}"/>
    <cellStyle name="Percent 5" xfId="99" xr:uid="{00000000-0005-0000-0000-000066000000}"/>
    <cellStyle name="Percent 6" xfId="100" xr:uid="{00000000-0005-0000-0000-000067000000}"/>
    <cellStyle name="Percent 7" xfId="101" xr:uid="{00000000-0005-0000-0000-000068000000}"/>
    <cellStyle name="Title 2" xfId="102" xr:uid="{00000000-0005-0000-0000-000069000000}"/>
    <cellStyle name="Total 2" xfId="103" xr:uid="{00000000-0005-0000-0000-00006A000000}"/>
    <cellStyle name="Warning Text 2" xfId="104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8">
    <tabColor rgb="FF0070C0"/>
    <pageSetUpPr fitToPage="1"/>
  </sheetPr>
  <dimension ref="A1:HM207"/>
  <sheetViews>
    <sheetView tabSelected="1" zoomScale="90" zoomScaleNormal="90" zoomScaleSheetLayoutView="100" workbookViewId="0">
      <selection activeCell="F28" sqref="F28"/>
    </sheetView>
  </sheetViews>
  <sheetFormatPr defaultColWidth="12" defaultRowHeight="15" x14ac:dyDescent="0.15"/>
  <cols>
    <col min="1" max="1" width="22.5" style="78" customWidth="1"/>
    <col min="2" max="2" width="109.1640625" style="7" bestFit="1" customWidth="1"/>
    <col min="3" max="3" width="8.6640625" style="79" customWidth="1"/>
    <col min="4" max="4" width="8.33203125" style="80" customWidth="1"/>
    <col min="5" max="5" width="20.83203125" style="81" customWidth="1"/>
    <col min="6" max="6" width="20.83203125" style="82" customWidth="1"/>
    <col min="7" max="7" width="15.5" style="7" customWidth="1"/>
    <col min="8" max="9" width="12" style="7" customWidth="1"/>
    <col min="10" max="16384" width="12" style="7"/>
  </cols>
  <sheetData>
    <row r="1" spans="1:9" s="8" customFormat="1" x14ac:dyDescent="0.15">
      <c r="A1" s="1" t="s">
        <v>105</v>
      </c>
      <c r="B1" s="2"/>
      <c r="C1" s="3"/>
      <c r="D1" s="4"/>
      <c r="E1" s="5"/>
      <c r="F1" s="6"/>
      <c r="G1" s="7"/>
      <c r="H1" s="7"/>
      <c r="I1" s="7"/>
    </row>
    <row r="2" spans="1:9" s="8" customFormat="1" x14ac:dyDescent="0.15">
      <c r="A2" s="9"/>
      <c r="B2" s="2"/>
      <c r="C2" s="3"/>
      <c r="D2" s="4"/>
      <c r="E2" s="5"/>
      <c r="F2" s="6"/>
      <c r="G2" s="7"/>
      <c r="H2" s="7"/>
      <c r="I2" s="7"/>
    </row>
    <row r="3" spans="1:9" s="16" customFormat="1" ht="12" customHeight="1" x14ac:dyDescent="0.15">
      <c r="A3" s="10" t="s">
        <v>87</v>
      </c>
      <c r="B3" s="1" t="s">
        <v>90</v>
      </c>
      <c r="C3" s="12"/>
      <c r="D3" s="11"/>
      <c r="E3" s="12"/>
      <c r="F3" s="13"/>
      <c r="G3" s="14"/>
      <c r="H3" s="15"/>
      <c r="I3" s="15"/>
    </row>
    <row r="4" spans="1:9" s="16" customFormat="1" ht="12" customHeight="1" x14ac:dyDescent="0.15">
      <c r="A4" s="10" t="s">
        <v>88</v>
      </c>
      <c r="B4" s="10" t="s">
        <v>91</v>
      </c>
      <c r="C4" s="12"/>
      <c r="D4" s="11"/>
      <c r="E4" s="12"/>
      <c r="F4" s="13"/>
      <c r="G4" s="14"/>
      <c r="H4" s="15"/>
      <c r="I4" s="15"/>
    </row>
    <row r="5" spans="1:9" s="16" customFormat="1" ht="12" customHeight="1" x14ac:dyDescent="0.15">
      <c r="A5" s="3" t="s">
        <v>89</v>
      </c>
      <c r="B5" s="3" t="s">
        <v>92</v>
      </c>
      <c r="C5" s="17"/>
      <c r="D5" s="11"/>
      <c r="E5" s="12"/>
      <c r="F5" s="13"/>
      <c r="G5" s="14"/>
      <c r="H5" s="15"/>
      <c r="I5" s="15"/>
    </row>
    <row r="6" spans="1:9" s="8" customFormat="1" x14ac:dyDescent="0.15">
      <c r="A6" s="18"/>
      <c r="B6" s="19"/>
      <c r="C6" s="10"/>
      <c r="D6" s="5"/>
      <c r="E6" s="5"/>
      <c r="F6" s="20"/>
      <c r="G6" s="7"/>
      <c r="H6" s="7"/>
      <c r="I6" s="7"/>
    </row>
    <row r="7" spans="1:9" s="15" customFormat="1" x14ac:dyDescent="0.15">
      <c r="A7" s="21" t="s">
        <v>107</v>
      </c>
      <c r="B7" s="12"/>
      <c r="C7" s="3"/>
      <c r="D7" s="24"/>
      <c r="E7" s="22"/>
      <c r="F7" s="13"/>
    </row>
    <row r="8" spans="1:9" s="15" customFormat="1" x14ac:dyDescent="0.15">
      <c r="A8" s="23" t="s">
        <v>73</v>
      </c>
      <c r="B8" s="3" t="s">
        <v>78</v>
      </c>
      <c r="C8" s="3"/>
      <c r="D8" s="24"/>
      <c r="E8" s="24"/>
      <c r="F8" s="13"/>
    </row>
    <row r="9" spans="1:9" s="15" customFormat="1" x14ac:dyDescent="0.15">
      <c r="A9" s="23" t="s">
        <v>74</v>
      </c>
      <c r="B9" s="3" t="s">
        <v>79</v>
      </c>
      <c r="C9" s="3"/>
      <c r="D9" s="24"/>
      <c r="E9" s="24"/>
      <c r="F9" s="13"/>
    </row>
    <row r="10" spans="1:9" s="15" customFormat="1" x14ac:dyDescent="0.15">
      <c r="A10" s="23" t="s">
        <v>75</v>
      </c>
      <c r="B10" s="3" t="s">
        <v>10</v>
      </c>
      <c r="C10" s="3"/>
      <c r="D10" s="24"/>
      <c r="E10" s="24"/>
      <c r="F10" s="13"/>
    </row>
    <row r="11" spans="1:9" s="15" customFormat="1" x14ac:dyDescent="0.15">
      <c r="A11" s="23" t="s">
        <v>76</v>
      </c>
      <c r="B11" s="3" t="s">
        <v>80</v>
      </c>
      <c r="C11" s="3"/>
      <c r="D11" s="24"/>
      <c r="E11" s="24"/>
      <c r="F11" s="13"/>
    </row>
    <row r="12" spans="1:9" s="15" customFormat="1" x14ac:dyDescent="0.15">
      <c r="A12" s="25" t="s">
        <v>77</v>
      </c>
      <c r="B12" s="3" t="s">
        <v>81</v>
      </c>
      <c r="C12" s="3"/>
      <c r="D12" s="24"/>
      <c r="E12" s="24"/>
      <c r="F12" s="13"/>
    </row>
    <row r="13" spans="1:9" x14ac:dyDescent="0.15">
      <c r="A13" s="99" t="s">
        <v>109</v>
      </c>
      <c r="B13" s="26"/>
      <c r="C13" s="3"/>
      <c r="D13" s="27"/>
      <c r="E13" s="27"/>
      <c r="F13" s="28"/>
    </row>
    <row r="14" spans="1:9" x14ac:dyDescent="0.15">
      <c r="A14" s="99"/>
      <c r="B14" s="26"/>
      <c r="C14" s="3"/>
      <c r="D14" s="27"/>
      <c r="E14" s="27"/>
      <c r="F14" s="28"/>
    </row>
    <row r="15" spans="1:9" s="29" customFormat="1" x14ac:dyDescent="0.15">
      <c r="A15" s="103" t="s">
        <v>82</v>
      </c>
      <c r="B15" s="103"/>
      <c r="C15" s="103"/>
      <c r="D15" s="103"/>
      <c r="E15" s="103"/>
      <c r="F15" s="103"/>
    </row>
    <row r="16" spans="1:9" s="33" customFormat="1" ht="30" x14ac:dyDescent="0.15">
      <c r="A16" s="30" t="s">
        <v>0</v>
      </c>
      <c r="B16" s="30" t="s">
        <v>1</v>
      </c>
      <c r="C16" s="93" t="s">
        <v>108</v>
      </c>
      <c r="D16" s="88" t="s">
        <v>2</v>
      </c>
      <c r="E16" s="100" t="s">
        <v>4</v>
      </c>
      <c r="F16" s="32" t="s">
        <v>5</v>
      </c>
    </row>
    <row r="17" spans="1:6" s="38" customFormat="1" x14ac:dyDescent="0.25">
      <c r="A17" s="34" t="s">
        <v>17</v>
      </c>
      <c r="B17" s="35" t="s">
        <v>11</v>
      </c>
      <c r="C17" s="97"/>
      <c r="D17" s="97"/>
      <c r="E17" s="36"/>
      <c r="F17" s="37"/>
    </row>
    <row r="18" spans="1:6" s="38" customFormat="1" x14ac:dyDescent="0.25">
      <c r="A18" s="104"/>
      <c r="B18" s="105" t="s">
        <v>114</v>
      </c>
      <c r="C18" s="105">
        <v>16</v>
      </c>
      <c r="D18" s="106" t="s">
        <v>16</v>
      </c>
      <c r="E18" s="107" t="s">
        <v>129</v>
      </c>
      <c r="F18" s="107" t="s">
        <v>129</v>
      </c>
    </row>
    <row r="19" spans="1:6" s="38" customFormat="1" x14ac:dyDescent="0.25">
      <c r="A19" s="104"/>
      <c r="B19" s="105" t="s">
        <v>115</v>
      </c>
      <c r="C19" s="105">
        <v>7</v>
      </c>
      <c r="D19" s="106" t="s">
        <v>16</v>
      </c>
      <c r="E19" s="107" t="s">
        <v>129</v>
      </c>
      <c r="F19" s="107" t="s">
        <v>129</v>
      </c>
    </row>
    <row r="20" spans="1:6" s="38" customFormat="1" x14ac:dyDescent="0.25">
      <c r="A20" s="104"/>
      <c r="B20" s="105" t="s">
        <v>116</v>
      </c>
      <c r="C20" s="105">
        <v>1</v>
      </c>
      <c r="D20" s="106" t="s">
        <v>16</v>
      </c>
      <c r="E20" s="107" t="s">
        <v>129</v>
      </c>
      <c r="F20" s="107" t="s">
        <v>129</v>
      </c>
    </row>
    <row r="21" spans="1:6" s="38" customFormat="1" x14ac:dyDescent="0.25"/>
    <row r="22" spans="1:6" s="38" customFormat="1" x14ac:dyDescent="0.25">
      <c r="A22" s="44" t="s">
        <v>18</v>
      </c>
      <c r="B22" s="45" t="s">
        <v>106</v>
      </c>
      <c r="C22" s="40">
        <v>1</v>
      </c>
      <c r="D22" s="41" t="s">
        <v>85</v>
      </c>
      <c r="E22" s="42"/>
      <c r="F22" s="43">
        <f>+C22*E22</f>
        <v>0</v>
      </c>
    </row>
    <row r="23" spans="1:6" s="38" customFormat="1" x14ac:dyDescent="0.25"/>
    <row r="24" spans="1:6" s="38" customFormat="1" x14ac:dyDescent="0.25">
      <c r="A24" s="44" t="s">
        <v>21</v>
      </c>
      <c r="B24" s="46" t="s">
        <v>120</v>
      </c>
      <c r="C24" s="40">
        <v>530</v>
      </c>
      <c r="D24" s="41" t="s">
        <v>15</v>
      </c>
      <c r="E24" s="42"/>
      <c r="F24" s="43">
        <f>+C24*E24</f>
        <v>0</v>
      </c>
    </row>
    <row r="25" spans="1:6" s="38" customFormat="1" x14ac:dyDescent="0.25">
      <c r="A25" s="47"/>
      <c r="B25" s="48"/>
      <c r="D25" s="49"/>
      <c r="E25" s="50"/>
      <c r="F25" s="51"/>
    </row>
    <row r="26" spans="1:6" s="38" customFormat="1" ht="15.75" customHeight="1" x14ac:dyDescent="0.25">
      <c r="A26" s="44" t="s">
        <v>21</v>
      </c>
      <c r="B26" s="46" t="s">
        <v>121</v>
      </c>
      <c r="C26" s="40">
        <v>95</v>
      </c>
      <c r="D26" s="41" t="s">
        <v>15</v>
      </c>
      <c r="E26" s="42"/>
      <c r="F26" s="43">
        <f>+C26*E26</f>
        <v>0</v>
      </c>
    </row>
    <row r="27" spans="1:6" s="38" customFormat="1" x14ac:dyDescent="0.25">
      <c r="A27" s="47"/>
      <c r="D27" s="49"/>
      <c r="E27" s="50"/>
      <c r="F27" s="37"/>
    </row>
    <row r="28" spans="1:6" s="38" customFormat="1" x14ac:dyDescent="0.25">
      <c r="A28" s="44" t="s">
        <v>21</v>
      </c>
      <c r="B28" s="46" t="s">
        <v>86</v>
      </c>
      <c r="C28" s="40">
        <v>1</v>
      </c>
      <c r="D28" s="41" t="s">
        <v>85</v>
      </c>
      <c r="E28" s="42"/>
      <c r="F28" s="43">
        <f>+C28*E28</f>
        <v>0</v>
      </c>
    </row>
    <row r="29" spans="1:6" s="38" customFormat="1" x14ac:dyDescent="0.25">
      <c r="A29" s="47"/>
      <c r="D29" s="49"/>
      <c r="E29" s="50"/>
      <c r="F29" s="37"/>
    </row>
    <row r="30" spans="1:6" s="38" customFormat="1" x14ac:dyDescent="0.25">
      <c r="A30" s="44" t="s">
        <v>23</v>
      </c>
      <c r="B30" s="45" t="s">
        <v>24</v>
      </c>
      <c r="C30" s="40">
        <v>1</v>
      </c>
      <c r="D30" s="41" t="s">
        <v>85</v>
      </c>
      <c r="E30" s="42"/>
      <c r="F30" s="43">
        <f>+C30*E30</f>
        <v>0</v>
      </c>
    </row>
    <row r="31" spans="1:6" s="38" customFormat="1" x14ac:dyDescent="0.25">
      <c r="A31" s="47"/>
      <c r="B31" s="48"/>
      <c r="D31" s="49"/>
      <c r="E31" s="50"/>
      <c r="F31" s="51"/>
    </row>
    <row r="32" spans="1:6" s="38" customFormat="1" x14ac:dyDescent="0.25">
      <c r="A32" s="34" t="s">
        <v>25</v>
      </c>
      <c r="B32" s="53" t="s">
        <v>83</v>
      </c>
      <c r="D32" s="49"/>
      <c r="E32" s="50"/>
      <c r="F32" s="37"/>
    </row>
    <row r="33" spans="1:6" s="38" customFormat="1" x14ac:dyDescent="0.25">
      <c r="A33" s="52"/>
      <c r="B33" s="46" t="s">
        <v>110</v>
      </c>
      <c r="C33" s="40">
        <v>520</v>
      </c>
      <c r="D33" s="41" t="s">
        <v>14</v>
      </c>
      <c r="E33" s="42"/>
      <c r="F33" s="43">
        <f>+C33*E33</f>
        <v>0</v>
      </c>
    </row>
    <row r="34" spans="1:6" s="38" customFormat="1" x14ac:dyDescent="0.25">
      <c r="A34" s="52"/>
      <c r="B34" s="46" t="s">
        <v>111</v>
      </c>
      <c r="C34" s="40">
        <v>16</v>
      </c>
      <c r="D34" s="41" t="s">
        <v>16</v>
      </c>
      <c r="E34" s="42"/>
      <c r="F34" s="43">
        <f>+C34*E34</f>
        <v>0</v>
      </c>
    </row>
    <row r="35" spans="1:6" s="38" customFormat="1" x14ac:dyDescent="0.25">
      <c r="A35" s="47"/>
      <c r="B35" s="48"/>
      <c r="D35" s="49"/>
      <c r="E35" s="50"/>
      <c r="F35" s="37"/>
    </row>
    <row r="36" spans="1:6" s="38" customFormat="1" x14ac:dyDescent="0.25">
      <c r="A36" s="34" t="s">
        <v>26</v>
      </c>
      <c r="B36" s="53" t="s">
        <v>27</v>
      </c>
      <c r="D36" s="49"/>
      <c r="E36" s="50"/>
      <c r="F36" s="37"/>
    </row>
    <row r="37" spans="1:6" s="38" customFormat="1" x14ac:dyDescent="0.25">
      <c r="A37" s="39"/>
      <c r="B37" s="40" t="s">
        <v>28</v>
      </c>
      <c r="C37" s="40">
        <v>6</v>
      </c>
      <c r="D37" s="41" t="s">
        <v>16</v>
      </c>
      <c r="E37" s="42"/>
      <c r="F37" s="43">
        <f>+C37*E37</f>
        <v>0</v>
      </c>
    </row>
    <row r="38" spans="1:6" s="38" customFormat="1" x14ac:dyDescent="0.25">
      <c r="A38" s="39"/>
      <c r="B38" s="40" t="s">
        <v>29</v>
      </c>
      <c r="C38" s="40">
        <v>5</v>
      </c>
      <c r="D38" s="41" t="s">
        <v>16</v>
      </c>
      <c r="E38" s="42"/>
      <c r="F38" s="43">
        <f>+C38*E38</f>
        <v>0</v>
      </c>
    </row>
    <row r="39" spans="1:6" s="38" customFormat="1" x14ac:dyDescent="0.25">
      <c r="A39" s="39"/>
      <c r="B39" s="40" t="s">
        <v>30</v>
      </c>
      <c r="C39" s="40">
        <v>1</v>
      </c>
      <c r="D39" s="41" t="s">
        <v>16</v>
      </c>
      <c r="E39" s="42"/>
      <c r="F39" s="43">
        <f>+C39*E39</f>
        <v>0</v>
      </c>
    </row>
    <row r="40" spans="1:6" s="38" customFormat="1" x14ac:dyDescent="0.25">
      <c r="A40" s="39"/>
      <c r="B40" s="40" t="s">
        <v>12</v>
      </c>
      <c r="C40" s="40">
        <v>3</v>
      </c>
      <c r="D40" s="41" t="s">
        <v>16</v>
      </c>
      <c r="E40" s="42"/>
      <c r="F40" s="43">
        <f>+C40*E40</f>
        <v>0</v>
      </c>
    </row>
    <row r="41" spans="1:6" s="38" customFormat="1" x14ac:dyDescent="0.25">
      <c r="A41" s="39"/>
      <c r="B41" s="40" t="s">
        <v>31</v>
      </c>
      <c r="C41" s="40">
        <v>15</v>
      </c>
      <c r="D41" s="41" t="s">
        <v>16</v>
      </c>
      <c r="E41" s="42"/>
      <c r="F41" s="43">
        <f>+C41*E41</f>
        <v>0</v>
      </c>
    </row>
    <row r="42" spans="1:6" s="38" customFormat="1" x14ac:dyDescent="0.25">
      <c r="A42" s="47"/>
      <c r="D42" s="49"/>
      <c r="E42" s="50"/>
      <c r="F42" s="37"/>
    </row>
    <row r="43" spans="1:6" s="38" customFormat="1" x14ac:dyDescent="0.25">
      <c r="A43" s="52" t="s">
        <v>32</v>
      </c>
      <c r="B43" s="46" t="s">
        <v>33</v>
      </c>
      <c r="C43" s="40">
        <v>1</v>
      </c>
      <c r="D43" s="41" t="s">
        <v>85</v>
      </c>
      <c r="E43" s="42"/>
      <c r="F43" s="43">
        <f>+C43*E43</f>
        <v>0</v>
      </c>
    </row>
    <row r="44" spans="1:6" s="38" customFormat="1" x14ac:dyDescent="0.25">
      <c r="A44" s="47"/>
      <c r="B44" s="48"/>
      <c r="D44" s="49"/>
      <c r="E44" s="50"/>
      <c r="F44" s="37"/>
    </row>
    <row r="45" spans="1:6" s="38" customFormat="1" x14ac:dyDescent="0.25">
      <c r="A45" s="44" t="s">
        <v>34</v>
      </c>
      <c r="B45" s="45" t="s">
        <v>35</v>
      </c>
      <c r="C45" s="40">
        <v>1</v>
      </c>
      <c r="D45" s="41" t="s">
        <v>85</v>
      </c>
      <c r="E45" s="42"/>
      <c r="F45" s="43">
        <f>+C45*E45</f>
        <v>0</v>
      </c>
    </row>
    <row r="46" spans="1:6" s="38" customFormat="1" x14ac:dyDescent="0.25">
      <c r="A46" s="47"/>
      <c r="B46" s="48"/>
      <c r="D46" s="49"/>
      <c r="E46" s="54"/>
      <c r="F46" s="51"/>
    </row>
    <row r="47" spans="1:6" s="38" customFormat="1" x14ac:dyDescent="0.25">
      <c r="A47" s="55" t="s">
        <v>36</v>
      </c>
      <c r="B47" s="35" t="s">
        <v>8</v>
      </c>
      <c r="D47" s="49"/>
      <c r="E47" s="50"/>
      <c r="F47" s="37"/>
    </row>
    <row r="48" spans="1:6" s="38" customFormat="1" ht="30" x14ac:dyDescent="0.25">
      <c r="A48" s="58"/>
      <c r="B48" s="59" t="s">
        <v>96</v>
      </c>
      <c r="C48" s="40">
        <v>34615</v>
      </c>
      <c r="D48" s="41" t="s">
        <v>15</v>
      </c>
      <c r="E48" s="42"/>
      <c r="F48" s="43">
        <f>+C48*E48</f>
        <v>0</v>
      </c>
    </row>
    <row r="49" spans="1:6" s="38" customFormat="1" x14ac:dyDescent="0.25">
      <c r="A49" s="47"/>
      <c r="B49" s="48"/>
      <c r="D49" s="49"/>
      <c r="E49" s="50"/>
      <c r="F49" s="37"/>
    </row>
    <row r="50" spans="1:6" s="38" customFormat="1" x14ac:dyDescent="0.25">
      <c r="A50" s="55" t="s">
        <v>37</v>
      </c>
      <c r="B50" s="35" t="s">
        <v>38</v>
      </c>
      <c r="D50" s="49"/>
      <c r="E50" s="50"/>
      <c r="F50" s="37"/>
    </row>
    <row r="51" spans="1:6" s="38" customFormat="1" ht="45" x14ac:dyDescent="0.25">
      <c r="A51" s="58"/>
      <c r="B51" s="59" t="s">
        <v>94</v>
      </c>
      <c r="C51" s="40">
        <v>6</v>
      </c>
      <c r="D51" s="41" t="s">
        <v>16</v>
      </c>
      <c r="E51" s="42"/>
      <c r="F51" s="43">
        <f>+C51*E51</f>
        <v>0</v>
      </c>
    </row>
    <row r="52" spans="1:6" s="38" customFormat="1" ht="45" x14ac:dyDescent="0.25">
      <c r="A52" s="58"/>
      <c r="B52" s="59" t="s">
        <v>95</v>
      </c>
      <c r="C52" s="40">
        <v>16</v>
      </c>
      <c r="D52" s="41" t="s">
        <v>16</v>
      </c>
      <c r="E52" s="42"/>
      <c r="F52" s="43">
        <f>+C52*E52</f>
        <v>0</v>
      </c>
    </row>
    <row r="53" spans="1:6" s="38" customFormat="1" ht="60" x14ac:dyDescent="0.25">
      <c r="A53" s="58"/>
      <c r="B53" s="59" t="s">
        <v>117</v>
      </c>
      <c r="C53" s="40">
        <v>3</v>
      </c>
      <c r="D53" s="41" t="s">
        <v>16</v>
      </c>
      <c r="E53" s="42"/>
      <c r="F53" s="43">
        <f>+C53*E53</f>
        <v>0</v>
      </c>
    </row>
    <row r="54" spans="1:6" s="38" customFormat="1" x14ac:dyDescent="0.25">
      <c r="A54" s="56"/>
      <c r="B54" s="57"/>
      <c r="D54" s="49"/>
      <c r="E54" s="50"/>
      <c r="F54" s="37"/>
    </row>
    <row r="55" spans="1:6" s="38" customFormat="1" x14ac:dyDescent="0.25">
      <c r="A55" s="55" t="s">
        <v>37</v>
      </c>
      <c r="B55" s="35" t="s">
        <v>39</v>
      </c>
      <c r="D55" s="49"/>
      <c r="E55" s="50"/>
      <c r="F55" s="37"/>
    </row>
    <row r="56" spans="1:6" s="38" customFormat="1" ht="45" x14ac:dyDescent="0.25">
      <c r="A56" s="58"/>
      <c r="B56" s="59" t="s">
        <v>118</v>
      </c>
      <c r="C56" s="40">
        <v>9</v>
      </c>
      <c r="D56" s="41" t="s">
        <v>16</v>
      </c>
      <c r="E56" s="42"/>
      <c r="F56" s="43">
        <f t="shared" ref="F56:F65" si="0">+C56*E56</f>
        <v>0</v>
      </c>
    </row>
    <row r="57" spans="1:6" s="38" customFormat="1" ht="45" x14ac:dyDescent="0.25">
      <c r="A57" s="58"/>
      <c r="B57" s="59" t="s">
        <v>104</v>
      </c>
      <c r="C57" s="40">
        <v>7</v>
      </c>
      <c r="D57" s="41" t="s">
        <v>16</v>
      </c>
      <c r="E57" s="42"/>
      <c r="F57" s="43">
        <f t="shared" si="0"/>
        <v>0</v>
      </c>
    </row>
    <row r="58" spans="1:6" s="38" customFormat="1" ht="45" x14ac:dyDescent="0.25">
      <c r="A58" s="58"/>
      <c r="B58" s="59" t="s">
        <v>119</v>
      </c>
      <c r="C58" s="40">
        <v>8</v>
      </c>
      <c r="D58" s="41" t="s">
        <v>16</v>
      </c>
      <c r="E58" s="42"/>
      <c r="F58" s="43">
        <f t="shared" si="0"/>
        <v>0</v>
      </c>
    </row>
    <row r="59" spans="1:6" s="38" customFormat="1" ht="45" x14ac:dyDescent="0.25">
      <c r="A59" s="58"/>
      <c r="B59" s="59" t="s">
        <v>103</v>
      </c>
      <c r="C59" s="40">
        <v>10</v>
      </c>
      <c r="D59" s="41" t="s">
        <v>16</v>
      </c>
      <c r="E59" s="42"/>
      <c r="F59" s="43">
        <f t="shared" si="0"/>
        <v>0</v>
      </c>
    </row>
    <row r="60" spans="1:6" s="38" customFormat="1" ht="45" x14ac:dyDescent="0.25">
      <c r="A60" s="58"/>
      <c r="B60" s="59" t="s">
        <v>102</v>
      </c>
      <c r="C60" s="40">
        <v>38</v>
      </c>
      <c r="D60" s="41" t="s">
        <v>16</v>
      </c>
      <c r="E60" s="42"/>
      <c r="F60" s="43">
        <f t="shared" si="0"/>
        <v>0</v>
      </c>
    </row>
    <row r="61" spans="1:6" s="38" customFormat="1" ht="60" x14ac:dyDescent="0.25">
      <c r="A61" s="58"/>
      <c r="B61" s="59" t="s">
        <v>101</v>
      </c>
      <c r="C61" s="40">
        <v>42</v>
      </c>
      <c r="D61" s="41" t="s">
        <v>16</v>
      </c>
      <c r="E61" s="42"/>
      <c r="F61" s="43">
        <f t="shared" si="0"/>
        <v>0</v>
      </c>
    </row>
    <row r="62" spans="1:6" s="38" customFormat="1" ht="60" x14ac:dyDescent="0.25">
      <c r="A62" s="58"/>
      <c r="B62" s="59" t="s">
        <v>100</v>
      </c>
      <c r="C62" s="40">
        <v>113</v>
      </c>
      <c r="D62" s="41" t="s">
        <v>16</v>
      </c>
      <c r="E62" s="42"/>
      <c r="F62" s="43">
        <f t="shared" si="0"/>
        <v>0</v>
      </c>
    </row>
    <row r="63" spans="1:6" s="38" customFormat="1" ht="45" x14ac:dyDescent="0.25">
      <c r="A63" s="58"/>
      <c r="B63" s="59" t="s">
        <v>99</v>
      </c>
      <c r="C63" s="40">
        <v>48</v>
      </c>
      <c r="D63" s="41" t="s">
        <v>16</v>
      </c>
      <c r="E63" s="42"/>
      <c r="F63" s="43">
        <f t="shared" si="0"/>
        <v>0</v>
      </c>
    </row>
    <row r="64" spans="1:6" s="38" customFormat="1" ht="45" x14ac:dyDescent="0.25">
      <c r="A64" s="58"/>
      <c r="B64" s="59" t="s">
        <v>98</v>
      </c>
      <c r="C64" s="40">
        <v>2560</v>
      </c>
      <c r="D64" s="41" t="s">
        <v>15</v>
      </c>
      <c r="E64" s="42"/>
      <c r="F64" s="43">
        <f t="shared" si="0"/>
        <v>0</v>
      </c>
    </row>
    <row r="65" spans="1:9" s="38" customFormat="1" ht="45" x14ac:dyDescent="0.25">
      <c r="A65" s="58"/>
      <c r="B65" s="59" t="s">
        <v>97</v>
      </c>
      <c r="C65" s="40">
        <v>2410</v>
      </c>
      <c r="D65" s="41" t="s">
        <v>15</v>
      </c>
      <c r="E65" s="42"/>
      <c r="F65" s="43">
        <f t="shared" si="0"/>
        <v>0</v>
      </c>
    </row>
    <row r="66" spans="1:9" s="38" customFormat="1" x14ac:dyDescent="0.25">
      <c r="A66" s="55"/>
      <c r="B66" s="35"/>
      <c r="D66" s="49"/>
      <c r="E66" s="50"/>
      <c r="F66" s="37"/>
    </row>
    <row r="67" spans="1:9" s="38" customFormat="1" x14ac:dyDescent="0.25">
      <c r="A67" s="44" t="s">
        <v>40</v>
      </c>
      <c r="B67" s="45" t="s">
        <v>123</v>
      </c>
      <c r="C67" s="40">
        <v>1</v>
      </c>
      <c r="D67" s="41" t="s">
        <v>85</v>
      </c>
      <c r="E67" s="42"/>
      <c r="F67" s="43">
        <f>+C67*E67</f>
        <v>0</v>
      </c>
    </row>
    <row r="68" spans="1:9" s="38" customFormat="1" x14ac:dyDescent="0.25">
      <c r="A68" s="47"/>
      <c r="D68" s="49"/>
      <c r="E68" s="50"/>
      <c r="F68" s="37"/>
    </row>
    <row r="69" spans="1:9" s="38" customFormat="1" ht="15" customHeight="1" x14ac:dyDescent="0.25">
      <c r="A69" s="52" t="s">
        <v>93</v>
      </c>
      <c r="B69" s="45" t="s">
        <v>122</v>
      </c>
      <c r="C69" s="40">
        <v>1</v>
      </c>
      <c r="D69" s="41" t="s">
        <v>85</v>
      </c>
      <c r="E69" s="60"/>
      <c r="F69" s="43">
        <f>+C69*E69</f>
        <v>0</v>
      </c>
    </row>
    <row r="70" spans="1:9" s="29" customFormat="1" ht="12" hidden="1" customHeight="1" x14ac:dyDescent="0.15">
      <c r="A70" s="61"/>
      <c r="F70" s="62"/>
      <c r="G70" s="33"/>
    </row>
    <row r="71" spans="1:9" s="29" customFormat="1" hidden="1" x14ac:dyDescent="0.15">
      <c r="A71" s="103" t="s">
        <v>47</v>
      </c>
      <c r="B71" s="103"/>
      <c r="C71" s="103"/>
      <c r="D71" s="103"/>
      <c r="E71" s="103"/>
      <c r="F71" s="103"/>
    </row>
    <row r="72" spans="1:9" s="29" customFormat="1" hidden="1" x14ac:dyDescent="0.15">
      <c r="A72" s="30"/>
      <c r="B72" s="30"/>
      <c r="C72" s="79"/>
      <c r="D72" s="61"/>
      <c r="E72" s="30"/>
      <c r="F72" s="32"/>
    </row>
    <row r="73" spans="1:9" s="33" customFormat="1" ht="30" hidden="1" x14ac:dyDescent="0.15">
      <c r="A73" s="30" t="s">
        <v>0</v>
      </c>
      <c r="B73" s="30" t="s">
        <v>1</v>
      </c>
      <c r="C73" s="93" t="s">
        <v>3</v>
      </c>
      <c r="D73" s="88" t="s">
        <v>2</v>
      </c>
      <c r="E73" s="31" t="s">
        <v>4</v>
      </c>
      <c r="F73" s="32" t="s">
        <v>5</v>
      </c>
    </row>
    <row r="74" spans="1:9" s="67" customFormat="1" hidden="1" x14ac:dyDescent="0.25">
      <c r="A74" s="63" t="s">
        <v>19</v>
      </c>
      <c r="B74" s="64" t="s">
        <v>20</v>
      </c>
      <c r="C74" s="98"/>
      <c r="D74" s="98"/>
      <c r="E74" s="65"/>
      <c r="F74" s="66"/>
      <c r="G74" s="38"/>
      <c r="H74" s="38"/>
      <c r="I74" s="38"/>
    </row>
    <row r="75" spans="1:9" s="38" customFormat="1" hidden="1" x14ac:dyDescent="0.25">
      <c r="A75" s="55" t="s">
        <v>48</v>
      </c>
      <c r="B75" s="35" t="s">
        <v>49</v>
      </c>
      <c r="D75" s="49"/>
      <c r="E75" s="50"/>
      <c r="F75" s="37"/>
      <c r="G75" s="68"/>
    </row>
    <row r="76" spans="1:9" s="38" customFormat="1" hidden="1" x14ac:dyDescent="0.25">
      <c r="A76" s="56" t="s">
        <v>48</v>
      </c>
      <c r="B76" s="38" t="s">
        <v>50</v>
      </c>
      <c r="C76" s="38">
        <v>4928</v>
      </c>
      <c r="D76" s="49" t="s">
        <v>15</v>
      </c>
      <c r="E76" s="50">
        <v>1.9</v>
      </c>
      <c r="G76" s="48"/>
      <c r="H76" s="48"/>
      <c r="I76" s="48"/>
    </row>
    <row r="77" spans="1:9" s="38" customFormat="1" hidden="1" x14ac:dyDescent="0.25">
      <c r="A77" s="56" t="s">
        <v>48</v>
      </c>
      <c r="B77" s="38" t="s">
        <v>51</v>
      </c>
      <c r="C77" s="38">
        <v>4928</v>
      </c>
      <c r="D77" s="49" t="s">
        <v>15</v>
      </c>
      <c r="E77" s="50">
        <v>3</v>
      </c>
      <c r="G77" s="48"/>
      <c r="H77" s="48"/>
      <c r="I77" s="48"/>
    </row>
    <row r="78" spans="1:9" s="38" customFormat="1" hidden="1" x14ac:dyDescent="0.25">
      <c r="A78" s="56" t="s">
        <v>22</v>
      </c>
      <c r="B78" s="38" t="s">
        <v>52</v>
      </c>
      <c r="C78" s="38">
        <v>6946</v>
      </c>
      <c r="D78" s="49" t="s">
        <v>15</v>
      </c>
      <c r="E78" s="50">
        <v>1.52</v>
      </c>
      <c r="G78" s="48"/>
      <c r="H78" s="48"/>
      <c r="I78" s="48"/>
    </row>
    <row r="79" spans="1:9" s="38" customFormat="1" hidden="1" x14ac:dyDescent="0.25">
      <c r="A79" s="47"/>
      <c r="B79" s="48" t="s">
        <v>6</v>
      </c>
      <c r="D79" s="49" t="s">
        <v>15</v>
      </c>
      <c r="E79" s="69">
        <v>7.32</v>
      </c>
      <c r="F79" s="51" t="e">
        <f>SUM(#REF!)</f>
        <v>#REF!</v>
      </c>
      <c r="G79" s="48"/>
      <c r="H79" s="48"/>
      <c r="I79" s="48"/>
    </row>
    <row r="80" spans="1:9" s="38" customFormat="1" hidden="1" x14ac:dyDescent="0.25">
      <c r="A80" s="47"/>
      <c r="B80" s="48"/>
      <c r="D80" s="49"/>
      <c r="E80" s="50"/>
      <c r="F80" s="51"/>
      <c r="G80" s="48"/>
      <c r="H80" s="48"/>
      <c r="I80" s="48"/>
    </row>
    <row r="81" spans="1:9" s="38" customFormat="1" hidden="1" x14ac:dyDescent="0.25">
      <c r="A81" s="55" t="s">
        <v>21</v>
      </c>
      <c r="B81" s="35" t="s">
        <v>13</v>
      </c>
      <c r="D81" s="49"/>
      <c r="E81" s="50"/>
      <c r="F81" s="37"/>
      <c r="G81" s="48"/>
      <c r="H81" s="48"/>
      <c r="I81" s="48"/>
    </row>
    <row r="82" spans="1:9" s="38" customFormat="1" hidden="1" x14ac:dyDescent="0.25">
      <c r="A82" s="56" t="s">
        <v>21</v>
      </c>
      <c r="B82" s="38" t="s">
        <v>53</v>
      </c>
      <c r="C82" s="38">
        <v>944</v>
      </c>
      <c r="D82" s="49" t="s">
        <v>15</v>
      </c>
      <c r="E82" s="50">
        <v>8</v>
      </c>
      <c r="F82" s="37"/>
      <c r="G82" s="48"/>
      <c r="H82" s="48"/>
      <c r="I82" s="48"/>
    </row>
    <row r="83" spans="1:9" s="38" customFormat="1" hidden="1" x14ac:dyDescent="0.25">
      <c r="A83" s="56" t="s">
        <v>21</v>
      </c>
      <c r="B83" s="38" t="s">
        <v>54</v>
      </c>
      <c r="C83" s="38">
        <v>100</v>
      </c>
      <c r="D83" s="49" t="s">
        <v>14</v>
      </c>
      <c r="E83" s="50">
        <v>2.5</v>
      </c>
      <c r="F83" s="37"/>
      <c r="G83" s="48"/>
      <c r="H83" s="48"/>
      <c r="I83" s="48"/>
    </row>
    <row r="84" spans="1:9" s="38" customFormat="1" hidden="1" x14ac:dyDescent="0.25">
      <c r="A84" s="47"/>
      <c r="B84" s="48" t="s">
        <v>6</v>
      </c>
      <c r="C84" s="38">
        <v>0</v>
      </c>
      <c r="D84" s="49" t="s">
        <v>15</v>
      </c>
      <c r="E84" s="69">
        <f>SUM(E82:E83)</f>
        <v>10.5</v>
      </c>
      <c r="F84" s="51" t="e">
        <f>SUM(#REF!)</f>
        <v>#REF!</v>
      </c>
      <c r="G84" s="48"/>
      <c r="H84" s="48"/>
      <c r="I84" s="48"/>
    </row>
    <row r="85" spans="1:9" s="38" customFormat="1" hidden="1" x14ac:dyDescent="0.25">
      <c r="A85" s="56"/>
      <c r="D85" s="49"/>
      <c r="E85" s="50"/>
      <c r="F85" s="37"/>
      <c r="G85" s="48"/>
      <c r="H85" s="48"/>
      <c r="I85" s="48"/>
    </row>
    <row r="86" spans="1:9" s="38" customFormat="1" hidden="1" x14ac:dyDescent="0.25">
      <c r="A86" s="55" t="s">
        <v>55</v>
      </c>
      <c r="B86" s="35" t="s">
        <v>56</v>
      </c>
      <c r="D86" s="49"/>
      <c r="E86" s="50"/>
      <c r="F86" s="37"/>
      <c r="G86" s="48"/>
      <c r="H86" s="48"/>
      <c r="I86" s="48"/>
    </row>
    <row r="87" spans="1:9" s="38" customFormat="1" hidden="1" x14ac:dyDescent="0.25">
      <c r="A87" s="56" t="s">
        <v>55</v>
      </c>
      <c r="B87" s="38" t="s">
        <v>57</v>
      </c>
      <c r="C87" s="38">
        <v>9286</v>
      </c>
      <c r="D87" s="49" t="s">
        <v>15</v>
      </c>
      <c r="E87" s="50">
        <v>7</v>
      </c>
      <c r="F87" s="37"/>
      <c r="G87" s="48"/>
      <c r="H87" s="48"/>
      <c r="I87" s="48"/>
    </row>
    <row r="88" spans="1:9" s="38" customFormat="1" hidden="1" x14ac:dyDescent="0.25">
      <c r="A88" s="56" t="s">
        <v>22</v>
      </c>
      <c r="B88" s="38" t="s">
        <v>52</v>
      </c>
      <c r="C88" s="38">
        <v>9286</v>
      </c>
      <c r="D88" s="49" t="s">
        <v>15</v>
      </c>
      <c r="E88" s="50">
        <v>1.52</v>
      </c>
      <c r="F88" s="37"/>
      <c r="G88" s="48"/>
      <c r="H88" s="48"/>
      <c r="I88" s="48"/>
    </row>
    <row r="89" spans="1:9" s="38" customFormat="1" hidden="1" x14ac:dyDescent="0.25">
      <c r="A89" s="47"/>
      <c r="B89" s="48" t="s">
        <v>6</v>
      </c>
      <c r="C89" s="38">
        <v>9286</v>
      </c>
      <c r="D89" s="49" t="s">
        <v>15</v>
      </c>
      <c r="E89" s="50">
        <f>SUM(E87:E88)</f>
        <v>8.52</v>
      </c>
      <c r="F89" s="51" t="e">
        <f>SUM(#REF!)</f>
        <v>#REF!</v>
      </c>
      <c r="G89" s="48"/>
      <c r="H89" s="48"/>
      <c r="I89" s="48"/>
    </row>
    <row r="90" spans="1:9" s="38" customFormat="1" hidden="1" x14ac:dyDescent="0.25">
      <c r="A90" s="47"/>
      <c r="B90" s="48"/>
      <c r="D90" s="49"/>
      <c r="E90" s="50"/>
      <c r="F90" s="51"/>
      <c r="G90" s="48"/>
      <c r="H90" s="48"/>
      <c r="I90" s="48"/>
    </row>
    <row r="91" spans="1:9" s="38" customFormat="1" hidden="1" x14ac:dyDescent="0.25">
      <c r="A91" s="55" t="s">
        <v>58</v>
      </c>
      <c r="B91" s="35" t="s">
        <v>59</v>
      </c>
      <c r="D91" s="49"/>
      <c r="E91" s="50"/>
      <c r="F91" s="37"/>
      <c r="G91" s="48"/>
      <c r="H91" s="48"/>
      <c r="I91" s="48"/>
    </row>
    <row r="92" spans="1:9" s="38" customFormat="1" hidden="1" x14ac:dyDescent="0.25">
      <c r="A92" s="56" t="s">
        <v>58</v>
      </c>
      <c r="B92" s="38" t="s">
        <v>60</v>
      </c>
      <c r="C92" s="38">
        <v>1364</v>
      </c>
      <c r="D92" s="49" t="s">
        <v>14</v>
      </c>
      <c r="E92" s="50">
        <v>16.5</v>
      </c>
      <c r="F92" s="37"/>
      <c r="G92" s="48"/>
      <c r="H92" s="48"/>
      <c r="I92" s="48"/>
    </row>
    <row r="93" spans="1:9" s="38" customFormat="1" hidden="1" x14ac:dyDescent="0.25">
      <c r="A93" s="47"/>
      <c r="B93" s="48" t="s">
        <v>6</v>
      </c>
      <c r="D93" s="49"/>
      <c r="E93" s="69"/>
      <c r="F93" s="51" t="e">
        <f>#REF!</f>
        <v>#REF!</v>
      </c>
      <c r="G93" s="48"/>
      <c r="H93" s="48"/>
      <c r="I93" s="48"/>
    </row>
    <row r="94" spans="1:9" s="38" customFormat="1" hidden="1" x14ac:dyDescent="0.25">
      <c r="A94" s="56"/>
      <c r="D94" s="49"/>
      <c r="E94" s="50"/>
      <c r="F94" s="37"/>
      <c r="G94" s="48"/>
      <c r="H94" s="48"/>
      <c r="I94" s="48"/>
    </row>
    <row r="95" spans="1:9" s="38" customFormat="1" hidden="1" x14ac:dyDescent="0.25">
      <c r="A95" s="55" t="s">
        <v>61</v>
      </c>
      <c r="B95" s="35" t="s">
        <v>62</v>
      </c>
      <c r="D95" s="49"/>
      <c r="E95" s="50"/>
      <c r="F95" s="37"/>
    </row>
    <row r="96" spans="1:9" s="38" customFormat="1" hidden="1" x14ac:dyDescent="0.25">
      <c r="A96" s="56" t="s">
        <v>61</v>
      </c>
      <c r="B96" s="38" t="s">
        <v>63</v>
      </c>
      <c r="C96" s="38">
        <v>5</v>
      </c>
      <c r="D96" s="49" t="s">
        <v>16</v>
      </c>
      <c r="E96" s="50">
        <v>1000</v>
      </c>
      <c r="F96" s="37"/>
    </row>
    <row r="97" spans="1:7" s="38" customFormat="1" hidden="1" x14ac:dyDescent="0.25">
      <c r="A97" s="56" t="s">
        <v>61</v>
      </c>
      <c r="B97" s="38" t="s">
        <v>64</v>
      </c>
      <c r="C97" s="38">
        <v>61</v>
      </c>
      <c r="D97" s="49" t="s">
        <v>16</v>
      </c>
      <c r="E97" s="50">
        <v>88</v>
      </c>
      <c r="F97" s="37"/>
    </row>
    <row r="98" spans="1:7" s="38" customFormat="1" hidden="1" x14ac:dyDescent="0.25">
      <c r="A98" s="56" t="s">
        <v>23</v>
      </c>
      <c r="B98" s="38" t="s">
        <v>65</v>
      </c>
      <c r="C98" s="38">
        <v>240</v>
      </c>
      <c r="D98" s="49" t="s">
        <v>15</v>
      </c>
      <c r="E98" s="50">
        <v>20</v>
      </c>
      <c r="F98" s="37"/>
    </row>
    <row r="99" spans="1:7" s="38" customFormat="1" hidden="1" x14ac:dyDescent="0.25">
      <c r="A99" s="47"/>
      <c r="B99" s="48" t="s">
        <v>6</v>
      </c>
      <c r="D99" s="49"/>
      <c r="E99" s="69"/>
      <c r="F99" s="51" t="e">
        <f>SUM(#REF!)</f>
        <v>#REF!</v>
      </c>
    </row>
    <row r="100" spans="1:7" s="38" customFormat="1" hidden="1" x14ac:dyDescent="0.25">
      <c r="A100" s="47"/>
      <c r="B100" s="48"/>
      <c r="D100" s="49"/>
      <c r="E100" s="69"/>
      <c r="F100" s="51"/>
    </row>
    <row r="101" spans="1:7" s="38" customFormat="1" hidden="1" x14ac:dyDescent="0.25">
      <c r="A101" s="34" t="s">
        <v>26</v>
      </c>
      <c r="B101" s="53" t="s">
        <v>27</v>
      </c>
      <c r="D101" s="49"/>
      <c r="E101" s="50"/>
      <c r="F101" s="37"/>
      <c r="G101" s="70"/>
    </row>
    <row r="102" spans="1:7" s="38" customFormat="1" hidden="1" x14ac:dyDescent="0.25">
      <c r="A102" s="47" t="s">
        <v>26</v>
      </c>
      <c r="B102" s="38" t="s">
        <v>66</v>
      </c>
      <c r="C102" s="38">
        <v>9</v>
      </c>
      <c r="D102" s="49" t="s">
        <v>16</v>
      </c>
      <c r="E102" s="50">
        <v>2000</v>
      </c>
      <c r="F102" s="37"/>
      <c r="G102" s="68"/>
    </row>
    <row r="103" spans="1:7" s="38" customFormat="1" hidden="1" x14ac:dyDescent="0.25">
      <c r="A103" s="47"/>
      <c r="B103" s="48" t="s">
        <v>6</v>
      </c>
      <c r="D103" s="49"/>
      <c r="E103" s="69"/>
      <c r="F103" s="51" t="e">
        <f>SUM(#REF!)</f>
        <v>#REF!</v>
      </c>
    </row>
    <row r="104" spans="1:7" s="33" customFormat="1" hidden="1" x14ac:dyDescent="0.15">
      <c r="A104" s="30"/>
      <c r="B104" s="30"/>
      <c r="C104" s="93"/>
      <c r="D104" s="88"/>
      <c r="E104" s="31"/>
      <c r="F104" s="32"/>
    </row>
    <row r="105" spans="1:7" s="38" customFormat="1" hidden="1" x14ac:dyDescent="0.25">
      <c r="A105" s="71" t="s">
        <v>42</v>
      </c>
      <c r="B105" s="67"/>
      <c r="C105" s="67"/>
      <c r="D105" s="72"/>
      <c r="E105" s="67"/>
      <c r="F105" s="73" t="e">
        <f>SUM(F76:F103)</f>
        <v>#REF!</v>
      </c>
    </row>
    <row r="106" spans="1:7" s="38" customFormat="1" hidden="1" x14ac:dyDescent="0.25">
      <c r="A106" s="74"/>
      <c r="B106" s="71" t="s">
        <v>9</v>
      </c>
      <c r="C106" s="75">
        <v>0.15</v>
      </c>
      <c r="D106" s="72"/>
      <c r="E106" s="76"/>
      <c r="F106" s="66" t="e">
        <f>F105*C106</f>
        <v>#REF!</v>
      </c>
    </row>
    <row r="107" spans="1:7" s="38" customFormat="1" hidden="1" x14ac:dyDescent="0.25">
      <c r="A107" s="71" t="s">
        <v>43</v>
      </c>
      <c r="B107" s="71"/>
      <c r="C107" s="67"/>
      <c r="D107" s="72"/>
      <c r="E107" s="67"/>
      <c r="F107" s="73" t="e">
        <f>F106+F105</f>
        <v>#REF!</v>
      </c>
    </row>
    <row r="108" spans="1:7" s="38" customFormat="1" hidden="1" x14ac:dyDescent="0.25">
      <c r="A108" s="72"/>
      <c r="B108" s="71" t="s">
        <v>44</v>
      </c>
      <c r="C108" s="77">
        <v>0.1</v>
      </c>
      <c r="D108" s="72"/>
      <c r="E108" s="67"/>
      <c r="F108" s="66" t="e">
        <f>F107*C108</f>
        <v>#REF!</v>
      </c>
    </row>
    <row r="109" spans="1:7" s="38" customFormat="1" hidden="1" x14ac:dyDescent="0.25">
      <c r="A109" s="72"/>
      <c r="B109" s="71" t="s">
        <v>45</v>
      </c>
      <c r="C109" s="77">
        <v>0.06</v>
      </c>
      <c r="D109" s="72"/>
      <c r="E109" s="67"/>
      <c r="F109" s="66" t="e">
        <f>F107*C109</f>
        <v>#REF!</v>
      </c>
    </row>
    <row r="110" spans="1:7" s="38" customFormat="1" hidden="1" x14ac:dyDescent="0.25">
      <c r="A110" s="71" t="s">
        <v>46</v>
      </c>
      <c r="B110" s="71"/>
      <c r="C110" s="77"/>
      <c r="D110" s="72"/>
      <c r="E110" s="67"/>
      <c r="F110" s="73" t="e">
        <f>SUM(F107:F109)</f>
        <v>#REF!</v>
      </c>
    </row>
    <row r="111" spans="1:7" s="38" customFormat="1" hidden="1" x14ac:dyDescent="0.25">
      <c r="A111" s="72"/>
      <c r="B111" s="71" t="s">
        <v>7</v>
      </c>
      <c r="C111" s="77">
        <v>0.05</v>
      </c>
      <c r="D111" s="72"/>
      <c r="E111" s="67"/>
      <c r="F111" s="66" t="e">
        <f>F110*C111</f>
        <v>#REF!</v>
      </c>
    </row>
    <row r="112" spans="1:7" s="38" customFormat="1" hidden="1" x14ac:dyDescent="0.25">
      <c r="A112" s="71" t="s">
        <v>67</v>
      </c>
      <c r="B112" s="71"/>
      <c r="C112" s="77"/>
      <c r="D112" s="72"/>
      <c r="E112" s="67"/>
      <c r="F112" s="73" t="e">
        <f>SUM(F110:F111)</f>
        <v>#REF!</v>
      </c>
    </row>
    <row r="113" spans="1:6" s="83" customFormat="1" x14ac:dyDescent="0.15">
      <c r="A113" s="78"/>
      <c r="B113" s="7"/>
      <c r="C113" s="79"/>
      <c r="D113" s="80"/>
      <c r="E113" s="81"/>
      <c r="F113" s="82"/>
    </row>
    <row r="114" spans="1:6" s="29" customFormat="1" hidden="1" x14ac:dyDescent="0.15">
      <c r="A114" s="103" t="s">
        <v>72</v>
      </c>
      <c r="B114" s="103"/>
      <c r="C114" s="103"/>
      <c r="D114" s="103"/>
      <c r="E114" s="103"/>
      <c r="F114" s="103"/>
    </row>
    <row r="115" spans="1:6" s="29" customFormat="1" hidden="1" x14ac:dyDescent="0.15">
      <c r="A115" s="78"/>
      <c r="B115" s="7"/>
      <c r="C115" s="79"/>
      <c r="D115" s="80"/>
      <c r="E115" s="81"/>
      <c r="F115" s="82"/>
    </row>
    <row r="116" spans="1:6" s="38" customFormat="1" hidden="1" x14ac:dyDescent="0.25">
      <c r="A116" s="71" t="s">
        <v>68</v>
      </c>
      <c r="B116" s="67"/>
      <c r="C116" s="67"/>
      <c r="D116" s="72"/>
      <c r="E116" s="67"/>
      <c r="F116" s="73" t="e">
        <f>SUM(#REF!+F105)</f>
        <v>#REF!</v>
      </c>
    </row>
    <row r="117" spans="1:6" s="38" customFormat="1" hidden="1" x14ac:dyDescent="0.25">
      <c r="A117" s="74"/>
      <c r="B117" s="71" t="s">
        <v>9</v>
      </c>
      <c r="C117" s="75">
        <v>0.15</v>
      </c>
      <c r="D117" s="72"/>
      <c r="E117" s="76"/>
      <c r="F117" s="66" t="e">
        <f>F116*C117</f>
        <v>#REF!</v>
      </c>
    </row>
    <row r="118" spans="1:6" s="38" customFormat="1" hidden="1" x14ac:dyDescent="0.25">
      <c r="A118" s="71" t="s">
        <v>69</v>
      </c>
      <c r="B118" s="71"/>
      <c r="C118" s="67"/>
      <c r="D118" s="72"/>
      <c r="E118" s="67"/>
      <c r="F118" s="73" t="e">
        <f>F117+F116</f>
        <v>#REF!</v>
      </c>
    </row>
    <row r="119" spans="1:6" s="38" customFormat="1" hidden="1" x14ac:dyDescent="0.25">
      <c r="A119" s="72"/>
      <c r="B119" s="71" t="s">
        <v>44</v>
      </c>
      <c r="C119" s="77">
        <v>0.1</v>
      </c>
      <c r="D119" s="72"/>
      <c r="E119" s="67"/>
      <c r="F119" s="66" t="e">
        <f>F118*C119</f>
        <v>#REF!</v>
      </c>
    </row>
    <row r="120" spans="1:6" s="38" customFormat="1" hidden="1" x14ac:dyDescent="0.25">
      <c r="A120" s="72"/>
      <c r="B120" s="71" t="s">
        <v>45</v>
      </c>
      <c r="C120" s="77">
        <v>0.06</v>
      </c>
      <c r="D120" s="72"/>
      <c r="E120" s="67"/>
      <c r="F120" s="66" t="e">
        <f>F118*C120</f>
        <v>#REF!</v>
      </c>
    </row>
    <row r="121" spans="1:6" s="38" customFormat="1" hidden="1" x14ac:dyDescent="0.25">
      <c r="A121" s="71" t="s">
        <v>70</v>
      </c>
      <c r="B121" s="71"/>
      <c r="C121" s="77"/>
      <c r="D121" s="72"/>
      <c r="E121" s="67"/>
      <c r="F121" s="73" t="e">
        <f>SUM(F118:F120)</f>
        <v>#REF!</v>
      </c>
    </row>
    <row r="122" spans="1:6" s="38" customFormat="1" hidden="1" x14ac:dyDescent="0.25">
      <c r="A122" s="72"/>
      <c r="B122" s="71" t="s">
        <v>7</v>
      </c>
      <c r="C122" s="77">
        <v>0.05</v>
      </c>
      <c r="D122" s="72"/>
      <c r="E122" s="67"/>
      <c r="F122" s="66" t="e">
        <f>F121*C122</f>
        <v>#REF!</v>
      </c>
    </row>
    <row r="123" spans="1:6" s="38" customFormat="1" hidden="1" x14ac:dyDescent="0.25">
      <c r="A123" s="71" t="s">
        <v>71</v>
      </c>
      <c r="B123" s="71"/>
      <c r="C123" s="77"/>
      <c r="D123" s="72"/>
      <c r="E123" s="67"/>
      <c r="F123" s="73" t="e">
        <f>SUM(F121:F122)</f>
        <v>#REF!</v>
      </c>
    </row>
    <row r="124" spans="1:6" s="38" customFormat="1" ht="15" customHeight="1" x14ac:dyDescent="0.25">
      <c r="A124" s="84"/>
      <c r="B124" s="84" t="s">
        <v>124</v>
      </c>
      <c r="C124" s="86">
        <v>1</v>
      </c>
      <c r="D124" s="85" t="s">
        <v>85</v>
      </c>
      <c r="E124" s="86"/>
      <c r="F124" s="87">
        <f>SUM(F22:F69)</f>
        <v>0</v>
      </c>
    </row>
    <row r="125" spans="1:6" s="29" customFormat="1" x14ac:dyDescent="0.15">
      <c r="A125" s="78"/>
      <c r="B125" s="7"/>
      <c r="C125" s="79"/>
      <c r="D125" s="80"/>
      <c r="E125" s="81"/>
      <c r="F125" s="82"/>
    </row>
    <row r="126" spans="1:6" s="38" customFormat="1" x14ac:dyDescent="0.25">
      <c r="A126" s="103" t="s">
        <v>84</v>
      </c>
      <c r="B126" s="103"/>
      <c r="C126" s="103"/>
      <c r="D126" s="103"/>
      <c r="E126" s="103"/>
      <c r="F126" s="103"/>
    </row>
    <row r="127" spans="1:6" s="38" customFormat="1" x14ac:dyDescent="0.25">
      <c r="A127" s="30"/>
      <c r="B127" s="30"/>
      <c r="C127" s="79"/>
      <c r="D127" s="88"/>
      <c r="E127" s="89"/>
      <c r="F127" s="32"/>
    </row>
    <row r="128" spans="1:6" s="38" customFormat="1" x14ac:dyDescent="0.25">
      <c r="A128" s="34" t="s">
        <v>17</v>
      </c>
      <c r="B128" s="35" t="s">
        <v>125</v>
      </c>
      <c r="C128" s="97"/>
      <c r="D128" s="97"/>
      <c r="E128" s="36"/>
      <c r="F128" s="37"/>
    </row>
    <row r="129" spans="1:7" s="38" customFormat="1" x14ac:dyDescent="0.25">
      <c r="A129" s="39"/>
      <c r="B129" s="40" t="s">
        <v>112</v>
      </c>
      <c r="C129" s="40">
        <v>32</v>
      </c>
      <c r="D129" s="41" t="s">
        <v>16</v>
      </c>
      <c r="E129" s="101" t="s">
        <v>128</v>
      </c>
      <c r="F129" s="101" t="s">
        <v>128</v>
      </c>
    </row>
    <row r="130" spans="1:7" s="38" customFormat="1" x14ac:dyDescent="0.25">
      <c r="A130" s="39"/>
      <c r="B130" s="40" t="s">
        <v>113</v>
      </c>
      <c r="C130" s="40">
        <v>10</v>
      </c>
      <c r="D130" s="41" t="s">
        <v>16</v>
      </c>
      <c r="E130" s="101" t="s">
        <v>128</v>
      </c>
      <c r="F130" s="101" t="s">
        <v>128</v>
      </c>
    </row>
    <row r="131" spans="1:7" s="38" customFormat="1" x14ac:dyDescent="0.25">
      <c r="A131" s="39"/>
      <c r="B131" s="40"/>
      <c r="C131" s="40"/>
      <c r="D131" s="41"/>
      <c r="E131" s="101"/>
      <c r="F131" s="101"/>
    </row>
    <row r="132" spans="1:7" s="38" customFormat="1" ht="15" customHeight="1" x14ac:dyDescent="0.25">
      <c r="A132" s="84"/>
      <c r="B132" s="84" t="s">
        <v>126</v>
      </c>
      <c r="C132" s="86">
        <v>1</v>
      </c>
      <c r="D132" s="85" t="s">
        <v>85</v>
      </c>
      <c r="E132" s="102" t="s">
        <v>128</v>
      </c>
      <c r="F132" s="102" t="s">
        <v>128</v>
      </c>
    </row>
    <row r="133" spans="1:7" s="38" customFormat="1" x14ac:dyDescent="0.25">
      <c r="A133" s="47"/>
      <c r="D133" s="49"/>
      <c r="E133" s="50"/>
      <c r="F133" s="37"/>
    </row>
    <row r="134" spans="1:7" s="38" customFormat="1" x14ac:dyDescent="0.25">
      <c r="A134" s="44" t="s">
        <v>41</v>
      </c>
      <c r="B134" s="45" t="s">
        <v>127</v>
      </c>
      <c r="C134" s="40">
        <v>1</v>
      </c>
      <c r="D134" s="41" t="s">
        <v>85</v>
      </c>
      <c r="E134" s="42"/>
      <c r="F134" s="43">
        <f>+C134*E134</f>
        <v>0</v>
      </c>
    </row>
    <row r="135" spans="1:7" s="29" customFormat="1" x14ac:dyDescent="0.15">
      <c r="A135" s="78"/>
      <c r="B135" s="7"/>
      <c r="C135" s="79"/>
      <c r="D135" s="80"/>
      <c r="E135" s="81"/>
      <c r="F135" s="82"/>
    </row>
    <row r="136" spans="1:7" s="83" customFormat="1" x14ac:dyDescent="0.15">
      <c r="A136" s="78"/>
      <c r="B136" s="7"/>
      <c r="C136" s="79"/>
      <c r="D136" s="80"/>
      <c r="E136" s="81"/>
      <c r="F136" s="82"/>
      <c r="G136" s="33"/>
    </row>
    <row r="137" spans="1:7" s="29" customFormat="1" x14ac:dyDescent="0.15">
      <c r="A137" s="78"/>
      <c r="B137" s="7"/>
      <c r="C137" s="79"/>
      <c r="D137" s="80"/>
      <c r="E137" s="81"/>
      <c r="F137" s="82"/>
    </row>
    <row r="138" spans="1:7" s="29" customFormat="1" x14ac:dyDescent="0.15">
      <c r="A138" s="78"/>
      <c r="B138" s="7"/>
      <c r="C138" s="79"/>
      <c r="D138" s="80"/>
      <c r="E138" s="81"/>
      <c r="F138" s="82"/>
      <c r="G138" s="90"/>
    </row>
    <row r="139" spans="1:7" s="83" customFormat="1" x14ac:dyDescent="0.15">
      <c r="A139" s="78"/>
      <c r="B139" s="7"/>
      <c r="C139" s="79"/>
      <c r="D139" s="80"/>
      <c r="E139" s="81"/>
      <c r="F139" s="82"/>
      <c r="G139" s="91"/>
    </row>
    <row r="140" spans="1:7" s="29" customFormat="1" ht="12" customHeight="1" x14ac:dyDescent="0.15">
      <c r="A140" s="78"/>
      <c r="B140" s="7"/>
      <c r="C140" s="79"/>
      <c r="D140" s="80"/>
      <c r="E140" s="81"/>
      <c r="F140" s="82"/>
    </row>
    <row r="141" spans="1:7" s="29" customFormat="1" x14ac:dyDescent="0.15">
      <c r="A141" s="78"/>
      <c r="B141" s="7"/>
      <c r="C141" s="79"/>
      <c r="D141" s="80"/>
      <c r="E141" s="81"/>
      <c r="F141" s="82"/>
    </row>
    <row r="142" spans="1:7" s="29" customFormat="1" x14ac:dyDescent="0.15">
      <c r="A142" s="78"/>
      <c r="B142" s="7"/>
      <c r="C142" s="79"/>
      <c r="D142" s="80"/>
      <c r="E142" s="81"/>
      <c r="F142" s="82"/>
    </row>
    <row r="143" spans="1:7" s="29" customFormat="1" x14ac:dyDescent="0.15">
      <c r="A143" s="78"/>
      <c r="B143" s="7"/>
      <c r="C143" s="79"/>
      <c r="D143" s="80"/>
      <c r="E143" s="81"/>
      <c r="F143" s="82"/>
    </row>
    <row r="144" spans="1:7" s="29" customFormat="1" x14ac:dyDescent="0.15">
      <c r="A144" s="78"/>
      <c r="B144" s="7"/>
      <c r="C144" s="79"/>
      <c r="D144" s="80"/>
      <c r="E144" s="81"/>
      <c r="F144" s="82"/>
    </row>
    <row r="145" spans="1:221" s="29" customFormat="1" ht="12" customHeight="1" x14ac:dyDescent="0.15">
      <c r="A145" s="78"/>
      <c r="B145" s="7"/>
      <c r="C145" s="79"/>
      <c r="D145" s="80"/>
      <c r="E145" s="81"/>
      <c r="F145" s="82"/>
    </row>
    <row r="146" spans="1:221" s="29" customFormat="1" x14ac:dyDescent="0.15">
      <c r="A146" s="78"/>
      <c r="B146" s="7"/>
      <c r="C146" s="79"/>
      <c r="D146" s="80"/>
      <c r="E146" s="81"/>
      <c r="F146" s="82"/>
    </row>
    <row r="147" spans="1:221" s="29" customFormat="1" x14ac:dyDescent="0.15">
      <c r="A147" s="78"/>
      <c r="B147" s="7"/>
      <c r="C147" s="79"/>
      <c r="D147" s="80"/>
      <c r="E147" s="81"/>
      <c r="F147" s="82"/>
    </row>
    <row r="148" spans="1:221" s="29" customFormat="1" x14ac:dyDescent="0.15">
      <c r="A148" s="78"/>
      <c r="B148" s="7"/>
      <c r="C148" s="79"/>
      <c r="D148" s="80"/>
      <c r="E148" s="81"/>
      <c r="F148" s="82"/>
      <c r="G148" s="83"/>
    </row>
    <row r="149" spans="1:221" s="29" customFormat="1" x14ac:dyDescent="0.15">
      <c r="A149" s="78"/>
      <c r="B149" s="7"/>
      <c r="C149" s="79"/>
      <c r="D149" s="80"/>
      <c r="E149" s="81"/>
      <c r="F149" s="82"/>
      <c r="G149" s="83"/>
    </row>
    <row r="150" spans="1:221" s="83" customFormat="1" ht="12" customHeight="1" x14ac:dyDescent="0.15">
      <c r="A150" s="78"/>
      <c r="B150" s="7"/>
      <c r="C150" s="79"/>
      <c r="D150" s="80"/>
      <c r="E150" s="81"/>
      <c r="F150" s="82"/>
      <c r="G150" s="92"/>
      <c r="H150" s="29"/>
      <c r="I150" s="93"/>
      <c r="J150" s="89"/>
      <c r="K150" s="94"/>
      <c r="L150" s="32"/>
      <c r="M150" s="95"/>
      <c r="N150" s="92"/>
      <c r="O150" s="29"/>
      <c r="P150" s="93"/>
      <c r="Q150" s="88"/>
      <c r="R150" s="89"/>
      <c r="S150" s="94"/>
      <c r="T150" s="32"/>
      <c r="U150" s="95"/>
      <c r="V150" s="92"/>
      <c r="W150" s="29"/>
      <c r="X150" s="93"/>
      <c r="Y150" s="88"/>
      <c r="Z150" s="89"/>
      <c r="AA150" s="94"/>
      <c r="AB150" s="32"/>
      <c r="AC150" s="95"/>
      <c r="AD150" s="92"/>
      <c r="AE150" s="29"/>
      <c r="AF150" s="93"/>
      <c r="AG150" s="88"/>
      <c r="AH150" s="89"/>
      <c r="AI150" s="94"/>
      <c r="AJ150" s="32"/>
      <c r="AK150" s="95"/>
      <c r="AL150" s="92"/>
      <c r="AM150" s="29"/>
      <c r="AN150" s="93"/>
      <c r="AO150" s="88"/>
      <c r="AP150" s="89"/>
      <c r="AQ150" s="94"/>
      <c r="AR150" s="32"/>
      <c r="AS150" s="95"/>
      <c r="AT150" s="92"/>
      <c r="AU150" s="29"/>
      <c r="AV150" s="93"/>
      <c r="AW150" s="88"/>
      <c r="AX150" s="89"/>
      <c r="AY150" s="94"/>
      <c r="AZ150" s="32"/>
      <c r="BA150" s="95"/>
      <c r="BB150" s="92"/>
      <c r="BC150" s="29"/>
      <c r="BD150" s="93"/>
      <c r="BE150" s="88"/>
      <c r="BF150" s="89"/>
      <c r="BG150" s="94"/>
      <c r="BH150" s="32"/>
      <c r="BI150" s="95"/>
      <c r="BJ150" s="92"/>
      <c r="BK150" s="29"/>
      <c r="BL150" s="93"/>
      <c r="BM150" s="88"/>
      <c r="BN150" s="89"/>
      <c r="BO150" s="94"/>
      <c r="BP150" s="32"/>
      <c r="BQ150" s="95"/>
      <c r="BR150" s="92"/>
      <c r="BS150" s="29"/>
      <c r="BT150" s="93"/>
      <c r="BU150" s="88"/>
      <c r="BV150" s="89"/>
      <c r="BW150" s="94"/>
      <c r="BX150" s="32"/>
      <c r="BY150" s="95"/>
      <c r="BZ150" s="92"/>
      <c r="CA150" s="29"/>
      <c r="CB150" s="93"/>
      <c r="CC150" s="88"/>
      <c r="CD150" s="89"/>
      <c r="CE150" s="94"/>
      <c r="CF150" s="32"/>
      <c r="CG150" s="95"/>
      <c r="CH150" s="92"/>
      <c r="CI150" s="29"/>
      <c r="CJ150" s="93"/>
      <c r="CK150" s="88"/>
      <c r="CL150" s="89"/>
      <c r="CM150" s="94"/>
      <c r="CN150" s="32"/>
      <c r="CO150" s="95"/>
      <c r="CP150" s="92"/>
      <c r="CQ150" s="29"/>
      <c r="CR150" s="93"/>
      <c r="CS150" s="88"/>
      <c r="CT150" s="89"/>
      <c r="CU150" s="94"/>
      <c r="CV150" s="32"/>
      <c r="CW150" s="95"/>
      <c r="CX150" s="92"/>
      <c r="CY150" s="29"/>
      <c r="CZ150" s="93"/>
      <c r="DA150" s="88"/>
      <c r="DB150" s="89"/>
      <c r="DC150" s="94"/>
      <c r="DD150" s="32"/>
      <c r="DE150" s="95"/>
      <c r="DF150" s="92"/>
      <c r="DG150" s="29"/>
      <c r="DH150" s="93"/>
      <c r="DI150" s="88"/>
      <c r="DJ150" s="89"/>
      <c r="DK150" s="94"/>
      <c r="DL150" s="32"/>
      <c r="DM150" s="95"/>
      <c r="DN150" s="92"/>
      <c r="DO150" s="29"/>
      <c r="DP150" s="93"/>
      <c r="DQ150" s="88"/>
      <c r="DR150" s="89"/>
      <c r="DS150" s="94"/>
      <c r="DT150" s="32"/>
      <c r="DU150" s="95"/>
      <c r="DV150" s="92"/>
      <c r="DW150" s="29"/>
      <c r="DX150" s="93"/>
      <c r="DY150" s="88"/>
      <c r="DZ150" s="89"/>
      <c r="EA150" s="94"/>
      <c r="EB150" s="32"/>
      <c r="EC150" s="95"/>
      <c r="ED150" s="92"/>
      <c r="EE150" s="29"/>
      <c r="EF150" s="93"/>
      <c r="EG150" s="88"/>
      <c r="EH150" s="89"/>
      <c r="EI150" s="94"/>
      <c r="EJ150" s="32"/>
      <c r="EK150" s="95"/>
      <c r="EL150" s="92"/>
      <c r="EM150" s="29"/>
      <c r="EN150" s="93"/>
      <c r="EO150" s="88"/>
      <c r="EP150" s="89"/>
      <c r="EQ150" s="94"/>
      <c r="ER150" s="32"/>
      <c r="ES150" s="95"/>
      <c r="ET150" s="92"/>
      <c r="EU150" s="29"/>
      <c r="EV150" s="93"/>
      <c r="EW150" s="88"/>
      <c r="EX150" s="89"/>
      <c r="EY150" s="94"/>
      <c r="EZ150" s="32"/>
      <c r="FA150" s="95"/>
      <c r="FB150" s="92"/>
      <c r="FC150" s="29"/>
      <c r="FD150" s="93"/>
      <c r="FE150" s="88"/>
      <c r="FF150" s="89"/>
      <c r="FG150" s="94"/>
      <c r="FH150" s="32"/>
      <c r="FI150" s="95"/>
      <c r="FJ150" s="92"/>
      <c r="FK150" s="29"/>
      <c r="FL150" s="93"/>
      <c r="FM150" s="88"/>
      <c r="FN150" s="89"/>
      <c r="FO150" s="94"/>
      <c r="FP150" s="32"/>
      <c r="FQ150" s="95"/>
      <c r="FR150" s="92"/>
      <c r="FS150" s="29"/>
      <c r="FT150" s="93"/>
      <c r="FU150" s="88"/>
      <c r="FV150" s="89"/>
      <c r="FW150" s="94"/>
      <c r="FX150" s="32"/>
      <c r="FY150" s="95"/>
      <c r="FZ150" s="92"/>
      <c r="GA150" s="29"/>
      <c r="GB150" s="93"/>
      <c r="GC150" s="88"/>
      <c r="GD150" s="89"/>
      <c r="GE150" s="94"/>
      <c r="GF150" s="32"/>
      <c r="GG150" s="95"/>
      <c r="GH150" s="92"/>
      <c r="GI150" s="29"/>
      <c r="GJ150" s="93"/>
      <c r="GK150" s="88"/>
      <c r="GL150" s="89"/>
      <c r="GM150" s="94"/>
      <c r="GN150" s="32"/>
      <c r="GO150" s="95"/>
      <c r="GP150" s="92"/>
      <c r="GQ150" s="29"/>
      <c r="GR150" s="93"/>
      <c r="GS150" s="88"/>
      <c r="GT150" s="89"/>
      <c r="GU150" s="94"/>
      <c r="GV150" s="32"/>
      <c r="GW150" s="95"/>
      <c r="GX150" s="92"/>
      <c r="GY150" s="29"/>
      <c r="GZ150" s="93"/>
      <c r="HA150" s="88"/>
      <c r="HB150" s="89"/>
      <c r="HC150" s="94"/>
      <c r="HD150" s="32"/>
      <c r="HE150" s="95"/>
      <c r="HF150" s="92"/>
      <c r="HG150" s="29"/>
      <c r="HH150" s="93"/>
      <c r="HI150" s="88"/>
      <c r="HJ150" s="89"/>
      <c r="HK150" s="94"/>
      <c r="HL150" s="32"/>
      <c r="HM150" s="95"/>
    </row>
    <row r="151" spans="1:221" s="29" customFormat="1" x14ac:dyDescent="0.15">
      <c r="A151" s="78"/>
      <c r="B151" s="7"/>
      <c r="C151" s="79"/>
      <c r="D151" s="80"/>
      <c r="E151" s="81"/>
      <c r="F151" s="82"/>
      <c r="G151" s="83"/>
    </row>
    <row r="152" spans="1:221" s="29" customFormat="1" x14ac:dyDescent="0.15">
      <c r="A152" s="78"/>
      <c r="B152" s="7"/>
      <c r="C152" s="79"/>
      <c r="D152" s="80"/>
      <c r="E152" s="81"/>
      <c r="F152" s="82"/>
    </row>
    <row r="153" spans="1:221" s="29" customFormat="1" x14ac:dyDescent="0.15">
      <c r="A153" s="78"/>
      <c r="B153" s="7"/>
      <c r="C153" s="79"/>
      <c r="D153" s="80"/>
      <c r="E153" s="81"/>
      <c r="F153" s="82"/>
    </row>
    <row r="154" spans="1:221" s="29" customFormat="1" x14ac:dyDescent="0.15">
      <c r="A154" s="78"/>
      <c r="B154" s="7"/>
      <c r="C154" s="79"/>
      <c r="D154" s="80"/>
      <c r="E154" s="81"/>
      <c r="F154" s="82"/>
    </row>
    <row r="155" spans="1:221" s="29" customFormat="1" x14ac:dyDescent="0.15">
      <c r="A155" s="78"/>
      <c r="B155" s="7"/>
      <c r="C155" s="79"/>
      <c r="D155" s="80"/>
      <c r="E155" s="81"/>
      <c r="F155" s="82"/>
    </row>
    <row r="156" spans="1:221" s="29" customFormat="1" x14ac:dyDescent="0.15">
      <c r="A156" s="78"/>
      <c r="B156" s="7"/>
      <c r="C156" s="79"/>
      <c r="D156" s="80"/>
      <c r="E156" s="81"/>
      <c r="F156" s="82"/>
    </row>
    <row r="157" spans="1:221" s="29" customFormat="1" x14ac:dyDescent="0.15">
      <c r="A157" s="78"/>
      <c r="B157" s="7"/>
      <c r="C157" s="79"/>
      <c r="D157" s="80"/>
      <c r="E157" s="81"/>
      <c r="F157" s="82"/>
    </row>
    <row r="158" spans="1:221" s="29" customFormat="1" x14ac:dyDescent="0.15">
      <c r="A158" s="78"/>
      <c r="B158" s="7"/>
      <c r="C158" s="79"/>
      <c r="D158" s="80"/>
      <c r="E158" s="81"/>
      <c r="F158" s="82"/>
    </row>
    <row r="159" spans="1:221" s="29" customFormat="1" x14ac:dyDescent="0.15">
      <c r="A159" s="78"/>
      <c r="B159" s="7"/>
      <c r="C159" s="79"/>
      <c r="D159" s="80"/>
      <c r="E159" s="81"/>
      <c r="F159" s="82"/>
    </row>
    <row r="160" spans="1:221" s="29" customFormat="1" x14ac:dyDescent="0.15">
      <c r="A160" s="78"/>
      <c r="B160" s="7"/>
      <c r="C160" s="79"/>
      <c r="D160" s="80"/>
      <c r="E160" s="81"/>
      <c r="F160" s="82"/>
      <c r="G160" s="96"/>
    </row>
    <row r="161" spans="1:7" s="29" customFormat="1" x14ac:dyDescent="0.15">
      <c r="A161" s="78"/>
      <c r="B161" s="7"/>
      <c r="C161" s="79"/>
      <c r="D161" s="80"/>
      <c r="E161" s="81"/>
      <c r="F161" s="82"/>
      <c r="G161" s="96"/>
    </row>
    <row r="162" spans="1:7" s="29" customFormat="1" x14ac:dyDescent="0.15">
      <c r="A162" s="78"/>
      <c r="B162" s="7"/>
      <c r="C162" s="79"/>
      <c r="D162" s="80"/>
      <c r="E162" s="81"/>
      <c r="F162" s="82"/>
      <c r="G162" s="96"/>
    </row>
    <row r="163" spans="1:7" s="29" customFormat="1" x14ac:dyDescent="0.15">
      <c r="A163" s="78"/>
      <c r="B163" s="7"/>
      <c r="C163" s="79"/>
      <c r="D163" s="80"/>
      <c r="E163" s="81"/>
      <c r="F163" s="82"/>
      <c r="G163" s="96"/>
    </row>
    <row r="164" spans="1:7" s="29" customFormat="1" x14ac:dyDescent="0.15">
      <c r="A164" s="78"/>
      <c r="B164" s="7"/>
      <c r="C164" s="79"/>
      <c r="D164" s="80"/>
      <c r="E164" s="81"/>
      <c r="F164" s="82"/>
      <c r="G164" s="96"/>
    </row>
    <row r="165" spans="1:7" s="29" customFormat="1" x14ac:dyDescent="0.15">
      <c r="A165" s="78"/>
      <c r="B165" s="7"/>
      <c r="C165" s="79"/>
      <c r="D165" s="80"/>
      <c r="E165" s="81"/>
      <c r="F165" s="82"/>
      <c r="G165" s="96"/>
    </row>
    <row r="166" spans="1:7" s="29" customFormat="1" x14ac:dyDescent="0.15">
      <c r="A166" s="78"/>
      <c r="B166" s="7"/>
      <c r="C166" s="79"/>
      <c r="D166" s="80"/>
      <c r="E166" s="81"/>
      <c r="F166" s="82"/>
      <c r="G166" s="96"/>
    </row>
    <row r="167" spans="1:7" s="29" customFormat="1" x14ac:dyDescent="0.15">
      <c r="A167" s="78"/>
      <c r="B167" s="7"/>
      <c r="C167" s="79"/>
      <c r="D167" s="80"/>
      <c r="E167" s="81"/>
      <c r="F167" s="82"/>
      <c r="G167" s="96"/>
    </row>
    <row r="168" spans="1:7" s="29" customFormat="1" x14ac:dyDescent="0.15">
      <c r="A168" s="78"/>
      <c r="B168" s="7"/>
      <c r="C168" s="79"/>
      <c r="D168" s="80"/>
      <c r="E168" s="81"/>
      <c r="F168" s="82"/>
      <c r="G168" s="96"/>
    </row>
    <row r="169" spans="1:7" s="29" customFormat="1" x14ac:dyDescent="0.15">
      <c r="A169" s="78"/>
      <c r="B169" s="7"/>
      <c r="C169" s="79"/>
      <c r="D169" s="80"/>
      <c r="E169" s="81"/>
      <c r="F169" s="82"/>
      <c r="G169" s="96"/>
    </row>
    <row r="170" spans="1:7" s="96" customFormat="1" x14ac:dyDescent="0.15">
      <c r="A170" s="78"/>
      <c r="B170" s="7"/>
      <c r="C170" s="79"/>
      <c r="D170" s="80"/>
      <c r="E170" s="81"/>
      <c r="F170" s="82"/>
    </row>
    <row r="171" spans="1:7" s="96" customFormat="1" x14ac:dyDescent="0.15">
      <c r="A171" s="78"/>
      <c r="B171" s="7"/>
      <c r="C171" s="79"/>
      <c r="D171" s="80"/>
      <c r="E171" s="81"/>
      <c r="F171" s="82"/>
    </row>
    <row r="172" spans="1:7" s="96" customFormat="1" x14ac:dyDescent="0.15">
      <c r="A172" s="78"/>
      <c r="B172" s="7"/>
      <c r="C172" s="79"/>
      <c r="D172" s="80"/>
      <c r="E172" s="81"/>
      <c r="F172" s="82"/>
    </row>
    <row r="173" spans="1:7" s="96" customFormat="1" x14ac:dyDescent="0.15">
      <c r="A173" s="78"/>
      <c r="B173" s="7"/>
      <c r="C173" s="79"/>
      <c r="D173" s="80"/>
      <c r="E173" s="81"/>
      <c r="F173" s="82"/>
    </row>
    <row r="174" spans="1:7" s="96" customFormat="1" x14ac:dyDescent="0.15">
      <c r="A174" s="78"/>
      <c r="B174" s="7"/>
      <c r="C174" s="79"/>
      <c r="D174" s="80"/>
      <c r="E174" s="81"/>
      <c r="F174" s="82"/>
    </row>
    <row r="175" spans="1:7" s="96" customFormat="1" x14ac:dyDescent="0.15">
      <c r="A175" s="78"/>
      <c r="B175" s="7"/>
      <c r="C175" s="79"/>
      <c r="D175" s="80"/>
      <c r="E175" s="81"/>
      <c r="F175" s="82"/>
    </row>
    <row r="176" spans="1:7" s="96" customFormat="1" x14ac:dyDescent="0.15">
      <c r="A176" s="78"/>
      <c r="B176" s="7"/>
      <c r="C176" s="79"/>
      <c r="D176" s="80"/>
      <c r="E176" s="81"/>
      <c r="F176" s="82"/>
    </row>
    <row r="177" spans="1:6" s="96" customFormat="1" x14ac:dyDescent="0.15">
      <c r="A177" s="78"/>
      <c r="B177" s="7"/>
      <c r="C177" s="79"/>
      <c r="D177" s="80"/>
      <c r="E177" s="81"/>
      <c r="F177" s="82"/>
    </row>
    <row r="178" spans="1:6" s="96" customFormat="1" x14ac:dyDescent="0.15">
      <c r="A178" s="78"/>
      <c r="B178" s="7"/>
      <c r="C178" s="79"/>
      <c r="D178" s="80"/>
      <c r="E178" s="81"/>
      <c r="F178" s="82"/>
    </row>
    <row r="179" spans="1:6" s="96" customFormat="1" x14ac:dyDescent="0.15">
      <c r="A179" s="78"/>
      <c r="B179" s="7"/>
      <c r="C179" s="79"/>
      <c r="D179" s="80"/>
      <c r="E179" s="81"/>
      <c r="F179" s="82"/>
    </row>
    <row r="180" spans="1:6" s="96" customFormat="1" x14ac:dyDescent="0.15">
      <c r="A180" s="78"/>
      <c r="B180" s="7"/>
      <c r="C180" s="79"/>
      <c r="D180" s="80"/>
      <c r="E180" s="81"/>
      <c r="F180" s="82"/>
    </row>
    <row r="181" spans="1:6" s="96" customFormat="1" x14ac:dyDescent="0.15">
      <c r="A181" s="78"/>
      <c r="B181" s="7"/>
      <c r="C181" s="79"/>
      <c r="D181" s="80"/>
      <c r="E181" s="81"/>
      <c r="F181" s="82"/>
    </row>
    <row r="182" spans="1:6" s="96" customFormat="1" x14ac:dyDescent="0.15">
      <c r="A182" s="78"/>
      <c r="B182" s="7"/>
      <c r="C182" s="79"/>
      <c r="D182" s="80"/>
      <c r="E182" s="81"/>
      <c r="F182" s="82"/>
    </row>
    <row r="183" spans="1:6" s="96" customFormat="1" x14ac:dyDescent="0.15">
      <c r="A183" s="78"/>
      <c r="B183" s="7"/>
      <c r="C183" s="79"/>
      <c r="D183" s="80"/>
      <c r="E183" s="81"/>
      <c r="F183" s="82"/>
    </row>
    <row r="184" spans="1:6" s="96" customFormat="1" x14ac:dyDescent="0.15">
      <c r="A184" s="78"/>
      <c r="B184" s="7"/>
      <c r="C184" s="79"/>
      <c r="D184" s="80"/>
      <c r="E184" s="81"/>
      <c r="F184" s="82"/>
    </row>
    <row r="185" spans="1:6" s="96" customFormat="1" x14ac:dyDescent="0.15">
      <c r="A185" s="78"/>
      <c r="B185" s="7"/>
      <c r="C185" s="79"/>
      <c r="D185" s="80"/>
      <c r="E185" s="81"/>
      <c r="F185" s="82"/>
    </row>
    <row r="186" spans="1:6" s="96" customFormat="1" x14ac:dyDescent="0.15">
      <c r="A186" s="78"/>
      <c r="B186" s="7"/>
      <c r="C186" s="79"/>
      <c r="D186" s="80"/>
      <c r="E186" s="81"/>
      <c r="F186" s="82"/>
    </row>
    <row r="187" spans="1:6" s="96" customFormat="1" x14ac:dyDescent="0.15">
      <c r="A187" s="78"/>
      <c r="B187" s="7"/>
      <c r="C187" s="79"/>
      <c r="D187" s="80"/>
      <c r="E187" s="81"/>
      <c r="F187" s="82"/>
    </row>
    <row r="188" spans="1:6" s="96" customFormat="1" x14ac:dyDescent="0.15">
      <c r="A188" s="78"/>
      <c r="B188" s="7"/>
      <c r="C188" s="79"/>
      <c r="D188" s="80"/>
      <c r="E188" s="81"/>
      <c r="F188" s="82"/>
    </row>
    <row r="189" spans="1:6" s="96" customFormat="1" x14ac:dyDescent="0.15">
      <c r="A189" s="78"/>
      <c r="B189" s="7"/>
      <c r="C189" s="79"/>
      <c r="D189" s="80"/>
      <c r="E189" s="81"/>
      <c r="F189" s="82"/>
    </row>
    <row r="190" spans="1:6" s="96" customFormat="1" x14ac:dyDescent="0.15">
      <c r="A190" s="78"/>
      <c r="B190" s="7"/>
      <c r="C190" s="79"/>
      <c r="D190" s="80"/>
      <c r="E190" s="81"/>
      <c r="F190" s="82"/>
    </row>
    <row r="191" spans="1:6" s="96" customFormat="1" x14ac:dyDescent="0.15">
      <c r="A191" s="78"/>
      <c r="B191" s="7"/>
      <c r="C191" s="79"/>
      <c r="D191" s="80"/>
      <c r="E191" s="81"/>
      <c r="F191" s="82"/>
    </row>
    <row r="192" spans="1:6" s="96" customFormat="1" x14ac:dyDescent="0.15">
      <c r="A192" s="78"/>
      <c r="B192" s="7"/>
      <c r="C192" s="79"/>
      <c r="D192" s="80"/>
      <c r="E192" s="81"/>
      <c r="F192" s="82"/>
    </row>
    <row r="193" spans="1:7" s="96" customFormat="1" x14ac:dyDescent="0.15">
      <c r="A193" s="78"/>
      <c r="B193" s="7"/>
      <c r="C193" s="79"/>
      <c r="D193" s="80"/>
      <c r="E193" s="81"/>
      <c r="F193" s="82"/>
    </row>
    <row r="194" spans="1:7" s="96" customFormat="1" x14ac:dyDescent="0.15">
      <c r="A194" s="78"/>
      <c r="B194" s="7"/>
      <c r="C194" s="79"/>
      <c r="D194" s="80"/>
      <c r="E194" s="81"/>
      <c r="F194" s="82"/>
    </row>
    <row r="195" spans="1:7" s="96" customFormat="1" x14ac:dyDescent="0.15">
      <c r="A195" s="78"/>
      <c r="B195" s="7"/>
      <c r="C195" s="79"/>
      <c r="D195" s="80"/>
      <c r="E195" s="81"/>
      <c r="F195" s="82"/>
    </row>
    <row r="196" spans="1:7" s="96" customFormat="1" x14ac:dyDescent="0.15">
      <c r="A196" s="78"/>
      <c r="B196" s="7"/>
      <c r="C196" s="79"/>
      <c r="D196" s="80"/>
      <c r="E196" s="81"/>
      <c r="F196" s="82"/>
    </row>
    <row r="197" spans="1:7" s="96" customFormat="1" x14ac:dyDescent="0.15">
      <c r="A197" s="78"/>
      <c r="B197" s="7"/>
      <c r="C197" s="79"/>
      <c r="D197" s="80"/>
      <c r="E197" s="81"/>
      <c r="F197" s="82"/>
    </row>
    <row r="198" spans="1:7" s="96" customFormat="1" x14ac:dyDescent="0.15">
      <c r="A198" s="78"/>
      <c r="B198" s="7"/>
      <c r="C198" s="79"/>
      <c r="D198" s="80"/>
      <c r="E198" s="81"/>
      <c r="F198" s="82"/>
      <c r="G198" s="7"/>
    </row>
    <row r="199" spans="1:7" s="96" customFormat="1" x14ac:dyDescent="0.15">
      <c r="A199" s="78"/>
      <c r="B199" s="7"/>
      <c r="C199" s="79"/>
      <c r="D199" s="80"/>
      <c r="E199" s="81"/>
      <c r="F199" s="82"/>
      <c r="G199" s="7"/>
    </row>
    <row r="200" spans="1:7" s="96" customFormat="1" x14ac:dyDescent="0.15">
      <c r="A200" s="78"/>
      <c r="B200" s="7"/>
      <c r="C200" s="79"/>
      <c r="D200" s="80"/>
      <c r="E200" s="81"/>
      <c r="F200" s="82"/>
      <c r="G200" s="7"/>
    </row>
    <row r="201" spans="1:7" s="96" customFormat="1" x14ac:dyDescent="0.15">
      <c r="A201" s="78"/>
      <c r="B201" s="7"/>
      <c r="C201" s="79"/>
      <c r="D201" s="80"/>
      <c r="E201" s="81"/>
      <c r="F201" s="82"/>
      <c r="G201" s="7"/>
    </row>
    <row r="202" spans="1:7" s="96" customFormat="1" x14ac:dyDescent="0.15">
      <c r="A202" s="78"/>
      <c r="B202" s="7"/>
      <c r="C202" s="79"/>
      <c r="D202" s="80"/>
      <c r="E202" s="81"/>
      <c r="F202" s="82"/>
      <c r="G202" s="7"/>
    </row>
    <row r="203" spans="1:7" s="96" customFormat="1" x14ac:dyDescent="0.15">
      <c r="A203" s="78"/>
      <c r="B203" s="7"/>
      <c r="C203" s="79"/>
      <c r="D203" s="80"/>
      <c r="E203" s="81"/>
      <c r="F203" s="82"/>
      <c r="G203" s="7"/>
    </row>
    <row r="204" spans="1:7" s="96" customFormat="1" x14ac:dyDescent="0.15">
      <c r="A204" s="78"/>
      <c r="B204" s="7"/>
      <c r="C204" s="79"/>
      <c r="D204" s="80"/>
      <c r="E204" s="81"/>
      <c r="F204" s="82"/>
      <c r="G204" s="7"/>
    </row>
    <row r="205" spans="1:7" s="96" customFormat="1" x14ac:dyDescent="0.15">
      <c r="A205" s="78"/>
      <c r="B205" s="7"/>
      <c r="C205" s="79"/>
      <c r="D205" s="80"/>
      <c r="E205" s="81"/>
      <c r="F205" s="82"/>
      <c r="G205" s="7"/>
    </row>
    <row r="206" spans="1:7" s="96" customFormat="1" x14ac:dyDescent="0.15">
      <c r="A206" s="78"/>
      <c r="B206" s="7"/>
      <c r="C206" s="79"/>
      <c r="D206" s="80"/>
      <c r="E206" s="81"/>
      <c r="F206" s="82"/>
      <c r="G206" s="7"/>
    </row>
    <row r="207" spans="1:7" s="96" customFormat="1" x14ac:dyDescent="0.15">
      <c r="A207" s="78"/>
      <c r="B207" s="7"/>
      <c r="C207" s="79"/>
      <c r="D207" s="80"/>
      <c r="E207" s="81"/>
      <c r="F207" s="82"/>
      <c r="G207" s="7"/>
    </row>
  </sheetData>
  <mergeCells count="4">
    <mergeCell ref="A126:F126"/>
    <mergeCell ref="A114:F114"/>
    <mergeCell ref="A71:F71"/>
    <mergeCell ref="A15:F15"/>
  </mergeCells>
  <printOptions horizontalCentered="1"/>
  <pageMargins left="0.7" right="0.7" top="0.75" bottom="0.75" header="0.3" footer="0.3"/>
  <pageSetup scale="60" fitToHeight="0" orientation="portrait" r:id="rId1"/>
  <headerFooter alignWithMargins="0">
    <oddHeader>&amp;CBID FORM - LANDSCAPE SITE IMPROVEMENTS&amp;R&amp;P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>MSI Landscape Architects &amp; Urban Planners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Franklin Park Conservatory - Master Cost</dc:subject>
  <dc:creator>Tim Schmalenberger</dc:creator>
  <cp:lastModifiedBy>Roth,  Felicia</cp:lastModifiedBy>
  <cp:lastPrinted>2019-04-08T15:33:34Z</cp:lastPrinted>
  <dcterms:created xsi:type="dcterms:W3CDTF">1997-11-18T16:02:50Z</dcterms:created>
  <dcterms:modified xsi:type="dcterms:W3CDTF">2019-04-10T16:11:21Z</dcterms:modified>
</cp:coreProperties>
</file>