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doc" ContentType="application/msword"/>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L:\Divisions\DMF-Purchasing\Contracts\FY22\22-DES-ITB-317 Army Navy Drive\ITB Folder Structure\Solicitation\Invitation to Bid\ITB\Final Version\"/>
    </mc:Choice>
  </mc:AlternateContent>
  <xr:revisionPtr revIDLastSave="0" documentId="8_{B268022D-FB68-4737-A5B9-A6CE5D80A54F}" xr6:coauthVersionLast="47" xr6:coauthVersionMax="47" xr10:uidLastSave="{00000000-0000-0000-0000-000000000000}"/>
  <bookViews>
    <workbookView xWindow="33720" yWindow="-120" windowWidth="19440" windowHeight="15000" firstSheet="2" activeTab="2" xr2:uid="{00000000-000D-0000-FFFF-FFFF00000000}"/>
  </bookViews>
  <sheets>
    <sheet name="Instructions" sheetId="3" r:id="rId1"/>
    <sheet name="Guidance" sheetId="18" r:id="rId2"/>
    <sheet name="Unit_Price_Tab" sheetId="20" r:id="rId3"/>
    <sheet name="SP_Info_Biditem_Category" sheetId="7" r:id="rId4"/>
  </sheets>
  <definedNames>
    <definedName name="BidItem_CategoryClassification" localSheetId="3" hidden="1">SP_Info_Biditem_Category!$A$1:$E$24</definedName>
    <definedName name="BidTabs1" localSheetId="2">#REF!</definedName>
    <definedName name="BidTabs1">#REF!</definedName>
    <definedName name="_xlnm.Print_Area" localSheetId="1">Guidance!$A$1:$I$62</definedName>
    <definedName name="_xlnm.Print_Area" localSheetId="0">Instructions!$A$1:$G$87</definedName>
    <definedName name="_xlnm.Print_Area" localSheetId="2">Unit_Price_Tab!$A$1:$F$179</definedName>
    <definedName name="Print_Area_Formula" localSheetId="1">OFFSET(#REF!,0,0,COUNTA(#REF!),COUNTA(#REF!))</definedName>
    <definedName name="_xlnm.Print_Titles" localSheetId="2">Unit_Price_Tab!$1:$5</definedName>
    <definedName name="Spanner_Auto_File">"alse"</definedName>
    <definedName name="UnitPrice" localSheetId="1">#REF!</definedName>
    <definedName name="UnitPrice" localSheetId="2">#REF!</definedName>
    <definedName name="UnitPrice">#REF!</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C2_25ac1cb0-4505-4589-9d9d-2ed5f8c9cc70" name="C2" connection="Query - C2"/>
          <x15:modelTable id="C3_776a7fe7-9ca4-4542-8552-d7124cc41ee1" name="C3" connection="Query - C3"/>
          <x15:modelTable id="C4_1b2639c5-eb3b-4b15-b26c-32d596c27f10" name="C4" connection="Query - C4"/>
          <x15:modelTable id="C5_04d6a6aa-a2a3-4ba7-87bd-07560e69fb41" name="C5" connection="Query - C5"/>
          <x15:modelTable id="C6_9e8072b6-9cff-4e6f-96bc-9e24f7829a8a" name="C6" connection="Query - C6"/>
          <x15:modelTable id="C7_57a40c8a-cabe-4599-9a6b-e38bcdd10a8d" name="C7" connection="Query - C7"/>
          <x15:modelTable id="C8_ff40d75c-277e-423d-a2a9-d35d6534230d" name="C8" connection="Query - C8"/>
          <x15:modelTable id="C9_7dd2584c-1ba3-4624-b61e-3d319d1f27b3" name="C9" connection="Query - C9"/>
          <x15:modelTable id="C10_fca50782-ba56-4df8-ae96-fc48bac00a5b" name="C10" connection="Query - C10"/>
          <x15:modelTable id="C11_1db35ca4-55cf-43df-bb74-5ccc9156599d" name="C11" connection="Query - C11"/>
          <x15:modelTable id="C12_f32b6070-ac80-4063-8a7f-dd3b7a38a2fe" name="C12" connection="Query - C12"/>
          <x15:modelTable id="C13_192c85a9-25d8-4004-8ec4-dde26eca97af" name="C13" connection="Query - C13"/>
          <x15:modelTable id="C15_6d5e8233-63bd-4904-ad6b-7fc4d14e52c9" name="C15" connection="Query - C15"/>
          <x15:modelTable id="C16_8fbfecc1-931c-4acd-81cf-de6bb74af84f" name="C16" connection="Query - C16"/>
          <x15:modelTable id="C17_04488003-938b-4746-95e7-7d4303b3be4c" name="C17" connection="Query - C17"/>
          <x15:modelTable id="PCT_bc2040c4-dccc-45c8-ac53-3475331895d2" name="PCT" connection="Query - PCT"/>
          <x15:modelTable id="C18_055d4c13-b29d-4623-aa39-c97f2f7e5db0" name="C18" connection="Query - C1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3" i="20" l="1"/>
  <c r="F136" i="20" l="1"/>
  <c r="F165" i="20"/>
  <c r="F166" i="20"/>
  <c r="B156" i="20"/>
  <c r="B152" i="20"/>
  <c r="D150" i="20"/>
  <c r="B148" i="20"/>
  <c r="B144" i="20"/>
  <c r="B140" i="20"/>
  <c r="F137" i="20"/>
  <c r="F135" i="20"/>
  <c r="F138" i="20" s="1"/>
  <c r="B133" i="20"/>
  <c r="F130" i="20"/>
  <c r="F124" i="20"/>
  <c r="F123" i="20"/>
  <c r="B121" i="20"/>
  <c r="F116" i="20"/>
  <c r="F115" i="20"/>
  <c r="F113" i="20"/>
  <c r="F110" i="20"/>
  <c r="F108" i="20"/>
  <c r="F107" i="20"/>
  <c r="F104" i="20"/>
  <c r="F103" i="20"/>
  <c r="F101" i="20"/>
  <c r="F99" i="20"/>
  <c r="B97" i="20"/>
  <c r="F94" i="20"/>
  <c r="F92" i="20"/>
  <c r="F91" i="20"/>
  <c r="F90" i="20"/>
  <c r="F88" i="20"/>
  <c r="F87" i="20"/>
  <c r="F85" i="20"/>
  <c r="B83" i="20"/>
  <c r="B78" i="20"/>
  <c r="F75" i="20"/>
  <c r="B73" i="20"/>
  <c r="F67" i="20"/>
  <c r="F64" i="20"/>
  <c r="B62" i="20"/>
  <c r="B58" i="20"/>
  <c r="F55" i="20"/>
  <c r="F53" i="20"/>
  <c r="F38" i="20"/>
  <c r="B35" i="20"/>
  <c r="F31" i="20"/>
  <c r="B28" i="20"/>
  <c r="F25" i="20"/>
  <c r="B14" i="20"/>
  <c r="F11" i="20"/>
  <c r="F9" i="20"/>
  <c r="F8" i="20"/>
  <c r="B6" i="20"/>
  <c r="F22" i="20" l="1"/>
  <c r="F114" i="20"/>
  <c r="F93" i="20"/>
  <c r="F18" i="20"/>
  <c r="F19" i="20"/>
  <c r="F45" i="20"/>
  <c r="F50" i="20"/>
  <c r="F30" i="20"/>
  <c r="F66" i="20"/>
  <c r="F126" i="20"/>
  <c r="F80" i="20"/>
  <c r="F81" i="20" s="1"/>
  <c r="F48" i="20"/>
  <c r="F106" i="20"/>
  <c r="F111" i="20"/>
  <c r="F125" i="20"/>
  <c r="F128" i="20"/>
  <c r="F100" i="20"/>
  <c r="F102" i="20"/>
  <c r="F109" i="20"/>
  <c r="F118" i="20"/>
  <c r="F89" i="20"/>
  <c r="F86" i="20"/>
  <c r="F68" i="20"/>
  <c r="F41" i="20"/>
  <c r="F37" i="20"/>
  <c r="F42" i="20"/>
  <c r="F52" i="20"/>
  <c r="F43" i="20"/>
  <c r="F32" i="20"/>
  <c r="F20" i="20"/>
  <c r="F10" i="20"/>
  <c r="F21" i="20"/>
  <c r="F24" i="20"/>
  <c r="F16" i="20"/>
  <c r="F39" i="20"/>
  <c r="F40" i="20"/>
  <c r="F17" i="20"/>
  <c r="F23" i="20"/>
  <c r="F47" i="20"/>
  <c r="F51" i="20"/>
  <c r="F54" i="20"/>
  <c r="F69" i="20"/>
  <c r="F44" i="20"/>
  <c r="F46" i="20"/>
  <c r="F49" i="20"/>
  <c r="F65" i="20"/>
  <c r="F112" i="20"/>
  <c r="F117" i="20"/>
  <c r="F70" i="20"/>
  <c r="F129" i="20"/>
  <c r="F127" i="20"/>
  <c r="F105" i="20"/>
  <c r="F150" i="20"/>
  <c r="F95" i="20" l="1"/>
  <c r="F76" i="20"/>
  <c r="F142" i="20"/>
  <c r="F60" i="20"/>
  <c r="F12" i="20"/>
  <c r="F158" i="20"/>
  <c r="F154" i="20"/>
  <c r="F146" i="20"/>
  <c r="F131" i="20"/>
  <c r="F119" i="20"/>
  <c r="F71" i="20"/>
  <c r="F56" i="20"/>
  <c r="F33" i="20"/>
  <c r="F26" i="20"/>
  <c r="F161" i="20" l="1"/>
  <c r="F167" i="20" s="1"/>
  <c r="F168" i="20" l="1"/>
  <c r="F169" i="20" l="1"/>
  <c r="F173" i="20" s="1"/>
  <c r="F17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tc={E1B613BF-4C85-461A-A6A7-C551BED2B5B2}</author>
  </authors>
  <commentList>
    <comment ref="F142" authorId="0" shapeId="0" xr:uid="{E1B613BF-4C85-461A-A6A7-C551BED2B5B2}">
      <text>
        <t>[Threaded comment]
Your version of Excel allows you to read this threaded comment; however, any edits to it will get removed if the file is opened in a newer version of Excel. Learn more: https://go.microsoft.com/fwlink/?linkid=870924
Comment:
    Review Needed. This values should not be used in conjunction with the E&amp;S percentage line item.</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11000000}" keepAlive="1" name="Query - ALL_ITEMS" description="Connection to the 'ALL_ITEMS' query in the workbook." type="5" refreshedVersion="6" background="1" saveData="1">
    <dbPr connection="Provider=Microsoft.Mashup.OleDb.1;Data Source=$Workbook$;Location=ALL_ITEMS;Extended Properties=&quot;&quot;" command="SELECT * FROM [ALL_ITEMS]"/>
  </connection>
  <connection id="2" xr16:uid="{00000000-0015-0000-FFFF-FFFF12000000}" keepAlive="1" name="Query - C1" description="Connection to the 'C1' query in the workbook." type="5" refreshedVersion="6" saveData="1">
    <dbPr connection="Provider=Microsoft.Mashup.OleDb.1;Data Source=$Workbook$;Location=C1;Extended Properties=&quot;&quot;" command="SELECT * FROM [C1]"/>
    <extLst>
      <ext xmlns:x15="http://schemas.microsoft.com/office/spreadsheetml/2010/11/main" uri="{DE250136-89BD-433C-8126-D09CA5730AF9}">
        <x15:connection id="" excludeFromRefreshAll="1"/>
      </ext>
    </extLst>
  </connection>
  <connection id="3" xr16:uid="{6B9083CF-1970-4E77-B4D9-FB3839A1EE37}" keepAlive="1" name="Query - C1 (10)" description="Connection to the 'C1 (10)' query in the workbook." type="5" refreshedVersion="6" saveData="1">
    <dbPr connection="Provider=Microsoft.Mashup.OleDb.1;Data Source=$Workbook$;Location=&quot;C1 (10)&quot;;Extended Properties=&quot;&quot;" command="SELECT * FROM [C1 (10)]"/>
    <extLst>
      <ext xmlns:x15="http://schemas.microsoft.com/office/spreadsheetml/2010/11/main" uri="{DE250136-89BD-433C-8126-D09CA5730AF9}">
        <x15:connection id="" excludeFromRefreshAll="1"/>
      </ext>
    </extLst>
  </connection>
  <connection id="4" xr16:uid="{5B0522D4-2BDD-4B92-A570-641468D59BAA}" keepAlive="1" name="Query - C1 (11)" description="Connection to the 'C1 (11)' query in the workbook." type="5" refreshedVersion="6" saveData="1">
    <dbPr connection="Provider=Microsoft.Mashup.OleDb.1;Data Source=$Workbook$;Location=&quot;C1 (11)&quot;;Extended Properties=&quot;&quot;" command="SELECT * FROM [C1 (11)]"/>
    <extLst>
      <ext xmlns:x15="http://schemas.microsoft.com/office/spreadsheetml/2010/11/main" uri="{DE250136-89BD-433C-8126-D09CA5730AF9}">
        <x15:connection id="" excludeFromRefreshAll="1"/>
      </ext>
    </extLst>
  </connection>
  <connection id="5" xr16:uid="{7533DAA5-6FC7-44CB-A5C2-FECED72B1EDE}" keepAlive="1" name="Query - C1 (12)" description="Connection to the 'C1 (12)' query in the workbook." type="5" refreshedVersion="6" saveData="1">
    <dbPr connection="Provider=Microsoft.Mashup.OleDb.1;Data Source=$Workbook$;Location=&quot;C1 (12)&quot;;Extended Properties=&quot;&quot;" command="SELECT * FROM [C1 (12)]"/>
    <extLst>
      <ext xmlns:x15="http://schemas.microsoft.com/office/spreadsheetml/2010/11/main" uri="{DE250136-89BD-433C-8126-D09CA5730AF9}">
        <x15:connection id="" excludeFromRefreshAll="1"/>
      </ext>
    </extLst>
  </connection>
  <connection id="6" xr16:uid="{A0835478-472D-4AAD-BB89-67F6B0F99A9C}" keepAlive="1" name="Query - C1 (13)" description="Connection to the 'C1 (13)' query in the workbook." type="5" refreshedVersion="6" saveData="1">
    <dbPr connection="Provider=Microsoft.Mashup.OleDb.1;Data Source=$Workbook$;Location=&quot;C1 (13)&quot;;Extended Properties=&quot;&quot;" command="SELECT * FROM [C1 (13)]"/>
    <extLst>
      <ext xmlns:x15="http://schemas.microsoft.com/office/spreadsheetml/2010/11/main" uri="{DE250136-89BD-433C-8126-D09CA5730AF9}">
        <x15:connection id="" excludeFromRefreshAll="1"/>
      </ext>
    </extLst>
  </connection>
  <connection id="7" xr16:uid="{474BCE01-C874-4A7B-92B5-23466FDC7671}" keepAlive="1" name="Query - C1 (14)" description="Connection to the 'C1 (14)' query in the workbook." type="5" refreshedVersion="6" saveData="1">
    <dbPr connection="Provider=Microsoft.Mashup.OleDb.1;Data Source=$Workbook$;Location=&quot;C1 (14)&quot;;Extended Properties=&quot;&quot;" command="SELECT * FROM [C1 (14)]"/>
    <extLst>
      <ext xmlns:x15="http://schemas.microsoft.com/office/spreadsheetml/2010/11/main" uri="{DE250136-89BD-433C-8126-D09CA5730AF9}">
        <x15:connection id="" excludeFromRefreshAll="1"/>
      </ext>
    </extLst>
  </connection>
  <connection id="8" xr16:uid="{64254E1A-35EF-4F4F-B8F9-0A3CF2D252B1}" keepAlive="1" name="Query - C1 (15)" description="Connection to the 'C1 (15)' query in the workbook." type="5" refreshedVersion="6" saveData="1">
    <dbPr connection="Provider=Microsoft.Mashup.OleDb.1;Data Source=$Workbook$;Location=&quot;C1 (15)&quot;;Extended Properties=&quot;&quot;" command="SELECT * FROM [C1 (15)]"/>
    <extLst>
      <ext xmlns:x15="http://schemas.microsoft.com/office/spreadsheetml/2010/11/main" uri="{DE250136-89BD-433C-8126-D09CA5730AF9}">
        <x15:connection id="" excludeFromRefreshAll="1"/>
      </ext>
    </extLst>
  </connection>
  <connection id="9" xr16:uid="{F57137CF-54F2-4B9A-A652-74FCF1F414DC}" keepAlive="1" name="Query - C1 (16)" description="Connection to the 'C1 (16)' query in the workbook." type="5" refreshedVersion="6" saveData="1">
    <dbPr connection="Provider=Microsoft.Mashup.OleDb.1;Data Source=$Workbook$;Location=&quot;C1 (16)&quot;;Extended Properties=&quot;&quot;" command="SELECT * FROM [C1 (16)]"/>
    <extLst>
      <ext xmlns:x15="http://schemas.microsoft.com/office/spreadsheetml/2010/11/main" uri="{DE250136-89BD-433C-8126-D09CA5730AF9}">
        <x15:connection id="" excludeFromRefreshAll="1"/>
      </ext>
    </extLst>
  </connection>
  <connection id="10" xr16:uid="{8BD35D85-3574-47A2-BBC2-C69CC237AD6B}" keepAlive="1" name="Query - C1 (17)" description="Connection to the 'C1 (17)' query in the workbook." type="5" refreshedVersion="6" saveData="1">
    <dbPr connection="Provider=Microsoft.Mashup.OleDb.1;Data Source=$Workbook$;Location=&quot;C1 (17)&quot;;Extended Properties=&quot;&quot;" command="SELECT * FROM [C1 (17)]"/>
    <extLst>
      <ext xmlns:x15="http://schemas.microsoft.com/office/spreadsheetml/2010/11/main" uri="{DE250136-89BD-433C-8126-D09CA5730AF9}">
        <x15:connection id="" excludeFromRefreshAll="1"/>
      </ext>
    </extLst>
  </connection>
  <connection id="11" xr16:uid="{00000000-0015-0000-FFFF-FFFF13000000}" keepAlive="1" name="Query - C1 (2)" description="Connection to the 'C1 (2)' query in the workbook." type="5" refreshedVersion="6" saveData="1">
    <dbPr connection="Provider=Microsoft.Mashup.OleDb.1;Data Source=$Workbook$;Location=&quot;C1 (2)&quot;;Extended Properties=&quot;&quot;" command="SELECT * FROM [C1 (2)]"/>
    <extLst>
      <ext xmlns:x15="http://schemas.microsoft.com/office/spreadsheetml/2010/11/main" uri="{DE250136-89BD-433C-8126-D09CA5730AF9}">
        <x15:connection id="" excludeFromRefreshAll="1"/>
      </ext>
    </extLst>
  </connection>
  <connection id="12" xr16:uid="{00000000-0015-0000-FFFF-FFFF14000000}" keepAlive="1" name="Query - C1 (3)" description="Connection to the 'C1 (3)' query in the workbook." type="5" refreshedVersion="6" saveData="1">
    <dbPr connection="Provider=Microsoft.Mashup.OleDb.1;Data Source=$Workbook$;Location=&quot;C1 (3)&quot;;Extended Properties=&quot;&quot;" command="SELECT * FROM [C1 (3)]"/>
    <extLst>
      <ext xmlns:x15="http://schemas.microsoft.com/office/spreadsheetml/2010/11/main" uri="{DE250136-89BD-433C-8126-D09CA5730AF9}">
        <x15:connection id="" excludeFromRefreshAll="1"/>
      </ext>
    </extLst>
  </connection>
  <connection id="13" xr16:uid="{6FBE2BF3-DB60-4728-9AE6-A31605D44A57}" keepAlive="1" name="Query - C1 (4)" description="Connection to the 'C1 (4)' query in the workbook." type="5" refreshedVersion="6" saveData="1">
    <dbPr connection="Provider=Microsoft.Mashup.OleDb.1;Data Source=$Workbook$;Location=&quot;C1 (4)&quot;;Extended Properties=&quot;&quot;" command="SELECT * FROM [C1 (4)]"/>
    <extLst>
      <ext xmlns:x15="http://schemas.microsoft.com/office/spreadsheetml/2010/11/main" uri="{DE250136-89BD-433C-8126-D09CA5730AF9}">
        <x15:connection id="" excludeFromRefreshAll="1"/>
      </ext>
    </extLst>
  </connection>
  <connection id="14" xr16:uid="{DE141014-5DEF-43E4-AD7F-350C1E54B6A1}" keepAlive="1" name="Query - C1 (5)" description="Connection to the 'C1 (5)' query in the workbook." type="5" refreshedVersion="6" saveData="1">
    <dbPr connection="Provider=Microsoft.Mashup.OleDb.1;Data Source=$Workbook$;Location=&quot;C1 (5)&quot;;Extended Properties=&quot;&quot;" command="SELECT * FROM [C1 (5)]"/>
    <extLst>
      <ext xmlns:x15="http://schemas.microsoft.com/office/spreadsheetml/2010/11/main" uri="{DE250136-89BD-433C-8126-D09CA5730AF9}">
        <x15:connection id="" excludeFromRefreshAll="1"/>
      </ext>
    </extLst>
  </connection>
  <connection id="15" xr16:uid="{510C52AD-B9D4-4F6B-B611-CDF035A2A220}" keepAlive="1" name="Query - C1 (6)" description="Connection to the 'C1 (6)' query in the workbook." type="5" refreshedVersion="6" saveData="1">
    <dbPr connection="Provider=Microsoft.Mashup.OleDb.1;Data Source=$Workbook$;Location=&quot;C1 (6)&quot;;Extended Properties=&quot;&quot;" command="SELECT * FROM [C1 (6)]"/>
    <extLst>
      <ext xmlns:x15="http://schemas.microsoft.com/office/spreadsheetml/2010/11/main" uri="{DE250136-89BD-433C-8126-D09CA5730AF9}">
        <x15:connection id="" excludeFromRefreshAll="1"/>
      </ext>
    </extLst>
  </connection>
  <connection id="16" xr16:uid="{E8A7BE03-7F87-4602-AF5B-AD8159A19252}" keepAlive="1" name="Query - C1 (7)" description="Connection to the 'C1 (7)' query in the workbook." type="5" refreshedVersion="6" saveData="1">
    <dbPr connection="Provider=Microsoft.Mashup.OleDb.1;Data Source=$Workbook$;Location=&quot;C1 (7)&quot;;Extended Properties=&quot;&quot;" command="SELECT * FROM [C1 (7)]"/>
    <extLst>
      <ext xmlns:x15="http://schemas.microsoft.com/office/spreadsheetml/2010/11/main" uri="{DE250136-89BD-433C-8126-D09CA5730AF9}">
        <x15:connection id="" excludeFromRefreshAll="1"/>
      </ext>
    </extLst>
  </connection>
  <connection id="17" xr16:uid="{B4EE70E4-146C-429A-B410-378D1B78C3F3}" keepAlive="1" name="Query - C1 (8)" description="Connection to the 'C1 (8)' query in the workbook." type="5" refreshedVersion="6" saveData="1">
    <dbPr connection="Provider=Microsoft.Mashup.OleDb.1;Data Source=$Workbook$;Location=&quot;C1 (8)&quot;;Extended Properties=&quot;&quot;" command="SELECT * FROM [C1 (8)]"/>
    <extLst>
      <ext xmlns:x15="http://schemas.microsoft.com/office/spreadsheetml/2010/11/main" uri="{DE250136-89BD-433C-8126-D09CA5730AF9}">
        <x15:connection id="" excludeFromRefreshAll="1"/>
      </ext>
    </extLst>
  </connection>
  <connection id="18" xr16:uid="{F789D300-7221-433D-9DB2-362C60534359}" keepAlive="1" name="Query - C1 (9)" description="Connection to the 'C1 (9)' query in the workbook." type="5" refreshedVersion="6" saveData="1">
    <dbPr connection="Provider=Microsoft.Mashup.OleDb.1;Data Source=$Workbook$;Location=&quot;C1 (9)&quot;;Extended Properties=&quot;&quot;" command="SELECT * FROM [C1 (9)]"/>
    <extLst>
      <ext xmlns:x15="http://schemas.microsoft.com/office/spreadsheetml/2010/11/main" uri="{DE250136-89BD-433C-8126-D09CA5730AF9}">
        <x15:connection id="" excludeFromRefreshAll="1"/>
      </ext>
    </extLst>
  </connection>
  <connection id="19" xr16:uid="{00000000-0015-0000-FFFF-FFFF15000000}" name="Query - C10" description="Connection to the 'C10' query in the workbook." type="100" refreshedVersion="6" minRefreshableVersion="5" saveData="1">
    <extLst>
      <ext xmlns:x15="http://schemas.microsoft.com/office/spreadsheetml/2010/11/main" uri="{DE250136-89BD-433C-8126-D09CA5730AF9}">
        <x15:connection id="eb09b70b-75f0-414f-b49d-f23d3e71980c" excludeFromRefreshAll="1"/>
      </ext>
    </extLst>
  </connection>
  <connection id="20" xr16:uid="{00000000-0015-0000-FFFF-FFFF16000000}" name="Query - C11" description="Connection to the 'C11' query in the workbook." type="100" refreshedVersion="6" minRefreshableVersion="5" saveData="1">
    <extLst>
      <ext xmlns:x15="http://schemas.microsoft.com/office/spreadsheetml/2010/11/main" uri="{DE250136-89BD-433C-8126-D09CA5730AF9}">
        <x15:connection id="9a7bdc0a-88e6-476b-959e-b1321bec778d" excludeFromRefreshAll="1"/>
      </ext>
    </extLst>
  </connection>
  <connection id="21" xr16:uid="{00000000-0015-0000-FFFF-FFFF17000000}" name="Query - C12" description="Connection to the 'C12' query in the workbook." type="100" refreshedVersion="6" minRefreshableVersion="5" saveData="1">
    <extLst>
      <ext xmlns:x15="http://schemas.microsoft.com/office/spreadsheetml/2010/11/main" uri="{DE250136-89BD-433C-8126-D09CA5730AF9}">
        <x15:connection id="cdd82652-35f9-45df-85c9-a8f668d51853" excludeFromRefreshAll="1"/>
      </ext>
    </extLst>
  </connection>
  <connection id="22" xr16:uid="{00000000-0015-0000-FFFF-FFFF18000000}" name="Query - C13" description="Connection to the 'C13' query in the workbook." type="100" refreshedVersion="6" minRefreshableVersion="5" saveData="1">
    <extLst>
      <ext xmlns:x15="http://schemas.microsoft.com/office/spreadsheetml/2010/11/main" uri="{DE250136-89BD-433C-8126-D09CA5730AF9}">
        <x15:connection id="e4ecb30d-c1f6-4cd5-95af-bc19b4a367fa" excludeFromRefreshAll="1"/>
      </ext>
    </extLst>
  </connection>
  <connection id="23" xr16:uid="{00000000-0015-0000-FFFF-FFFF19000000}" name="Query - C15" description="Connection to the 'C15' query in the workbook." type="100" refreshedVersion="6" minRefreshableVersion="5" saveData="1">
    <extLst>
      <ext xmlns:x15="http://schemas.microsoft.com/office/spreadsheetml/2010/11/main" uri="{DE250136-89BD-433C-8126-D09CA5730AF9}">
        <x15:connection id="51f5e4e7-47c7-4407-8e0f-1a9154d06329" excludeFromRefreshAll="1">
          <x15:oledbPr connection="Provider=Microsoft.Mashup.OleDb.1;Data Source=$Workbook$;Location=C15;Extended Properties=&quot;&quot;">
            <x15:dbTables>
              <x15:dbTable name="C15"/>
            </x15:dbTables>
          </x15:oledbPr>
        </x15:connection>
      </ext>
    </extLst>
  </connection>
  <connection id="24" xr16:uid="{00000000-0015-0000-FFFF-FFFF1A000000}" name="Query - C16" description="Connection to the 'C16' query in the workbook." type="100" refreshedVersion="6" minRefreshableVersion="5" saveData="1">
    <extLst>
      <ext xmlns:x15="http://schemas.microsoft.com/office/spreadsheetml/2010/11/main" uri="{DE250136-89BD-433C-8126-D09CA5730AF9}">
        <x15:connection id="32b721b6-0adb-4299-978d-faa07343eca5" excludeFromRefreshAll="1">
          <x15:oledbPr connection="Provider=Microsoft.Mashup.OleDb.1;Data Source=$Workbook$;Location=C16;Extended Properties=&quot;&quot;">
            <x15:dbTables>
              <x15:dbTable name="C16"/>
            </x15:dbTables>
          </x15:oledbPr>
        </x15:connection>
      </ext>
    </extLst>
  </connection>
  <connection id="25" xr16:uid="{00000000-0015-0000-FFFF-FFFF1B000000}" name="Query - C17" description="Connection to the 'C17' query in the workbook." type="100" refreshedVersion="6" minRefreshableVersion="5" saveData="1">
    <extLst>
      <ext xmlns:x15="http://schemas.microsoft.com/office/spreadsheetml/2010/11/main" uri="{DE250136-89BD-433C-8126-D09CA5730AF9}">
        <x15:connection id="d85bf948-7f74-47a6-af4a-bdd85371b77d" excludeFromRefreshAll="1">
          <x15:oledbPr connection="Provider=Microsoft.Mashup.OleDb.1;Data Source=$Workbook$;Location=C17;Extended Properties=&quot;&quot;">
            <x15:dbTables>
              <x15:dbTable name="C17"/>
            </x15:dbTables>
          </x15:oledbPr>
        </x15:connection>
      </ext>
    </extLst>
  </connection>
  <connection id="26" xr16:uid="{00000000-0015-0000-FFFF-FFFF1C000000}" name="Query - C18" description="Connection to the 'C18' query in the workbook." type="100" refreshedVersion="6" minRefreshableVersion="5" saveData="1">
    <extLst>
      <ext xmlns:x15="http://schemas.microsoft.com/office/spreadsheetml/2010/11/main" uri="{DE250136-89BD-433C-8126-D09CA5730AF9}">
        <x15:connection id="19acd7d8-65aa-4649-9631-3a5e710fcd7c" excludeFromRefreshAll="1">
          <x15:oledbPr connection="Provider=Microsoft.Mashup.OleDb.1;Data Source=$Workbook$;Location=C18;Extended Properties=&quot;&quot;">
            <x15:dbTables>
              <x15:dbTable name="C18"/>
            </x15:dbTables>
          </x15:oledbPr>
        </x15:connection>
      </ext>
    </extLst>
  </connection>
  <connection id="27" xr16:uid="{00000000-0015-0000-FFFF-FFFF1D000000}" name="Query - C2" description="Connection to the 'C2' query in the workbook." type="100" refreshedVersion="6" minRefreshableVersion="5" saveData="1">
    <extLst>
      <ext xmlns:x15="http://schemas.microsoft.com/office/spreadsheetml/2010/11/main" uri="{DE250136-89BD-433C-8126-D09CA5730AF9}">
        <x15:connection id="68dfac8e-91ce-45bf-8f35-53f28b084258" excludeFromRefreshAll="1"/>
      </ext>
    </extLst>
  </connection>
  <connection id="28" xr16:uid="{00000000-0015-0000-FFFF-FFFF1E000000}" name="Query - C3" description="Connection to the 'C3' query in the workbook." type="100" refreshedVersion="6" minRefreshableVersion="5" saveData="1">
    <extLst>
      <ext xmlns:x15="http://schemas.microsoft.com/office/spreadsheetml/2010/11/main" uri="{DE250136-89BD-433C-8126-D09CA5730AF9}">
        <x15:connection id="ef6ffc34-d8ff-429d-bac3-701d30fe603d" excludeFromRefreshAll="1">
          <x15:oledbPr connection="Provider=Microsoft.Mashup.OleDb.1;Data Source=$Workbook$;Location=C3;Extended Properties=&quot;&quot;">
            <x15:dbTables>
              <x15:dbTable name="C3"/>
            </x15:dbTables>
          </x15:oledbPr>
        </x15:connection>
      </ext>
    </extLst>
  </connection>
  <connection id="29" xr16:uid="{00000000-0015-0000-FFFF-FFFF1F000000}" name="Query - C4" description="Connection to the 'C4' query in the workbook." type="100" refreshedVersion="6" minRefreshableVersion="5" saveData="1">
    <extLst>
      <ext xmlns:x15="http://schemas.microsoft.com/office/spreadsheetml/2010/11/main" uri="{DE250136-89BD-433C-8126-D09CA5730AF9}">
        <x15:connection id="54f7068c-119b-42cf-b1b5-70caa5c0d32a" excludeFromRefreshAll="1"/>
      </ext>
    </extLst>
  </connection>
  <connection id="30" xr16:uid="{00000000-0015-0000-FFFF-FFFF20000000}" name="Query - C5" description="Connection to the 'C5' query in the workbook." type="100" refreshedVersion="6" minRefreshableVersion="5" saveData="1">
    <extLst>
      <ext xmlns:x15="http://schemas.microsoft.com/office/spreadsheetml/2010/11/main" uri="{DE250136-89BD-433C-8126-D09CA5730AF9}">
        <x15:connection id="ebd4a9ef-0e3d-459f-8b4e-ae66237b4a84" excludeFromRefreshAll="1">
          <x15:oledbPr connection="Provider=Microsoft.Mashup.OleDb.1;Data Source=$Workbook$;Location=C5;Extended Properties=&quot;&quot;">
            <x15:dbTables>
              <x15:dbTable name="C5"/>
            </x15:dbTables>
          </x15:oledbPr>
        </x15:connection>
      </ext>
    </extLst>
  </connection>
  <connection id="31" xr16:uid="{00000000-0015-0000-FFFF-FFFF21000000}" name="Query - C6" description="Connection to the 'C6' query in the workbook." type="100" refreshedVersion="6" minRefreshableVersion="5" saveData="1">
    <extLst>
      <ext xmlns:x15="http://schemas.microsoft.com/office/spreadsheetml/2010/11/main" uri="{DE250136-89BD-433C-8126-D09CA5730AF9}">
        <x15:connection id="fb6862cc-ebc3-4f6f-b1eb-45d539d0fbfe" excludeFromRefreshAll="1">
          <x15:oledbPr connection="Provider=Microsoft.Mashup.OleDb.1;Data Source=$Workbook$;Location=C6;Extended Properties=&quot;&quot;">
            <x15:dbTables>
              <x15:dbTable name="C6"/>
            </x15:dbTables>
          </x15:oledbPr>
        </x15:connection>
      </ext>
    </extLst>
  </connection>
  <connection id="32" xr16:uid="{00000000-0015-0000-FFFF-FFFF22000000}" name="Query - C7" description="Connection to the 'C7' query in the workbook." type="100" refreshedVersion="6" minRefreshableVersion="5" saveData="1">
    <extLst>
      <ext xmlns:x15="http://schemas.microsoft.com/office/spreadsheetml/2010/11/main" uri="{DE250136-89BD-433C-8126-D09CA5730AF9}">
        <x15:connection id="a60631fc-40d4-4057-b97f-ccb2f7d06627" excludeFromRefreshAll="1">
          <x15:oledbPr connection="Provider=Microsoft.Mashup.OleDb.1;Data Source=$Workbook$;Location=C7;Extended Properties=&quot;&quot;">
            <x15:dbTables>
              <x15:dbTable name="C7"/>
            </x15:dbTables>
          </x15:oledbPr>
        </x15:connection>
      </ext>
    </extLst>
  </connection>
  <connection id="33" xr16:uid="{00000000-0015-0000-FFFF-FFFF23000000}" name="Query - C8" description="Connection to the 'C8' query in the workbook." type="100" refreshedVersion="6" minRefreshableVersion="5" saveData="1">
    <extLst>
      <ext xmlns:x15="http://schemas.microsoft.com/office/spreadsheetml/2010/11/main" uri="{DE250136-89BD-433C-8126-D09CA5730AF9}">
        <x15:connection id="29195591-0c98-450f-b2ce-672a7d50f02f" excludeFromRefreshAll="1">
          <x15:oledbPr connection="Provider=Microsoft.Mashup.OleDb.1;Data Source=$Workbook$;Location=C8;Extended Properties=&quot;&quot;">
            <x15:dbTables>
              <x15:dbTable name="C8"/>
            </x15:dbTables>
          </x15:oledbPr>
        </x15:connection>
      </ext>
    </extLst>
  </connection>
  <connection id="34" xr16:uid="{00000000-0015-0000-FFFF-FFFF24000000}" name="Query - C9" description="Connection to the 'C9' query in the workbook." type="100" refreshedVersion="6" minRefreshableVersion="5" saveData="1">
    <extLst>
      <ext xmlns:x15="http://schemas.microsoft.com/office/spreadsheetml/2010/11/main" uri="{DE250136-89BD-433C-8126-D09CA5730AF9}">
        <x15:connection id="0cf16a3d-3604-4ab1-99a4-1581af0680f9" excludeFromRefreshAll="1"/>
      </ext>
    </extLst>
  </connection>
  <connection id="35" xr16:uid="{6F790FFE-3AE0-4CBD-B38B-EB23BF3C2FE7}" keepAlive="1" name="Query - DB_Biditems_Beta (2)" description="Connection to the 'DB_Biditems_Beta (2)' query in the workbook." type="5" refreshedVersion="6" background="1" saveData="1">
    <dbPr connection="Provider=Microsoft.Mashup.OleDb.1;Data Source=$Workbook$;Location=&quot;DB_Biditems_Beta (2)&quot;;Extended Properties=&quot;&quot;" command="SELECT * FROM [DB_Biditems_Beta (2)]"/>
  </connection>
  <connection id="36" xr16:uid="{00000000-0015-0000-FFFF-FFFF25000000}" name="Query - PCT" description="Connection to the 'PCT' query in the workbook." type="100" refreshedVersion="6" minRefreshableVersion="5" saveData="1">
    <extLst>
      <ext xmlns:x15="http://schemas.microsoft.com/office/spreadsheetml/2010/11/main" uri="{DE250136-89BD-433C-8126-D09CA5730AF9}">
        <x15:connection id="60d38132-2989-49a3-b74d-6778dd72f67e" excludeFromRefreshAll="1">
          <x15:oledbPr connection="Provider=Microsoft.Mashup.OleDb.1;Data Source=$Workbook$;Location=PCT;Extended Properties=&quot;&quot;">
            <x15:dbTables>
              <x15:dbTable name="PCT"/>
            </x15:dbTables>
          </x15:oledbPr>
        </x15:connection>
      </ext>
    </extLst>
  </connection>
  <connection id="37" xr16:uid="{00000000-0015-0000-FFFF-FFFF27000000}" odcFile="https://arlingtonva.sharepoint.com/sites/des/EngineeringBureau/Shared%20Documents/BidItem_CategoryClassification.odc" keepAlive="1" name="SP_Info_BidItems_CategoryClassification" type="5" refreshedVersion="0" minRefreshableVersion="3" background="1" saveData="1">
    <dbPr connection="Provider=Microsoft.Office.List.OLEDB.2.0;Data Source=&quot;&quot;;ApplicationName=Excel;Version=12.0.0.0" command="&lt;LIST&gt;&lt;VIEWGUID&gt;{8FAB6184-F11B-489A-AEA4-9B385E20DF29}&lt;/VIEWGUID&gt;&lt;LISTNAME&gt;{E9BED6CB-6A26-4FA6-BEE0-F7A6CB9DFCF2}&lt;/LISTNAME&gt;&lt;LISTWEB&gt;https://arlingtonva.sharepoint.com/sites/extranet/EngineeringBureau/_vti_bin&lt;/LISTWEB&gt;&lt;LISTSUBWEB&gt;&lt;/LISTSUBWEB&gt;&lt;ROOTFOLDER&gt;/sites/extranet/EngineeringBureau/Lists/Info%5fBidItems%5fCategoryClassification&lt;/ROOTFOLDER&gt;&lt;/LIST&gt;" commandType="5"/>
  </connection>
  <connection id="38" xr16:uid="{00000000-0015-0000-FFFF-FFFF28000000}" keepAlive="1" name="ThisWorkbookDataModel" description="Data Model" type="5" refreshedVersion="6" minRefreshableVersion="5" background="1" saveData="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<sst xmlns="http://schemas.openxmlformats.org/spreadsheetml/2006/main" count="527" uniqueCount="257">
  <si>
    <t>Item Type</t>
  </si>
  <si>
    <t>Path</t>
  </si>
  <si>
    <t>C15</t>
  </si>
  <si>
    <t>UNLISTED WORK</t>
  </si>
  <si>
    <t>Item</t>
  </si>
  <si>
    <t>01000-C16-00010</t>
  </si>
  <si>
    <t>Maintenance of Traffic (MOT)</t>
  </si>
  <si>
    <t>C16</t>
  </si>
  <si>
    <t>MOT AND RE-MOBILIZATION WORK</t>
  </si>
  <si>
    <t>01000-C16-00030</t>
  </si>
  <si>
    <t>Mobilization and De-Mobilization</t>
  </si>
  <si>
    <t>LS</t>
  </si>
  <si>
    <t>EA</t>
  </si>
  <si>
    <t>C1</t>
  </si>
  <si>
    <t>GENERAL EARTH WORK</t>
  </si>
  <si>
    <t>VF</t>
  </si>
  <si>
    <t>C13</t>
  </si>
  <si>
    <t>EROSION AND SEDIMENT CONTROL WORK</t>
  </si>
  <si>
    <t>LF</t>
  </si>
  <si>
    <t>CY</t>
  </si>
  <si>
    <t>SWPPP Administration</t>
  </si>
  <si>
    <t>SY</t>
  </si>
  <si>
    <t>RM</t>
  </si>
  <si>
    <t>REMOVED ITEM</t>
  </si>
  <si>
    <t>02200-C1-00010</t>
  </si>
  <si>
    <t>General Excavation, only when not included in other pay items</t>
  </si>
  <si>
    <t>02200-C1-00050</t>
  </si>
  <si>
    <t>Select Borrow (VDOT Section 207 - Select Material, Type I)</t>
  </si>
  <si>
    <t>02200-C1-00060</t>
  </si>
  <si>
    <t>Flowable BackFill (VDOT Special Provision S302G02-0610)</t>
  </si>
  <si>
    <t>02200-C1-00140</t>
  </si>
  <si>
    <t>Aggregate, VDOT #21-B  (Compacted in Place per VDOT standards &amp; Specs)</t>
  </si>
  <si>
    <t>02200-C11-00010</t>
  </si>
  <si>
    <t>Imported Topsoil</t>
  </si>
  <si>
    <t>C11</t>
  </si>
  <si>
    <t>LANDSCAPE AND HARDSCAPE RESTORATION WORK</t>
  </si>
  <si>
    <t>TON</t>
  </si>
  <si>
    <t>C4</t>
  </si>
  <si>
    <t>STORM SEWER UTILITY WORK</t>
  </si>
  <si>
    <t>M1</t>
  </si>
  <si>
    <t>MAINTENANCE WORK</t>
  </si>
  <si>
    <t>C7</t>
  </si>
  <si>
    <t>SANITARY SEWER WORK</t>
  </si>
  <si>
    <t>02510-C7-00280</t>
  </si>
  <si>
    <t>Adjust Sanitary Manhole to New Grade (Arlington County Detail S-2.5), Type A</t>
  </si>
  <si>
    <t>Storm Manhole (VDOT MH-1, MH1-A), In Place, PER ADDITIONAL VF OVER 8'</t>
  </si>
  <si>
    <t>Storm Manhole (VDOT MH-2), In Place, PER ADDITIONAL VF OVER 8'</t>
  </si>
  <si>
    <t>Curb Drop Inlet, Standard VDOT DI-2B (12" to 24" Pipe), In Place Up to 9' Deep, Inlet Throat Length 4' to 20'</t>
  </si>
  <si>
    <t>Curb Drop Inlet, Standard VDOT DI-2C (12" to 24" Pipe), In Place Up to 9' Deep, Inlet Throat Length 6' to 20'</t>
  </si>
  <si>
    <t>Curb Drop Inlet, Standard VDOT DI-3A (12" to 30" Pipe), In Place Up to 8' Deep</t>
  </si>
  <si>
    <t>Curb Drop Inlet, Standard VDOT DI-3B (12" to 30" Pipe), In Place Up to 8' Deep, Inlet Throat Length 4' to 20'</t>
  </si>
  <si>
    <t>Curb Drop Inlet, Standard VDOT DI-3BB (12" to 30" Pipe), Each VF Over 8' Deep, Inlet Throat Length 4' to 20'</t>
  </si>
  <si>
    <t>Curb Drop Inlet, Standard VDOT DI-3C (12" to 30" Pipe), In Place Up to 8' Deep, Inlet Throat Length 6' to 20'</t>
  </si>
  <si>
    <t>Storm Manhole Frame and Cover, Remove &amp; Replace</t>
  </si>
  <si>
    <t>Convert Catch Basin to Manhole</t>
  </si>
  <si>
    <t>Core Drill and Connect 15" to 24" Dia Concrete Pipe to Existing Storm Manhole, Catch Basin, Drop Inlet, Yard Inlet, or Grate Inlet</t>
  </si>
  <si>
    <t>Storm Manhole, Catch Basin, Drop Inlet, Yard Inlet, or Grate Inlet, Remove</t>
  </si>
  <si>
    <t>15" Pipe, RCP Class III, In Place Up to 6' Deep</t>
  </si>
  <si>
    <t>15" Pipe, RCP Class III, In Place 6' to 8' Deep</t>
  </si>
  <si>
    <t>15" Pipe, RCP Class IV, In Place Up to 6' Deep</t>
  </si>
  <si>
    <t>Underdrain, Standard VDOT UD-4</t>
  </si>
  <si>
    <t>C6</t>
  </si>
  <si>
    <t>WATERMAIN WORK</t>
  </si>
  <si>
    <t>02550-C6-00040</t>
  </si>
  <si>
    <t>02550-C6-00250</t>
  </si>
  <si>
    <t>02550-C6-00300</t>
  </si>
  <si>
    <t>Cut &amp; Cap 12-Inch Water Main</t>
  </si>
  <si>
    <t>02550-C6-00330</t>
  </si>
  <si>
    <t>Cut &amp; Cap 6-Inch Water Main</t>
  </si>
  <si>
    <t>02550-C6-00350</t>
  </si>
  <si>
    <t>Remove Existing Valve Boxes</t>
  </si>
  <si>
    <t>02550-C6-00490</t>
  </si>
  <si>
    <t>12" x 12" Tap/Sleeve On Iron Pipe, Valve &amp; Valve Box</t>
  </si>
  <si>
    <t>02600-C3-00010</t>
  </si>
  <si>
    <t>Asphalt Concrete, Planing or Milling (1/2" to 3" Depth)</t>
  </si>
  <si>
    <t>C3</t>
  </si>
  <si>
    <t>ASPHALT WORK</t>
  </si>
  <si>
    <t>02600-C3-00030</t>
  </si>
  <si>
    <t>Asphalt Concrete, Base Course (VDOT BM-25.0A)</t>
  </si>
  <si>
    <t>02600-C3-00070</t>
  </si>
  <si>
    <t>Asphalt Concrete, Surface Course (VDOT SM-9.5D)</t>
  </si>
  <si>
    <t>02611-C2-00110</t>
  </si>
  <si>
    <t>Concrete Sidewalk, 4" Thickness (Arlington County Detail R-2.0)</t>
  </si>
  <si>
    <t>C2</t>
  </si>
  <si>
    <t>CONCRETE WORK</t>
  </si>
  <si>
    <t>02611-C2-00180</t>
  </si>
  <si>
    <t>Concrete Driveway Entrance, 9" Thick Commercial (Arlington County Details R-2.4A, R-2.4B, R-2.4C, R-2.4D)</t>
  </si>
  <si>
    <t>02611-C2-00190</t>
  </si>
  <si>
    <t>CG-12 Detectable Warning Surface - Truncated Domes</t>
  </si>
  <si>
    <t>02612-C2-00130</t>
  </si>
  <si>
    <t>Concrete Pavers (Arlington County Detail R-2.1)</t>
  </si>
  <si>
    <t>02750-C2-00020</t>
  </si>
  <si>
    <t>Concrete Curb, Standard Header Curb C-3 (Arlington County Detail R-2.0), includes curb for aprons, ramps, etc.</t>
  </si>
  <si>
    <t>02750-C2-00060</t>
  </si>
  <si>
    <t>Concrete Curb &amp; Gutter, Standard C-2 and C-2R (Arlington County Detail R-2.0), includes curb &amp; gutter for aprons, ramps, etc.</t>
  </si>
  <si>
    <t>02750-C2-00070</t>
  </si>
  <si>
    <t>Concrete Curb &amp; Gutter, Combination 6" (VDOT CG-6), includes curb &amp; gutter for aprons, ramps, etc.</t>
  </si>
  <si>
    <t>02750-C2-00100</t>
  </si>
  <si>
    <t>Valley Gutter (Arlington County Detail R-2.9, including all materials as shown in detail)</t>
  </si>
  <si>
    <t>02800-C11-00020</t>
  </si>
  <si>
    <t>Topsoil for Street Trees, Backfill Soil Mixture of 3/4 Existing Soil and 1/4 Organic Material (per Arlington County DPR Specification)</t>
  </si>
  <si>
    <t>C17</t>
  </si>
  <si>
    <t>STORMWATER WORK</t>
  </si>
  <si>
    <t>02800-C11-00500</t>
  </si>
  <si>
    <t>Tree/Stump Removal - Class A. Remove and Dispose, Up to 6" DBH to 12" DBH (Diameter at Breast Height)</t>
  </si>
  <si>
    <t>02800-C11-00501</t>
  </si>
  <si>
    <t>Tree/Stump Removal - Class B. Remove and Dispose, over 12" DBH to 18" DBH (Diameter at Breast Height)</t>
  </si>
  <si>
    <t>02800-C11-00604</t>
  </si>
  <si>
    <t>Trees, Deciduous - 2.5 to 3.0" caliper</t>
  </si>
  <si>
    <t>02801-C11-00040</t>
  </si>
  <si>
    <t>Shredded hardwood mulch; Aged 6 months minimum - Free of Trash &amp; Debris</t>
  </si>
  <si>
    <t>02801-C11-00060</t>
  </si>
  <si>
    <t>Sod, Tall Fescue/Bluegrass Mixture</t>
  </si>
  <si>
    <t>C10</t>
  </si>
  <si>
    <t>PAVEMENT MARKING AND SIGNAGE WORK</t>
  </si>
  <si>
    <t>02900-C10-00040</t>
  </si>
  <si>
    <t>Eighteen (18) Inch Transverse Markings</t>
  </si>
  <si>
    <t>02900-C10-00050</t>
  </si>
  <si>
    <t>Twenty Four (24) Inch Transverse Markings, Note: Used For Continental (Ladder) Crosswalk</t>
  </si>
  <si>
    <t>02900-C10-00060</t>
  </si>
  <si>
    <t>Yield Line Markings (Twenty Four (24) Inch Triangle/Twelve (12) Inch Spacing), Note: LF is Width of Lane for Units</t>
  </si>
  <si>
    <t>02900-C10-00070</t>
  </si>
  <si>
    <t>Four (4) Inch Longitudinal Solid Line</t>
  </si>
  <si>
    <t>02900-C10-00080</t>
  </si>
  <si>
    <t>Four (4) Inch Longitudinal Skip Line (Ten (10) Foot Line/Thirty (30) Foot Spacing), Note: Forty (40) LF Consists of Ten (10) LF of Marking and Thirty (30) LF of Space</t>
  </si>
  <si>
    <t>02900-C10-00120</t>
  </si>
  <si>
    <t>Six (6) Inch Longitudinal Solid Line</t>
  </si>
  <si>
    <t>02900-C10-00170</t>
  </si>
  <si>
    <t>Twelve (12) Inch Yellow Longitudinal Centerline, Two - Four (4) Inch Yellow Lines with Four (4) Inch Separation</t>
  </si>
  <si>
    <t>02900-C10-00230</t>
  </si>
  <si>
    <t>Eight (8) Foot Letters, Note: 'Turn Only' (for example)</t>
  </si>
  <si>
    <t>02900-C10-00240</t>
  </si>
  <si>
    <t>Single Arrows</t>
  </si>
  <si>
    <t>02900-C10-00250</t>
  </si>
  <si>
    <t>Combination Arrows</t>
  </si>
  <si>
    <t>02900-C10-00290</t>
  </si>
  <si>
    <t>Standard Bicycle Symbols (MUTCD, Chapter 9C, Figure 9C-3), "Bike Symbol", "Helmeted Bicyclist Symbol"</t>
  </si>
  <si>
    <t>02900-C10-00320</t>
  </si>
  <si>
    <t>Six (6) Foot Bicycle Lane Arrow (Only for Multi-Use or Bikes Opposing Traffic)</t>
  </si>
  <si>
    <t>02900-C10-00350</t>
  </si>
  <si>
    <t>Traffic Control Sign (Typical Stop, Yield, No Parking, Speed Limit, or Similar), Relocate with New Post</t>
  </si>
  <si>
    <t>03100-C2-00240</t>
  </si>
  <si>
    <t>Concrete and Formwork (VDOT Class A4), only when not included in other pay items</t>
  </si>
  <si>
    <t>05500-C11-00140</t>
  </si>
  <si>
    <t>Handrail (Arlington County Detail R-3.1)</t>
  </si>
  <si>
    <t>C5</t>
  </si>
  <si>
    <t>GUARDRAIL</t>
  </si>
  <si>
    <t>C12</t>
  </si>
  <si>
    <t>BUS STOP SHELTER AND FURNISHINGS</t>
  </si>
  <si>
    <t>C8</t>
  </si>
  <si>
    <t>TRAFFIC SIGNAL WORK</t>
  </si>
  <si>
    <t>C9</t>
  </si>
  <si>
    <t>STREET LIGHTING WORK</t>
  </si>
  <si>
    <t>14040-C9-00170</t>
  </si>
  <si>
    <t>Furnish and Install Junction Box and Lid SMALL (Detail 14040-01)</t>
  </si>
  <si>
    <t>14040-C9-00180</t>
  </si>
  <si>
    <t>Furnish and Install Junction Box and Lid LARGE (Detail 14040-02)</t>
  </si>
  <si>
    <t>14060-C9-00300</t>
  </si>
  <si>
    <t>14100-C9-00630</t>
  </si>
  <si>
    <t>Furnish and Install Meter Pan, Pedestal, Control Box and Components (Detail 14100-01)</t>
  </si>
  <si>
    <t>CategoryNum</t>
  </si>
  <si>
    <t>Category_Title</t>
  </si>
  <si>
    <t>C14</t>
  </si>
  <si>
    <t>MATERIAL TESTING WORK</t>
  </si>
  <si>
    <t>M2</t>
  </si>
  <si>
    <t>MOT WORK</t>
  </si>
  <si>
    <t>01500-SA-00200</t>
  </si>
  <si>
    <t>PREPARED BY:</t>
  </si>
  <si>
    <t>CHECKED BY:</t>
  </si>
  <si>
    <t>QTY</t>
  </si>
  <si>
    <t>UNIT</t>
  </si>
  <si>
    <t>UNIT
PRICE</t>
  </si>
  <si>
    <t>TOTAL</t>
  </si>
  <si>
    <t>SUBTOTAL</t>
  </si>
  <si>
    <t xml:space="preserve"> CONTRACT TOTAL (EXCLUDING PERCENTAGE ITEMS)</t>
  </si>
  <si>
    <t>sites/extranet/EngineeringBureau/Lists/Info_BidItems_CategoryClassification</t>
  </si>
  <si>
    <t>C18</t>
  </si>
  <si>
    <t>NON COUNTY UTILITIES</t>
  </si>
  <si>
    <t>CategorySort</t>
  </si>
  <si>
    <t>VDOT FEE</t>
  </si>
  <si>
    <t>MASTER ITEM #</t>
  </si>
  <si>
    <t>DESCRIPTION</t>
  </si>
  <si>
    <t>UNIT PRICE</t>
  </si>
  <si>
    <t>02500-C4-00060</t>
  </si>
  <si>
    <t>02500-C4-00061</t>
  </si>
  <si>
    <t>02500-C4-00070</t>
  </si>
  <si>
    <t>02500-C4-00071</t>
  </si>
  <si>
    <t>02505-C4-00180</t>
  </si>
  <si>
    <t>02505-C4-00190</t>
  </si>
  <si>
    <t>02505-C4-00230</t>
  </si>
  <si>
    <t>02505-C4-00250</t>
  </si>
  <si>
    <t>02505-C4-00260</t>
  </si>
  <si>
    <t>02505-C4-00270</t>
  </si>
  <si>
    <t>02500-C4-00460</t>
  </si>
  <si>
    <t>02505-C4-00520</t>
  </si>
  <si>
    <t>02505-C4-00550</t>
  </si>
  <si>
    <t>02505-C4-00600</t>
  </si>
  <si>
    <t>02500-C4-00620</t>
  </si>
  <si>
    <t>02505-C4-00630</t>
  </si>
  <si>
    <t>02500-C4-00820</t>
  </si>
  <si>
    <t>02500-C4-00870</t>
  </si>
  <si>
    <t>02505-C4-01440</t>
  </si>
  <si>
    <t>13160-C8-03000</t>
  </si>
  <si>
    <t>Remove Existing Fire Hydrant</t>
  </si>
  <si>
    <t>01500-C13-10000</t>
  </si>
  <si>
    <t>Temporary Erosion and Sediment Controls</t>
  </si>
  <si>
    <t>Storm Manhole (VDOT MH-1, MH1-A), In Place, DEPTH   8'</t>
  </si>
  <si>
    <t>Storm Manhole (VDOT MH-2), In Place, DEPTH   8'</t>
  </si>
  <si>
    <t>18" Pipe, RCP Class IV, In Place  10' Deep</t>
  </si>
  <si>
    <t>12-Inch Water Main, DIP CL-52, &gt; 6' Deep</t>
  </si>
  <si>
    <t>Colorized Bike Lane Coatings (per Specification 02900)</t>
  </si>
  <si>
    <t>02619-C10-00430</t>
  </si>
  <si>
    <t>10530-C12-00010</t>
  </si>
  <si>
    <t>Bus Shelter Pad (Detail R-2.10)</t>
  </si>
  <si>
    <t>14112-C9-00970</t>
  </si>
  <si>
    <t>Octaflute Aluminum Roadway Light Pole with Double Tear Drop Luminaires per Arlington Lighting Standard 14112-08</t>
  </si>
  <si>
    <t>14112-C9-00980</t>
  </si>
  <si>
    <t>Octaflute Aluminum Roadway Light Pole with Single Tear Drop Luminaire per Arlington Lighting Standard 14112-07</t>
  </si>
  <si>
    <t>14060-C9-00313</t>
  </si>
  <si>
    <t>Install Roadway Light Pole Foundation Shallow Depth Option 2 (Detail 14060-05)</t>
  </si>
  <si>
    <t>02750-C2-00085</t>
  </si>
  <si>
    <t>Concrete Curb, C-5 Alternate Curb for Medians (Arlington County Detail R-2.0)</t>
  </si>
  <si>
    <t>14030-C9-SP033</t>
  </si>
  <si>
    <t>Furnish and Install 2 inch SCH 40 PVC or SCH 80 HDPE/SDR11 Conduit either by Trenchng or Directional Boring (Detail 14030-01)</t>
  </si>
  <si>
    <t>14030-C9-SP035</t>
  </si>
  <si>
    <t>Furnish and Install 3 inch SCH 40 PVC or SCH 80 HDPE/SDR11 Conduit either by Trenchng or Directional Boring (Detail 14030-01)</t>
  </si>
  <si>
    <t>Install Roadway Light Pole Foundation (Detail 14060-03)</t>
  </si>
  <si>
    <t>l</t>
  </si>
  <si>
    <t xml:space="preserve">Twenty Four (24) Inch Transverse Markings, Note: Used For Bike Continental (Ladder) Crosswalk with 4" Width Edging </t>
  </si>
  <si>
    <t>02900-C10-SP065</t>
  </si>
  <si>
    <t>02900-C10-00055</t>
  </si>
  <si>
    <t>Yield Line Markings (Twelve (12) Inch Triangle/Six (6) Inch Spacing), Note: LF is Width of Lane for Units</t>
  </si>
  <si>
    <t>02900-C10-SP227</t>
  </si>
  <si>
    <t>Eight (8) Inch Gore Markings, Ten (10) Foot Spacing @ 45 Degree</t>
  </si>
  <si>
    <t>02900-C10-SP105</t>
  </si>
  <si>
    <t>Four (4) Inch Longitudinal Skip Line (Two (2) Foot Line/Four (4) Foot Spacing), Note: Six (6) LF Consists of Two (2) LF of Marking and Four (4) LF of Space, **Turn Lane Skips**</t>
  </si>
  <si>
    <t>02900-C10-SP165</t>
  </si>
  <si>
    <t>Six (6) Inch Longitudinal Skip Line (Two (2) Foot Line/ Four (4) Foot Spacing), Note: Six (6) LF Consists of Two (2) LF of Marking and Four (4) LF of Space. Used on bike crosswalk edging and centerline</t>
  </si>
  <si>
    <t>10530-C12-SP015</t>
  </si>
  <si>
    <t>Concrete Curb, Modified 9.5" Header Curb C-3 (Arl. Co. Detail R-2.0), includes curb for aprons, ramps, etc. See Detail Sheet C002.2</t>
  </si>
  <si>
    <t>10530-C12-SP017</t>
  </si>
  <si>
    <t>Concrete Pavement, 10" thick Reinforced Class A4 Concrete Pad infront of Bus Shelter. See Detail Sheet C002.2</t>
  </si>
  <si>
    <t>02550-C6-SP251</t>
  </si>
  <si>
    <t>Install New Fire Hydrant (connect to existing 6" WM)</t>
  </si>
  <si>
    <t>Arlington County CMI and CA Services</t>
  </si>
  <si>
    <t>TOTAL COST</t>
  </si>
  <si>
    <t>VDOT CSOS</t>
  </si>
  <si>
    <t>VDOT PEOS</t>
  </si>
  <si>
    <t>02840-C10-SP100</t>
  </si>
  <si>
    <t>Vehicle Delineators (yellow)</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</si>
  <si>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</si>
  <si>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LUMP SUM ITEMS</t>
  </si>
  <si>
    <t>LUMP SUM ITEMS SUBTOTAL</t>
  </si>
  <si>
    <t>Traffic Signal Cost for five (5) intersections</t>
  </si>
  <si>
    <t>14050-C9-00260</t>
  </si>
  <si>
    <t>Furnish and Install # 6 Copper Stranded XHHW-2  including grounding conductor per AC 2020 Lighting Specifications Section 14050: Lighting Conductores</t>
  </si>
  <si>
    <t>PROJECT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</si>
</sst>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44" formatCode="_(&quot;$&quot;* #,##0.00_);_(&quot;$&quot;* \(#,##0.00\);_(&quot;$&quot;* &quot;-&quot;??_);_(@_)"/>
    <numFmt numFmtId="164" formatCode="&quot;$&quot;#,##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Tahoma"/>
      <family val="2"/>
    </font>
    <font>
      <sz val="10"/>
      <color theme="1"/>
      <name val="Tahoma"/>
      <family val="2"/>
    </font>
    <font>
      <b/>
      <sz val="10"/>
      <color theme="1"/>
      <name val="Tahoma"/>
      <family val="2"/>
    </font>
    <font>
      <sz val="10"/>
      <color indexed="8"/>
      <name val="Arial"/>
      <family val="2"/>
    </font>
    <font>
      <b/>
      <sz val="10"/>
      <name val="Tahoma"/>
      <family val="2"/>
    </font>
    <font>
      <b/>
      <sz val="9"/>
      <color theme="1"/>
      <name val="Tahoma"/>
      <family val="2"/>
    </font>
    <font>
      <sz val="10"/>
      <color rgb="FFFF3300"/>
      <name val="Tahoma"/>
      <family val="2"/>
    </font>
    <font>
      <sz val="7"/>
      <color theme="1"/>
      <name val="Calibri"/>
      <family val="2"/>
      <scheme val="minor"/>
    </font>
    <font>
      <sz val="8"/>
      <name val="Tahoma"/>
      <family val="2"/>
    </font>
    <font>
      <b/>
      <sz val="12"/>
      <color rgb="FF993300"/>
      <name val="Arial"/>
      <family val="2"/>
    </font>
    <font>
      <sz val="7"/>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CCFFCC"/>
        <bgColor rgb="FF000000"/>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auto="1"/>
      </right>
      <top style="thin">
        <color indexed="64"/>
      </top>
      <bottom style="double">
        <color indexed="64"/>
      </bottom>
      <diagonal/>
    </border>
  </borders>
  <cellStyleXfs count="7">
    <xf numFmtId="0" fontId="0" fillId="0" borderId="0"/>
    <xf numFmtId="0" fontId="3" fillId="0" borderId="0"/>
    <xf numFmtId="0" fontId="1" fillId="0" borderId="0"/>
    <xf numFmtId="0" fontId="7" fillId="0" borderId="0"/>
    <xf numFmtId="44" fontId="3"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cellStyleXfs>
  <cellXfs count="61">
    <xf numFmtId="0" fontId="0" fillId="0" borderId="0" xfId="0"/>
    <xf numFmtId="49" fontId="0" fillId="0" borderId="0" xfId="0" applyNumberFormat="1" applyAlignment="1"/>
    <xf numFmtId="0" fontId="4" fillId="0" borderId="0" xfId="1" applyFont="1"/>
    <xf numFmtId="164" fontId="4" fillId="0" borderId="0" xfId="1" applyNumberFormat="1" applyFont="1"/>
    <xf numFmtId="0" fontId="8" fillId="0" borderId="0" xfId="0" applyFont="1" applyAlignment="1" applyProtection="1">
      <alignment horizontal="right" vertical="center"/>
      <protection locked="0"/>
    </xf>
    <xf numFmtId="14" fontId="4" fillId="0" borderId="5" xfId="0" applyNumberFormat="1" applyFont="1" applyFill="1" applyBorder="1" applyAlignment="1" applyProtection="1">
      <alignment horizontal="left" vertical="center"/>
      <protection locked="0"/>
    </xf>
    <xf numFmtId="7" fontId="6" fillId="0" borderId="6" xfId="1" applyNumberFormat="1" applyFont="1" applyBorder="1" applyAlignment="1" applyProtection="1">
      <alignment horizontal="right" vertical="center"/>
    </xf>
    <xf numFmtId="7" fontId="6" fillId="0" borderId="0" xfId="1" applyNumberFormat="1" applyFont="1" applyBorder="1" applyAlignment="1" applyProtection="1">
      <alignment horizontal="right" vertical="center"/>
    </xf>
    <xf numFmtId="7" fontId="6" fillId="0" borderId="0" xfId="1" applyNumberFormat="1" applyFont="1" applyBorder="1" applyAlignment="1" applyProtection="1">
      <alignment vertical="center"/>
    </xf>
    <xf numFmtId="0" fontId="5" fillId="0" borderId="0" xfId="1" applyFont="1" applyFill="1" applyAlignment="1" applyProtection="1">
      <alignment vertical="center"/>
      <protection locked="0"/>
    </xf>
    <xf numFmtId="0" fontId="5" fillId="0" borderId="0" xfId="1" applyFont="1" applyFill="1" applyAlignment="1" applyProtection="1">
      <alignment vertical="center"/>
    </xf>
    <xf numFmtId="0" fontId="6" fillId="0" borderId="0" xfId="1" applyFont="1" applyFill="1" applyAlignment="1" applyProtection="1">
      <alignment horizontal="right" vertical="center"/>
    </xf>
    <xf numFmtId="7" fontId="9" fillId="0" borderId="1" xfId="1" applyNumberFormat="1" applyFont="1" applyFill="1" applyBorder="1" applyAlignment="1" applyProtection="1">
      <alignment vertical="center"/>
    </xf>
    <xf numFmtId="9" fontId="6" fillId="0" borderId="0" xfId="1" applyNumberFormat="1" applyFont="1" applyFill="1" applyBorder="1" applyAlignment="1" applyProtection="1">
      <alignment horizontal="right" vertical="center"/>
    </xf>
    <xf numFmtId="0" fontId="0" fillId="0" borderId="0" xfId="0" applyFill="1"/>
    <xf numFmtId="9" fontId="6" fillId="0" borderId="0" xfId="1" applyNumberFormat="1" applyFont="1" applyFill="1" applyAlignment="1" applyProtection="1">
      <alignment horizontal="right" vertical="center"/>
    </xf>
    <xf numFmtId="0" fontId="0" fillId="0" borderId="0" xfId="0" applyNumberFormat="1" applyAlignment="1">
      <alignment wrapText="1"/>
    </xf>
    <xf numFmtId="0" fontId="2" fillId="0" borderId="0" xfId="0" applyFont="1"/>
    <xf numFmtId="0" fontId="10" fillId="0" borderId="0" xfId="1" applyFont="1"/>
    <xf numFmtId="0" fontId="2" fillId="2" borderId="2" xfId="0" applyFont="1" applyFill="1" applyBorder="1"/>
    <xf numFmtId="164" fontId="2" fillId="2" borderId="2" xfId="0" applyNumberFormat="1" applyFont="1" applyFill="1" applyBorder="1"/>
    <xf numFmtId="0" fontId="2" fillId="2" borderId="2" xfId="0" applyFont="1" applyFill="1" applyBorder="1" applyAlignment="1">
      <alignment wrapText="1"/>
    </xf>
    <xf numFmtId="0" fontId="2" fillId="0" borderId="0" xfId="0" applyFont="1" applyAlignment="1">
      <alignment wrapText="1"/>
    </xf>
    <xf numFmtId="0" fontId="4" fillId="0" borderId="0" xfId="1" applyFont="1" applyAlignment="1">
      <alignment vertical="center" wrapText="1"/>
    </xf>
    <xf numFmtId="164" fontId="2" fillId="0" borderId="0" xfId="0" applyNumberFormat="1" applyFont="1"/>
    <xf numFmtId="7" fontId="6" fillId="0" borderId="8" xfId="1" applyNumberFormat="1" applyFont="1" applyBorder="1" applyAlignment="1" applyProtection="1">
      <alignment vertical="center"/>
    </xf>
    <xf numFmtId="0" fontId="0" fillId="0" borderId="0" xfId="0"/>
    <xf numFmtId="0" fontId="0" fillId="0" borderId="0" xfId="0" applyAlignment="1">
      <alignment wrapText="1"/>
    </xf>
    <xf numFmtId="0" fontId="0" fillId="0" borderId="0" xfId="0" applyNumberFormat="1"/>
    <xf numFmtId="0" fontId="0" fillId="0" borderId="6" xfId="0" applyBorder="1"/>
    <xf numFmtId="164" fontId="0" fillId="0" borderId="0" xfId="0" applyNumberFormat="1"/>
    <xf numFmtId="0" fontId="0" fillId="0" borderId="6" xfId="0" applyBorder="1" applyAlignment="1">
      <alignment wrapText="1"/>
    </xf>
    <xf numFmtId="0" fontId="2" fillId="2" borderId="4" xfId="0" applyFont="1" applyFill="1" applyBorder="1" applyAlignment="1">
      <alignment wrapText="1"/>
    </xf>
    <xf numFmtId="0" fontId="2" fillId="2" borderId="4" xfId="0" applyFont="1" applyFill="1" applyBorder="1"/>
    <xf numFmtId="164" fontId="2" fillId="2" borderId="4" xfId="0" applyNumberFormat="1" applyFont="1" applyFill="1" applyBorder="1"/>
    <xf numFmtId="0" fontId="0" fillId="0" borderId="4" xfId="0" applyBorder="1"/>
    <xf numFmtId="0" fontId="11" fillId="0" borderId="4" xfId="0" applyFont="1" applyBorder="1"/>
    <xf numFmtId="0" fontId="0" fillId="0" borderId="4" xfId="0" applyBorder="1" applyAlignment="1">
      <alignment wrapText="1"/>
    </xf>
    <xf numFmtId="0" fontId="0" fillId="3" borderId="4" xfId="0" applyFill="1" applyBorder="1"/>
    <xf numFmtId="164" fontId="0" fillId="0" borderId="4" xfId="0" applyNumberFormat="1" applyBorder="1"/>
    <xf numFmtId="0" fontId="0" fillId="0" borderId="7" xfId="0" applyBorder="1"/>
    <xf numFmtId="0" fontId="0" fillId="0" borderId="7" xfId="0" applyBorder="1" applyAlignment="1">
      <alignment wrapText="1"/>
    </xf>
    <xf numFmtId="0" fontId="0" fillId="3" borderId="7" xfId="0" applyFill="1" applyBorder="1"/>
    <xf numFmtId="0" fontId="2" fillId="0" borderId="7" xfId="0" applyFont="1" applyBorder="1"/>
    <xf numFmtId="164" fontId="2" fillId="0" borderId="7" xfId="0" applyNumberFormat="1" applyFont="1" applyBorder="1"/>
    <xf numFmtId="0" fontId="0" fillId="0" borderId="3" xfId="0" applyBorder="1"/>
    <xf numFmtId="164" fontId="2" fillId="2" borderId="4" xfId="0" applyNumberFormat="1" applyFont="1" applyFill="1" applyBorder="1" applyAlignment="1">
      <alignment wrapText="1"/>
    </xf>
    <xf numFmtId="0" fontId="11" fillId="0" borderId="7" xfId="0" applyFont="1" applyBorder="1"/>
    <xf numFmtId="0" fontId="0" fillId="0" borderId="3" xfId="0" applyBorder="1" applyAlignment="1">
      <alignment wrapText="1"/>
    </xf>
    <xf numFmtId="0" fontId="0" fillId="3" borderId="3" xfId="0" applyFill="1" applyBorder="1"/>
    <xf numFmtId="0" fontId="2" fillId="0" borderId="3" xfId="0" applyFont="1" applyBorder="1"/>
    <xf numFmtId="164" fontId="2" fillId="0" borderId="3" xfId="0" applyNumberFormat="1" applyFont="1" applyBorder="1"/>
    <xf numFmtId="164" fontId="2" fillId="0" borderId="4" xfId="0" applyNumberFormat="1" applyFont="1" applyBorder="1"/>
    <xf numFmtId="0" fontId="6" fillId="0" borderId="3" xfId="0" applyFont="1" applyBorder="1" applyAlignment="1">
      <alignment horizontal="right"/>
    </xf>
    <xf numFmtId="164" fontId="6" fillId="0" borderId="3" xfId="0" applyNumberFormat="1" applyFont="1" applyBorder="1"/>
    <xf numFmtId="0" fontId="11" fillId="0" borderId="3" xfId="0" applyFont="1" applyBorder="1"/>
    <xf numFmtId="44" fontId="0" fillId="0" borderId="4" xfId="6" applyFont="1" applyBorder="1"/>
    <xf numFmtId="0" fontId="14" fillId="4" borderId="9" xfId="0" applyFont="1" applyFill="1" applyBorder="1"/>
    <xf numFmtId="0" fontId="15" fillId="4" borderId="9" xfId="0" applyFont="1" applyFill="1" applyBorder="1" applyAlignment="1">
      <alignment wrapText="1"/>
    </xf>
    <xf numFmtId="0" fontId="12" fillId="0" borderId="0" xfId="0" applyFont="1" applyAlignment="1">
      <alignment horizontal="left" vertical="center" wrapText="1"/>
    </xf>
    <xf numFmtId="0" fontId="12" fillId="0" borderId="0" xfId="0" applyFont="1" applyAlignment="1">
      <alignment horizontal="left" vertical="center"/>
    </xf>
  </cellXfs>
  <cellStyles count="7">
    <cellStyle name="Currency" xfId="6" builtinId="4"/>
    <cellStyle name="Currency 2" xfId="4" xr:uid="{00000000-0005-0000-0000-000001000000}"/>
    <cellStyle name="Normal" xfId="0" builtinId="0"/>
    <cellStyle name="Normal 2" xfId="1" xr:uid="{00000000-0005-0000-0000-000003000000}"/>
    <cellStyle name="Normal 3" xfId="3" xr:uid="{00000000-0005-0000-0000-000004000000}"/>
    <cellStyle name="Normal 9" xfId="2" xr:uid="{00000000-0005-0000-0000-000005000000}"/>
    <cellStyle name="Percent 3" xfId="5" xr:uid="{00000000-0005-0000-0000-000007000000}"/>
  </cellStyles>
  <dxfs count="33">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ill>
        <patternFill>
          <bgColor rgb="FFCCFFCC"/>
        </patternFill>
      </fill>
    </dxf>
    <dxf>
      <fill>
        <patternFill>
          <bgColor theme="5" tint="0.39994506668294322"/>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EB_Cost Sections" defaultPivotStyle="PivotStyleLight16">
    <tableStyle name="EB_Cost Sections" pivot="0" count="1" xr9:uid="{00000000-0011-0000-FFFF-FFFF00000000}">
      <tableStyleElement type="wholeTable" dxfId="32"/>
    </tableStyle>
  </tableStyles>
  <colors>
    <mruColors>
      <color rgb="FF009900"/>
      <color rgb="FFCC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alcChain" Target="calcChain.xml"/><Relationship Id="rId5" Type="http://schemas.openxmlformats.org/officeDocument/2006/relationships/theme" Target="theme/theme1.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12700</xdr:colOff>
          <xdr:row>0</xdr:row>
          <xdr:rowOff>12700</xdr:rowOff>
        </xdr:to>
        <xdr:sp macro="" textlink="">
          <xdr:nvSpPr>
            <xdr:cNvPr id="2056" name="Object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7</xdr:col>
          <xdr:colOff>190500</xdr:colOff>
          <xdr:row>80</xdr:row>
          <xdr:rowOff>50800</xdr:rowOff>
        </xdr:to>
        <xdr:sp macro="" textlink="">
          <xdr:nvSpPr>
            <xdr:cNvPr id="2060" name="Object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95250</xdr:rowOff>
        </xdr:from>
        <xdr:to>
          <xdr:col>8</xdr:col>
          <xdr:colOff>203200</xdr:colOff>
          <xdr:row>62</xdr:row>
          <xdr:rowOff>50800</xdr:rowOff>
        </xdr:to>
        <xdr:sp macro="" textlink="">
          <xdr:nvSpPr>
            <xdr:cNvPr id="20483" name="Object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971550</xdr:colOff>
          <xdr:row>1</xdr:row>
          <xdr:rowOff>19050</xdr:rowOff>
        </xdr:to>
        <xdr:sp macro="" textlink="">
          <xdr:nvSpPr>
            <xdr:cNvPr id="28677" name="Button 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698500</xdr:colOff>
          <xdr:row>0</xdr:row>
          <xdr:rowOff>12700</xdr:rowOff>
        </xdr:from>
        <xdr:to>
          <xdr:col>1</xdr:col>
          <xdr:colOff>2413000</xdr:colOff>
          <xdr:row>1</xdr:row>
          <xdr:rowOff>38100</xdr:rowOff>
        </xdr:to>
        <xdr:sp macro="" textlink="">
          <xdr:nvSpPr>
            <xdr:cNvPr id="28678" name="Button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Ainsworth Marshall" id="{CFB5643D-4A75-4FDE-9546-864AB18D6841}" userId="S::amarshall1@arlingtonva.us::5f620c89-63e2-4fee-86f4-99df28c2ffbf"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idItem_CategoryClassification" connectionId="37" xr16:uid="{00000000-0016-0000-0500-000012000000}" autoFormatId="16" applyNumberFormats="0" applyBorderFormats="0" applyFontFormats="0" applyPatternFormats="0" applyAlignmentFormats="0" applyWidthHeightFormats="0">
  <queryTableRefresh nextId="6">
    <queryTableFields count="5">
      <queryTableField id="1" name="CategoryNum" tableColumnId="1"/>
      <queryTableField id="2" name="Category_Title" tableColumnId="2"/>
      <queryTableField id="4" name="Item Type" tableColumnId="3"/>
      <queryTableField id="3" name="Path" tableColumnId="4"/>
      <queryTableField id="5" name="CategorySort"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C000000}" name="Table_BidItem_CategoryClassification" displayName="Table_BidItem_CategoryClassification" ref="A1:E24" tableType="queryTable" totalsRowShown="0">
  <autoFilter ref="A1:E24" xr:uid="{343F15B3-953C-4B9A-8AD9-C4BE7F4A64F5}"/>
  <tableColumns count="5">
    <tableColumn id="1" xr3:uid="{00000000-0010-0000-1C00-000001000000}" uniqueName="Title" name="CategoryNum" queryTableFieldId="1" dataDxfId="4"/>
    <tableColumn id="2" xr3:uid="{00000000-0010-0000-1C00-000002000000}" uniqueName="Category_Title" name="Category_Title" queryTableFieldId="2" dataDxfId="3"/>
    <tableColumn id="3" xr3:uid="{00000000-0010-0000-1C00-000003000000}" uniqueName="FSObjType" name="Item Type" queryTableFieldId="4" dataDxfId="2"/>
    <tableColumn id="4" xr3:uid="{00000000-0010-0000-1C00-000004000000}" uniqueName="FileDirRef" name="Path" queryTableFieldId="3" dataDxfId="1"/>
    <tableColumn id="5" xr3:uid="{00000000-0010-0000-1C00-000005000000}" uniqueName="CategorySort" name="CategorySort" queryTableFieldId="5"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42" dT="2020-12-22T20:01:43.43" personId="{CFB5643D-4A75-4FDE-9546-864AB18D6841}" id="{E1B613BF-4C85-461A-A6A7-C551BED2B5B2}">
    <text>Review Needed. This values should not be used in conjunction with the E&amp;S percentage line item.</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image" Target="../media/image1.emf"/><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image" Target="../media/image4.emf"/><Relationship Id="rId5" Type="http://schemas.openxmlformats.org/officeDocument/2006/relationships/oleObject" Target="../embeddings/Microsoft_Word_97_-_2003_Document.doc"/><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7" Type="http://schemas.microsoft.com/office/2017/10/relationships/threadedComment" Target="../threadedComments/threadedComment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R62"/>
  <sheetViews>
    <sheetView view="pageBreakPreview" topLeftCell="B1" zoomScaleNormal="100" zoomScaleSheetLayoutView="100" workbookViewId="0">
      <selection activeCell="K18" sqref="K18"/>
    </sheetView>
  </sheetViews>
  <sheetFormatPr defaultColWidth="4.81640625" defaultRowHeight="12.5" x14ac:dyDescent="0.25"/>
  <cols>
    <col min="1" max="1" width="4.81640625" style="2" customWidth="1"/>
    <col min="2" max="2" width="47.1796875" style="2" customWidth="1"/>
    <col min="3" max="3" width="15.7265625" style="2" customWidth="1"/>
    <col min="4" max="4" width="12.1796875" style="2" customWidth="1"/>
    <col min="5" max="5" width="15.7265625" style="2" customWidth="1"/>
    <col min="6" max="6" width="32.7265625" style="2" customWidth="1"/>
    <col min="7" max="7" width="15.1796875" style="2" customWidth="1"/>
    <col min="8" max="12" width="4.81640625" style="2" customWidth="1"/>
    <col min="13" max="262" width="4.81640625" style="2"/>
    <col min="263" max="263" width="20.26953125" style="2" customWidth="1"/>
    <col min="264" max="264" width="20.54296875" style="2" customWidth="1"/>
    <col min="265" max="265" width="24.81640625" style="2" bestFit="1" customWidth="1"/>
    <col min="266" max="267" width="4.81640625" style="2"/>
    <col min="268" max="268" width="12.1796875" style="2" customWidth="1"/>
    <col min="269" max="518" width="4.81640625" style="2"/>
    <col min="519" max="519" width="20.26953125" style="2" customWidth="1"/>
    <col min="520" max="520" width="20.54296875" style="2" customWidth="1"/>
    <col min="521" max="521" width="24.81640625" style="2" bestFit="1" customWidth="1"/>
    <col min="522" max="523" width="4.81640625" style="2"/>
    <col min="524" max="524" width="12.1796875" style="2" customWidth="1"/>
    <col min="525" max="774" width="4.81640625" style="2"/>
    <col min="775" max="775" width="20.26953125" style="2" customWidth="1"/>
    <col min="776" max="776" width="20.54296875" style="2" customWidth="1"/>
    <col min="777" max="777" width="24.81640625" style="2" bestFit="1" customWidth="1"/>
    <col min="778" max="779" width="4.81640625" style="2"/>
    <col min="780" max="780" width="12.1796875" style="2" customWidth="1"/>
    <col min="781" max="1030" width="4.81640625" style="2"/>
    <col min="1031" max="1031" width="20.26953125" style="2" customWidth="1"/>
    <col min="1032" max="1032" width="20.54296875" style="2" customWidth="1"/>
    <col min="1033" max="1033" width="24.81640625" style="2" bestFit="1" customWidth="1"/>
    <col min="1034" max="1035" width="4.81640625" style="2"/>
    <col min="1036" max="1036" width="12.1796875" style="2" customWidth="1"/>
    <col min="1037" max="1286" width="4.81640625" style="2"/>
    <col min="1287" max="1287" width="20.26953125" style="2" customWidth="1"/>
    <col min="1288" max="1288" width="20.54296875" style="2" customWidth="1"/>
    <col min="1289" max="1289" width="24.81640625" style="2" bestFit="1" customWidth="1"/>
    <col min="1290" max="1291" width="4.81640625" style="2"/>
    <col min="1292" max="1292" width="12.1796875" style="2" customWidth="1"/>
    <col min="1293" max="1542" width="4.81640625" style="2"/>
    <col min="1543" max="1543" width="20.26953125" style="2" customWidth="1"/>
    <col min="1544" max="1544" width="20.54296875" style="2" customWidth="1"/>
    <col min="1545" max="1545" width="24.81640625" style="2" bestFit="1" customWidth="1"/>
    <col min="1546" max="1547" width="4.81640625" style="2"/>
    <col min="1548" max="1548" width="12.1796875" style="2" customWidth="1"/>
    <col min="1549" max="1798" width="4.81640625" style="2"/>
    <col min="1799" max="1799" width="20.26953125" style="2" customWidth="1"/>
    <col min="1800" max="1800" width="20.54296875" style="2" customWidth="1"/>
    <col min="1801" max="1801" width="24.81640625" style="2" bestFit="1" customWidth="1"/>
    <col min="1802" max="1803" width="4.81640625" style="2"/>
    <col min="1804" max="1804" width="12.1796875" style="2" customWidth="1"/>
    <col min="1805" max="2054" width="4.81640625" style="2"/>
    <col min="2055" max="2055" width="20.26953125" style="2" customWidth="1"/>
    <col min="2056" max="2056" width="20.54296875" style="2" customWidth="1"/>
    <col min="2057" max="2057" width="24.81640625" style="2" bestFit="1" customWidth="1"/>
    <col min="2058" max="2059" width="4.81640625" style="2"/>
    <col min="2060" max="2060" width="12.1796875" style="2" customWidth="1"/>
    <col min="2061" max="2310" width="4.81640625" style="2"/>
    <col min="2311" max="2311" width="20.26953125" style="2" customWidth="1"/>
    <col min="2312" max="2312" width="20.54296875" style="2" customWidth="1"/>
    <col min="2313" max="2313" width="24.81640625" style="2" bestFit="1" customWidth="1"/>
    <col min="2314" max="2315" width="4.81640625" style="2"/>
    <col min="2316" max="2316" width="12.1796875" style="2" customWidth="1"/>
    <col min="2317" max="2566" width="4.81640625" style="2"/>
    <col min="2567" max="2567" width="20.26953125" style="2" customWidth="1"/>
    <col min="2568" max="2568" width="20.54296875" style="2" customWidth="1"/>
    <col min="2569" max="2569" width="24.81640625" style="2" bestFit="1" customWidth="1"/>
    <col min="2570" max="2571" width="4.81640625" style="2"/>
    <col min="2572" max="2572" width="12.1796875" style="2" customWidth="1"/>
    <col min="2573" max="2822" width="4.81640625" style="2"/>
    <col min="2823" max="2823" width="20.26953125" style="2" customWidth="1"/>
    <col min="2824" max="2824" width="20.54296875" style="2" customWidth="1"/>
    <col min="2825" max="2825" width="24.81640625" style="2" bestFit="1" customWidth="1"/>
    <col min="2826" max="2827" width="4.81640625" style="2"/>
    <col min="2828" max="2828" width="12.1796875" style="2" customWidth="1"/>
    <col min="2829" max="3078" width="4.81640625" style="2"/>
    <col min="3079" max="3079" width="20.26953125" style="2" customWidth="1"/>
    <col min="3080" max="3080" width="20.54296875" style="2" customWidth="1"/>
    <col min="3081" max="3081" width="24.81640625" style="2" bestFit="1" customWidth="1"/>
    <col min="3082" max="3083" width="4.81640625" style="2"/>
    <col min="3084" max="3084" width="12.1796875" style="2" customWidth="1"/>
    <col min="3085" max="3334" width="4.81640625" style="2"/>
    <col min="3335" max="3335" width="20.26953125" style="2" customWidth="1"/>
    <col min="3336" max="3336" width="20.54296875" style="2" customWidth="1"/>
    <col min="3337" max="3337" width="24.81640625" style="2" bestFit="1" customWidth="1"/>
    <col min="3338" max="3339" width="4.81640625" style="2"/>
    <col min="3340" max="3340" width="12.1796875" style="2" customWidth="1"/>
    <col min="3341" max="3590" width="4.81640625" style="2"/>
    <col min="3591" max="3591" width="20.26953125" style="2" customWidth="1"/>
    <col min="3592" max="3592" width="20.54296875" style="2" customWidth="1"/>
    <col min="3593" max="3593" width="24.81640625" style="2" bestFit="1" customWidth="1"/>
    <col min="3594" max="3595" width="4.81640625" style="2"/>
    <col min="3596" max="3596" width="12.1796875" style="2" customWidth="1"/>
    <col min="3597" max="3846" width="4.81640625" style="2"/>
    <col min="3847" max="3847" width="20.26953125" style="2" customWidth="1"/>
    <col min="3848" max="3848" width="20.54296875" style="2" customWidth="1"/>
    <col min="3849" max="3849" width="24.81640625" style="2" bestFit="1" customWidth="1"/>
    <col min="3850" max="3851" width="4.81640625" style="2"/>
    <col min="3852" max="3852" width="12.1796875" style="2" customWidth="1"/>
    <col min="3853" max="4102" width="4.81640625" style="2"/>
    <col min="4103" max="4103" width="20.26953125" style="2" customWidth="1"/>
    <col min="4104" max="4104" width="20.54296875" style="2" customWidth="1"/>
    <col min="4105" max="4105" width="24.81640625" style="2" bestFit="1" customWidth="1"/>
    <col min="4106" max="4107" width="4.81640625" style="2"/>
    <col min="4108" max="4108" width="12.1796875" style="2" customWidth="1"/>
    <col min="4109" max="4358" width="4.81640625" style="2"/>
    <col min="4359" max="4359" width="20.26953125" style="2" customWidth="1"/>
    <col min="4360" max="4360" width="20.54296875" style="2" customWidth="1"/>
    <col min="4361" max="4361" width="24.81640625" style="2" bestFit="1" customWidth="1"/>
    <col min="4362" max="4363" width="4.81640625" style="2"/>
    <col min="4364" max="4364" width="12.1796875" style="2" customWidth="1"/>
    <col min="4365" max="4614" width="4.81640625" style="2"/>
    <col min="4615" max="4615" width="20.26953125" style="2" customWidth="1"/>
    <col min="4616" max="4616" width="20.54296875" style="2" customWidth="1"/>
    <col min="4617" max="4617" width="24.81640625" style="2" bestFit="1" customWidth="1"/>
    <col min="4618" max="4619" width="4.81640625" style="2"/>
    <col min="4620" max="4620" width="12.1796875" style="2" customWidth="1"/>
    <col min="4621" max="4870" width="4.81640625" style="2"/>
    <col min="4871" max="4871" width="20.26953125" style="2" customWidth="1"/>
    <col min="4872" max="4872" width="20.54296875" style="2" customWidth="1"/>
    <col min="4873" max="4873" width="24.81640625" style="2" bestFit="1" customWidth="1"/>
    <col min="4874" max="4875" width="4.81640625" style="2"/>
    <col min="4876" max="4876" width="12.1796875" style="2" customWidth="1"/>
    <col min="4877" max="5126" width="4.81640625" style="2"/>
    <col min="5127" max="5127" width="20.26953125" style="2" customWidth="1"/>
    <col min="5128" max="5128" width="20.54296875" style="2" customWidth="1"/>
    <col min="5129" max="5129" width="24.81640625" style="2" bestFit="1" customWidth="1"/>
    <col min="5130" max="5131" width="4.81640625" style="2"/>
    <col min="5132" max="5132" width="12.1796875" style="2" customWidth="1"/>
    <col min="5133" max="5382" width="4.81640625" style="2"/>
    <col min="5383" max="5383" width="20.26953125" style="2" customWidth="1"/>
    <col min="5384" max="5384" width="20.54296875" style="2" customWidth="1"/>
    <col min="5385" max="5385" width="24.81640625" style="2" bestFit="1" customWidth="1"/>
    <col min="5386" max="5387" width="4.81640625" style="2"/>
    <col min="5388" max="5388" width="12.1796875" style="2" customWidth="1"/>
    <col min="5389" max="5638" width="4.81640625" style="2"/>
    <col min="5639" max="5639" width="20.26953125" style="2" customWidth="1"/>
    <col min="5640" max="5640" width="20.54296875" style="2" customWidth="1"/>
    <col min="5641" max="5641" width="24.81640625" style="2" bestFit="1" customWidth="1"/>
    <col min="5642" max="5643" width="4.81640625" style="2"/>
    <col min="5644" max="5644" width="12.1796875" style="2" customWidth="1"/>
    <col min="5645" max="5894" width="4.81640625" style="2"/>
    <col min="5895" max="5895" width="20.26953125" style="2" customWidth="1"/>
    <col min="5896" max="5896" width="20.54296875" style="2" customWidth="1"/>
    <col min="5897" max="5897" width="24.81640625" style="2" bestFit="1" customWidth="1"/>
    <col min="5898" max="5899" width="4.81640625" style="2"/>
    <col min="5900" max="5900" width="12.1796875" style="2" customWidth="1"/>
    <col min="5901" max="6150" width="4.81640625" style="2"/>
    <col min="6151" max="6151" width="20.26953125" style="2" customWidth="1"/>
    <col min="6152" max="6152" width="20.54296875" style="2" customWidth="1"/>
    <col min="6153" max="6153" width="24.81640625" style="2" bestFit="1" customWidth="1"/>
    <col min="6154" max="6155" width="4.81640625" style="2"/>
    <col min="6156" max="6156" width="12.1796875" style="2" customWidth="1"/>
    <col min="6157" max="6406" width="4.81640625" style="2"/>
    <col min="6407" max="6407" width="20.26953125" style="2" customWidth="1"/>
    <col min="6408" max="6408" width="20.54296875" style="2" customWidth="1"/>
    <col min="6409" max="6409" width="24.81640625" style="2" bestFit="1" customWidth="1"/>
    <col min="6410" max="6411" width="4.81640625" style="2"/>
    <col min="6412" max="6412" width="12.1796875" style="2" customWidth="1"/>
    <col min="6413" max="6662" width="4.81640625" style="2"/>
    <col min="6663" max="6663" width="20.26953125" style="2" customWidth="1"/>
    <col min="6664" max="6664" width="20.54296875" style="2" customWidth="1"/>
    <col min="6665" max="6665" width="24.81640625" style="2" bestFit="1" customWidth="1"/>
    <col min="6666" max="6667" width="4.81640625" style="2"/>
    <col min="6668" max="6668" width="12.1796875" style="2" customWidth="1"/>
    <col min="6669" max="6918" width="4.81640625" style="2"/>
    <col min="6919" max="6919" width="20.26953125" style="2" customWidth="1"/>
    <col min="6920" max="6920" width="20.54296875" style="2" customWidth="1"/>
    <col min="6921" max="6921" width="24.81640625" style="2" bestFit="1" customWidth="1"/>
    <col min="6922" max="6923" width="4.81640625" style="2"/>
    <col min="6924" max="6924" width="12.1796875" style="2" customWidth="1"/>
    <col min="6925" max="7174" width="4.81640625" style="2"/>
    <col min="7175" max="7175" width="20.26953125" style="2" customWidth="1"/>
    <col min="7176" max="7176" width="20.54296875" style="2" customWidth="1"/>
    <col min="7177" max="7177" width="24.81640625" style="2" bestFit="1" customWidth="1"/>
    <col min="7178" max="7179" width="4.81640625" style="2"/>
    <col min="7180" max="7180" width="12.1796875" style="2" customWidth="1"/>
    <col min="7181" max="7430" width="4.81640625" style="2"/>
    <col min="7431" max="7431" width="20.26953125" style="2" customWidth="1"/>
    <col min="7432" max="7432" width="20.54296875" style="2" customWidth="1"/>
    <col min="7433" max="7433" width="24.81640625" style="2" bestFit="1" customWidth="1"/>
    <col min="7434" max="7435" width="4.81640625" style="2"/>
    <col min="7436" max="7436" width="12.1796875" style="2" customWidth="1"/>
    <col min="7437" max="7686" width="4.81640625" style="2"/>
    <col min="7687" max="7687" width="20.26953125" style="2" customWidth="1"/>
    <col min="7688" max="7688" width="20.54296875" style="2" customWidth="1"/>
    <col min="7689" max="7689" width="24.81640625" style="2" bestFit="1" customWidth="1"/>
    <col min="7690" max="7691" width="4.81640625" style="2"/>
    <col min="7692" max="7692" width="12.1796875" style="2" customWidth="1"/>
    <col min="7693" max="7942" width="4.81640625" style="2"/>
    <col min="7943" max="7943" width="20.26953125" style="2" customWidth="1"/>
    <col min="7944" max="7944" width="20.54296875" style="2" customWidth="1"/>
    <col min="7945" max="7945" width="24.81640625" style="2" bestFit="1" customWidth="1"/>
    <col min="7946" max="7947" width="4.81640625" style="2"/>
    <col min="7948" max="7948" width="12.1796875" style="2" customWidth="1"/>
    <col min="7949" max="8198" width="4.81640625" style="2"/>
    <col min="8199" max="8199" width="20.26953125" style="2" customWidth="1"/>
    <col min="8200" max="8200" width="20.54296875" style="2" customWidth="1"/>
    <col min="8201" max="8201" width="24.81640625" style="2" bestFit="1" customWidth="1"/>
    <col min="8202" max="8203" width="4.81640625" style="2"/>
    <col min="8204" max="8204" width="12.1796875" style="2" customWidth="1"/>
    <col min="8205" max="8454" width="4.81640625" style="2"/>
    <col min="8455" max="8455" width="20.26953125" style="2" customWidth="1"/>
    <col min="8456" max="8456" width="20.54296875" style="2" customWidth="1"/>
    <col min="8457" max="8457" width="24.81640625" style="2" bestFit="1" customWidth="1"/>
    <col min="8458" max="8459" width="4.81640625" style="2"/>
    <col min="8460" max="8460" width="12.1796875" style="2" customWidth="1"/>
    <col min="8461" max="8710" width="4.81640625" style="2"/>
    <col min="8711" max="8711" width="20.26953125" style="2" customWidth="1"/>
    <col min="8712" max="8712" width="20.54296875" style="2" customWidth="1"/>
    <col min="8713" max="8713" width="24.81640625" style="2" bestFit="1" customWidth="1"/>
    <col min="8714" max="8715" width="4.81640625" style="2"/>
    <col min="8716" max="8716" width="12.1796875" style="2" customWidth="1"/>
    <col min="8717" max="8966" width="4.81640625" style="2"/>
    <col min="8967" max="8967" width="20.26953125" style="2" customWidth="1"/>
    <col min="8968" max="8968" width="20.54296875" style="2" customWidth="1"/>
    <col min="8969" max="8969" width="24.81640625" style="2" bestFit="1" customWidth="1"/>
    <col min="8970" max="8971" width="4.81640625" style="2"/>
    <col min="8972" max="8972" width="12.1796875" style="2" customWidth="1"/>
    <col min="8973" max="9222" width="4.81640625" style="2"/>
    <col min="9223" max="9223" width="20.26953125" style="2" customWidth="1"/>
    <col min="9224" max="9224" width="20.54296875" style="2" customWidth="1"/>
    <col min="9225" max="9225" width="24.81640625" style="2" bestFit="1" customWidth="1"/>
    <col min="9226" max="9227" width="4.81640625" style="2"/>
    <col min="9228" max="9228" width="12.1796875" style="2" customWidth="1"/>
    <col min="9229" max="9478" width="4.81640625" style="2"/>
    <col min="9479" max="9479" width="20.26953125" style="2" customWidth="1"/>
    <col min="9480" max="9480" width="20.54296875" style="2" customWidth="1"/>
    <col min="9481" max="9481" width="24.81640625" style="2" bestFit="1" customWidth="1"/>
    <col min="9482" max="9483" width="4.81640625" style="2"/>
    <col min="9484" max="9484" width="12.1796875" style="2" customWidth="1"/>
    <col min="9485" max="9734" width="4.81640625" style="2"/>
    <col min="9735" max="9735" width="20.26953125" style="2" customWidth="1"/>
    <col min="9736" max="9736" width="20.54296875" style="2" customWidth="1"/>
    <col min="9737" max="9737" width="24.81640625" style="2" bestFit="1" customWidth="1"/>
    <col min="9738" max="9739" width="4.81640625" style="2"/>
    <col min="9740" max="9740" width="12.1796875" style="2" customWidth="1"/>
    <col min="9741" max="9990" width="4.81640625" style="2"/>
    <col min="9991" max="9991" width="20.26953125" style="2" customWidth="1"/>
    <col min="9992" max="9992" width="20.54296875" style="2" customWidth="1"/>
    <col min="9993" max="9993" width="24.81640625" style="2" bestFit="1" customWidth="1"/>
    <col min="9994" max="9995" width="4.81640625" style="2"/>
    <col min="9996" max="9996" width="12.1796875" style="2" customWidth="1"/>
    <col min="9997" max="10246" width="4.81640625" style="2"/>
    <col min="10247" max="10247" width="20.26953125" style="2" customWidth="1"/>
    <col min="10248" max="10248" width="20.54296875" style="2" customWidth="1"/>
    <col min="10249" max="10249" width="24.81640625" style="2" bestFit="1" customWidth="1"/>
    <col min="10250" max="10251" width="4.81640625" style="2"/>
    <col min="10252" max="10252" width="12.1796875" style="2" customWidth="1"/>
    <col min="10253" max="10502" width="4.81640625" style="2"/>
    <col min="10503" max="10503" width="20.26953125" style="2" customWidth="1"/>
    <col min="10504" max="10504" width="20.54296875" style="2" customWidth="1"/>
    <col min="10505" max="10505" width="24.81640625" style="2" bestFit="1" customWidth="1"/>
    <col min="10506" max="10507" width="4.81640625" style="2"/>
    <col min="10508" max="10508" width="12.1796875" style="2" customWidth="1"/>
    <col min="10509" max="10758" width="4.81640625" style="2"/>
    <col min="10759" max="10759" width="20.26953125" style="2" customWidth="1"/>
    <col min="10760" max="10760" width="20.54296875" style="2" customWidth="1"/>
    <col min="10761" max="10761" width="24.81640625" style="2" bestFit="1" customWidth="1"/>
    <col min="10762" max="10763" width="4.81640625" style="2"/>
    <col min="10764" max="10764" width="12.1796875" style="2" customWidth="1"/>
    <col min="10765" max="11014" width="4.81640625" style="2"/>
    <col min="11015" max="11015" width="20.26953125" style="2" customWidth="1"/>
    <col min="11016" max="11016" width="20.54296875" style="2" customWidth="1"/>
    <col min="11017" max="11017" width="24.81640625" style="2" bestFit="1" customWidth="1"/>
    <col min="11018" max="11019" width="4.81640625" style="2"/>
    <col min="11020" max="11020" width="12.1796875" style="2" customWidth="1"/>
    <col min="11021" max="11270" width="4.81640625" style="2"/>
    <col min="11271" max="11271" width="20.26953125" style="2" customWidth="1"/>
    <col min="11272" max="11272" width="20.54296875" style="2" customWidth="1"/>
    <col min="11273" max="11273" width="24.81640625" style="2" bestFit="1" customWidth="1"/>
    <col min="11274" max="11275" width="4.81640625" style="2"/>
    <col min="11276" max="11276" width="12.1796875" style="2" customWidth="1"/>
    <col min="11277" max="11526" width="4.81640625" style="2"/>
    <col min="11527" max="11527" width="20.26953125" style="2" customWidth="1"/>
    <col min="11528" max="11528" width="20.54296875" style="2" customWidth="1"/>
    <col min="11529" max="11529" width="24.81640625" style="2" bestFit="1" customWidth="1"/>
    <col min="11530" max="11531" width="4.81640625" style="2"/>
    <col min="11532" max="11532" width="12.1796875" style="2" customWidth="1"/>
    <col min="11533" max="11782" width="4.81640625" style="2"/>
    <col min="11783" max="11783" width="20.26953125" style="2" customWidth="1"/>
    <col min="11784" max="11784" width="20.54296875" style="2" customWidth="1"/>
    <col min="11785" max="11785" width="24.81640625" style="2" bestFit="1" customWidth="1"/>
    <col min="11786" max="11787" width="4.81640625" style="2"/>
    <col min="11788" max="11788" width="12.1796875" style="2" customWidth="1"/>
    <col min="11789" max="12038" width="4.81640625" style="2"/>
    <col min="12039" max="12039" width="20.26953125" style="2" customWidth="1"/>
    <col min="12040" max="12040" width="20.54296875" style="2" customWidth="1"/>
    <col min="12041" max="12041" width="24.81640625" style="2" bestFit="1" customWidth="1"/>
    <col min="12042" max="12043" width="4.81640625" style="2"/>
    <col min="12044" max="12044" width="12.1796875" style="2" customWidth="1"/>
    <col min="12045" max="12294" width="4.81640625" style="2"/>
    <col min="12295" max="12295" width="20.26953125" style="2" customWidth="1"/>
    <col min="12296" max="12296" width="20.54296875" style="2" customWidth="1"/>
    <col min="12297" max="12297" width="24.81640625" style="2" bestFit="1" customWidth="1"/>
    <col min="12298" max="12299" width="4.81640625" style="2"/>
    <col min="12300" max="12300" width="12.1796875" style="2" customWidth="1"/>
    <col min="12301" max="12550" width="4.81640625" style="2"/>
    <col min="12551" max="12551" width="20.26953125" style="2" customWidth="1"/>
    <col min="12552" max="12552" width="20.54296875" style="2" customWidth="1"/>
    <col min="12553" max="12553" width="24.81640625" style="2" bestFit="1" customWidth="1"/>
    <col min="12554" max="12555" width="4.81640625" style="2"/>
    <col min="12556" max="12556" width="12.1796875" style="2" customWidth="1"/>
    <col min="12557" max="12806" width="4.81640625" style="2"/>
    <col min="12807" max="12807" width="20.26953125" style="2" customWidth="1"/>
    <col min="12808" max="12808" width="20.54296875" style="2" customWidth="1"/>
    <col min="12809" max="12809" width="24.81640625" style="2" bestFit="1" customWidth="1"/>
    <col min="12810" max="12811" width="4.81640625" style="2"/>
    <col min="12812" max="12812" width="12.1796875" style="2" customWidth="1"/>
    <col min="12813" max="13062" width="4.81640625" style="2"/>
    <col min="13063" max="13063" width="20.26953125" style="2" customWidth="1"/>
    <col min="13064" max="13064" width="20.54296875" style="2" customWidth="1"/>
    <col min="13065" max="13065" width="24.81640625" style="2" bestFit="1" customWidth="1"/>
    <col min="13066" max="13067" width="4.81640625" style="2"/>
    <col min="13068" max="13068" width="12.1796875" style="2" customWidth="1"/>
    <col min="13069" max="13318" width="4.81640625" style="2"/>
    <col min="13319" max="13319" width="20.26953125" style="2" customWidth="1"/>
    <col min="13320" max="13320" width="20.54296875" style="2" customWidth="1"/>
    <col min="13321" max="13321" width="24.81640625" style="2" bestFit="1" customWidth="1"/>
    <col min="13322" max="13323" width="4.81640625" style="2"/>
    <col min="13324" max="13324" width="12.1796875" style="2" customWidth="1"/>
    <col min="13325" max="13574" width="4.81640625" style="2"/>
    <col min="13575" max="13575" width="20.26953125" style="2" customWidth="1"/>
    <col min="13576" max="13576" width="20.54296875" style="2" customWidth="1"/>
    <col min="13577" max="13577" width="24.81640625" style="2" bestFit="1" customWidth="1"/>
    <col min="13578" max="13579" width="4.81640625" style="2"/>
    <col min="13580" max="13580" width="12.1796875" style="2" customWidth="1"/>
    <col min="13581" max="13830" width="4.81640625" style="2"/>
    <col min="13831" max="13831" width="20.26953125" style="2" customWidth="1"/>
    <col min="13832" max="13832" width="20.54296875" style="2" customWidth="1"/>
    <col min="13833" max="13833" width="24.81640625" style="2" bestFit="1" customWidth="1"/>
    <col min="13834" max="13835" width="4.81640625" style="2"/>
    <col min="13836" max="13836" width="12.1796875" style="2" customWidth="1"/>
    <col min="13837" max="14086" width="4.81640625" style="2"/>
    <col min="14087" max="14087" width="20.26953125" style="2" customWidth="1"/>
    <col min="14088" max="14088" width="20.54296875" style="2" customWidth="1"/>
    <col min="14089" max="14089" width="24.81640625" style="2" bestFit="1" customWidth="1"/>
    <col min="14090" max="14091" width="4.81640625" style="2"/>
    <col min="14092" max="14092" width="12.1796875" style="2" customWidth="1"/>
    <col min="14093" max="14342" width="4.81640625" style="2"/>
    <col min="14343" max="14343" width="20.26953125" style="2" customWidth="1"/>
    <col min="14344" max="14344" width="20.54296875" style="2" customWidth="1"/>
    <col min="14345" max="14345" width="24.81640625" style="2" bestFit="1" customWidth="1"/>
    <col min="14346" max="14347" width="4.81640625" style="2"/>
    <col min="14348" max="14348" width="12.1796875" style="2" customWidth="1"/>
    <col min="14349" max="14598" width="4.81640625" style="2"/>
    <col min="14599" max="14599" width="20.26953125" style="2" customWidth="1"/>
    <col min="14600" max="14600" width="20.54296875" style="2" customWidth="1"/>
    <col min="14601" max="14601" width="24.81640625" style="2" bestFit="1" customWidth="1"/>
    <col min="14602" max="14603" width="4.81640625" style="2"/>
    <col min="14604" max="14604" width="12.1796875" style="2" customWidth="1"/>
    <col min="14605" max="14854" width="4.81640625" style="2"/>
    <col min="14855" max="14855" width="20.26953125" style="2" customWidth="1"/>
    <col min="14856" max="14856" width="20.54296875" style="2" customWidth="1"/>
    <col min="14857" max="14857" width="24.81640625" style="2" bestFit="1" customWidth="1"/>
    <col min="14858" max="14859" width="4.81640625" style="2"/>
    <col min="14860" max="14860" width="12.1796875" style="2" customWidth="1"/>
    <col min="14861" max="15110" width="4.81640625" style="2"/>
    <col min="15111" max="15111" width="20.26953125" style="2" customWidth="1"/>
    <col min="15112" max="15112" width="20.54296875" style="2" customWidth="1"/>
    <col min="15113" max="15113" width="24.81640625" style="2" bestFit="1" customWidth="1"/>
    <col min="15114" max="15115" width="4.81640625" style="2"/>
    <col min="15116" max="15116" width="12.1796875" style="2" customWidth="1"/>
    <col min="15117" max="15366" width="4.81640625" style="2"/>
    <col min="15367" max="15367" width="20.26953125" style="2" customWidth="1"/>
    <col min="15368" max="15368" width="20.54296875" style="2" customWidth="1"/>
    <col min="15369" max="15369" width="24.81640625" style="2" bestFit="1" customWidth="1"/>
    <col min="15370" max="15371" width="4.81640625" style="2"/>
    <col min="15372" max="15372" width="12.1796875" style="2" customWidth="1"/>
    <col min="15373" max="15622" width="4.81640625" style="2"/>
    <col min="15623" max="15623" width="20.26953125" style="2" customWidth="1"/>
    <col min="15624" max="15624" width="20.54296875" style="2" customWidth="1"/>
    <col min="15625" max="15625" width="24.81640625" style="2" bestFit="1" customWidth="1"/>
    <col min="15626" max="15627" width="4.81640625" style="2"/>
    <col min="15628" max="15628" width="12.1796875" style="2" customWidth="1"/>
    <col min="15629" max="15878" width="4.81640625" style="2"/>
    <col min="15879" max="15879" width="20.26953125" style="2" customWidth="1"/>
    <col min="15880" max="15880" width="20.54296875" style="2" customWidth="1"/>
    <col min="15881" max="15881" width="24.81640625" style="2" bestFit="1" customWidth="1"/>
    <col min="15882" max="15883" width="4.81640625" style="2"/>
    <col min="15884" max="15884" width="12.1796875" style="2" customWidth="1"/>
    <col min="15885" max="16134" width="4.81640625" style="2"/>
    <col min="16135" max="16135" width="20.26953125" style="2" customWidth="1"/>
    <col min="16136" max="16136" width="20.54296875" style="2" customWidth="1"/>
    <col min="16137" max="16137" width="24.81640625" style="2" bestFit="1" customWidth="1"/>
    <col min="16138" max="16139" width="4.81640625" style="2"/>
    <col min="16140" max="16140" width="12.1796875" style="2" customWidth="1"/>
    <col min="16141" max="16384" width="4.81640625" style="2"/>
  </cols>
  <sheetData>
    <row r="1" spans="1:12" ht="14.5" customHeight="1" x14ac:dyDescent="0.35">
      <c r="A1"/>
      <c r="B1"/>
      <c r="C1"/>
      <c r="D1"/>
      <c r="E1"/>
      <c r="F1"/>
      <c r="G1"/>
      <c r="H1"/>
      <c r="I1"/>
      <c r="J1"/>
      <c r="K1"/>
      <c r="L1"/>
    </row>
    <row r="2" spans="1:12" ht="14.5" customHeight="1" x14ac:dyDescent="0.35">
      <c r="A2"/>
      <c r="B2"/>
      <c r="C2"/>
      <c r="D2"/>
      <c r="E2"/>
      <c r="F2"/>
      <c r="G2"/>
      <c r="H2"/>
      <c r="I2"/>
      <c r="J2"/>
      <c r="K2"/>
      <c r="L2"/>
    </row>
    <row r="3" spans="1:12" ht="14.5" customHeight="1" x14ac:dyDescent="0.35">
      <c r="A3"/>
      <c r="B3"/>
      <c r="C3"/>
      <c r="D3"/>
      <c r="E3"/>
      <c r="F3"/>
      <c r="G3"/>
      <c r="H3"/>
      <c r="I3"/>
      <c r="J3"/>
      <c r="K3"/>
      <c r="L3"/>
    </row>
    <row r="4" spans="1:12" ht="14.5" customHeight="1" x14ac:dyDescent="0.35">
      <c r="A4"/>
      <c r="B4"/>
      <c r="C4"/>
      <c r="D4"/>
      <c r="E4"/>
      <c r="F4"/>
      <c r="G4"/>
      <c r="H4"/>
      <c r="I4"/>
      <c r="J4"/>
      <c r="K4"/>
      <c r="L4"/>
    </row>
    <row r="5" spans="1:12" ht="14.5" customHeight="1" x14ac:dyDescent="0.35">
      <c r="A5"/>
      <c r="B5"/>
      <c r="C5"/>
      <c r="D5"/>
      <c r="E5"/>
      <c r="F5"/>
      <c r="G5"/>
      <c r="H5"/>
      <c r="I5"/>
      <c r="J5"/>
      <c r="K5"/>
      <c r="L5"/>
    </row>
    <row r="6" spans="1:12" ht="14.5" customHeight="1" x14ac:dyDescent="0.35">
      <c r="A6"/>
      <c r="B6"/>
      <c r="C6"/>
      <c r="D6"/>
      <c r="E6"/>
      <c r="F6"/>
      <c r="G6"/>
      <c r="H6"/>
      <c r="I6"/>
      <c r="J6"/>
      <c r="K6"/>
      <c r="L6"/>
    </row>
    <row r="7" spans="1:12" ht="14.5" customHeight="1" x14ac:dyDescent="0.35">
      <c r="A7"/>
      <c r="B7"/>
      <c r="C7"/>
      <c r="D7"/>
      <c r="E7"/>
      <c r="F7"/>
      <c r="G7"/>
      <c r="H7"/>
      <c r="I7"/>
      <c r="J7"/>
      <c r="K7"/>
      <c r="L7"/>
    </row>
    <row r="8" spans="1:12" ht="14.5" customHeight="1" x14ac:dyDescent="0.35">
      <c r="A8"/>
      <c r="B8"/>
      <c r="C8"/>
      <c r="D8"/>
      <c r="E8"/>
      <c r="F8"/>
      <c r="G8"/>
      <c r="H8"/>
      <c r="I8"/>
      <c r="J8"/>
      <c r="K8"/>
      <c r="L8"/>
    </row>
    <row r="9" spans="1:12" ht="14.5" customHeight="1" x14ac:dyDescent="0.35">
      <c r="A9"/>
      <c r="B9"/>
      <c r="C9"/>
      <c r="D9"/>
      <c r="E9"/>
      <c r="F9"/>
      <c r="G9"/>
      <c r="H9"/>
      <c r="I9"/>
      <c r="J9"/>
      <c r="K9"/>
      <c r="L9"/>
    </row>
    <row r="10" spans="1:12" ht="14.5" customHeight="1" x14ac:dyDescent="0.35">
      <c r="A10"/>
      <c r="B10"/>
      <c r="C10"/>
      <c r="D10"/>
      <c r="E10"/>
      <c r="F10"/>
      <c r="G10"/>
      <c r="H10"/>
      <c r="I10"/>
      <c r="J10"/>
      <c r="K10"/>
      <c r="L10"/>
    </row>
    <row r="11" spans="1:12" ht="14.5" customHeight="1" x14ac:dyDescent="0.35">
      <c r="A11"/>
      <c r="B11"/>
      <c r="C11"/>
      <c r="D11"/>
      <c r="E11"/>
      <c r="F11"/>
      <c r="G11"/>
      <c r="H11"/>
      <c r="I11"/>
      <c r="J11"/>
      <c r="K11"/>
      <c r="L11"/>
    </row>
    <row r="12" spans="1:12" ht="14.5" customHeight="1" x14ac:dyDescent="0.35">
      <c r="A12"/>
      <c r="B12"/>
      <c r="C12"/>
      <c r="D12"/>
      <c r="E12"/>
      <c r="F12"/>
      <c r="G12"/>
      <c r="H12"/>
      <c r="I12"/>
      <c r="J12"/>
      <c r="K12"/>
      <c r="L12"/>
    </row>
    <row r="13" spans="1:12" ht="14.5" customHeight="1" x14ac:dyDescent="0.35">
      <c r="A13"/>
      <c r="B13"/>
      <c r="C13"/>
      <c r="D13"/>
      <c r="E13"/>
      <c r="F13"/>
      <c r="G13"/>
      <c r="H13"/>
      <c r="I13"/>
      <c r="J13"/>
      <c r="K13"/>
      <c r="L13"/>
    </row>
    <row r="14" spans="1:12" ht="14.5" customHeight="1" x14ac:dyDescent="0.35">
      <c r="A14"/>
      <c r="B14"/>
      <c r="C14"/>
      <c r="D14"/>
      <c r="E14"/>
      <c r="F14"/>
      <c r="G14"/>
      <c r="H14"/>
      <c r="I14"/>
      <c r="J14"/>
      <c r="K14"/>
      <c r="L14"/>
    </row>
    <row r="15" spans="1:12" ht="14.5" customHeight="1" x14ac:dyDescent="0.35">
      <c r="A15"/>
      <c r="B15"/>
      <c r="C15"/>
      <c r="D15"/>
      <c r="E15"/>
      <c r="F15"/>
      <c r="G15"/>
      <c r="H15"/>
      <c r="I15"/>
      <c r="J15"/>
      <c r="K15"/>
      <c r="L15"/>
    </row>
    <row r="16" spans="1:12" ht="14.5" customHeight="1" x14ac:dyDescent="0.35">
      <c r="A16"/>
      <c r="B16"/>
      <c r="C16"/>
      <c r="D16"/>
      <c r="E16"/>
      <c r="F16"/>
      <c r="G16"/>
      <c r="H16"/>
      <c r="I16"/>
      <c r="J16"/>
      <c r="K16"/>
      <c r="L16"/>
    </row>
    <row r="17" spans="1:12" ht="14.5" customHeight="1" x14ac:dyDescent="0.35">
      <c r="A17"/>
      <c r="B17"/>
      <c r="C17"/>
      <c r="D17"/>
      <c r="E17"/>
      <c r="F17"/>
      <c r="G17"/>
      <c r="H17"/>
      <c r="I17"/>
      <c r="J17"/>
      <c r="K17"/>
      <c r="L17"/>
    </row>
    <row r="18" spans="1:12" ht="14.5" customHeight="1" x14ac:dyDescent="0.35">
      <c r="A18"/>
      <c r="B18"/>
      <c r="C18"/>
      <c r="D18"/>
      <c r="E18"/>
      <c r="F18"/>
      <c r="G18"/>
      <c r="H18"/>
      <c r="I18"/>
      <c r="J18"/>
      <c r="K18"/>
      <c r="L18"/>
    </row>
    <row r="19" spans="1:12" ht="14.5" customHeight="1" x14ac:dyDescent="0.35">
      <c r="A19"/>
      <c r="B19"/>
      <c r="C19"/>
      <c r="D19"/>
      <c r="E19"/>
      <c r="F19"/>
      <c r="G19"/>
      <c r="H19"/>
      <c r="I19"/>
      <c r="J19"/>
      <c r="K19"/>
      <c r="L19"/>
    </row>
    <row r="20" spans="1:12" ht="14.5" customHeight="1" x14ac:dyDescent="0.35">
      <c r="A20"/>
      <c r="B20"/>
      <c r="C20"/>
      <c r="D20"/>
      <c r="E20"/>
      <c r="F20"/>
      <c r="G20"/>
      <c r="H20"/>
      <c r="I20"/>
      <c r="J20"/>
      <c r="K20"/>
      <c r="L20"/>
    </row>
    <row r="21" spans="1:12" ht="14.5" customHeight="1" x14ac:dyDescent="0.35">
      <c r="A21"/>
      <c r="B21"/>
      <c r="C21"/>
      <c r="D21"/>
      <c r="E21"/>
      <c r="F21"/>
      <c r="G21"/>
      <c r="H21"/>
      <c r="I21"/>
      <c r="J21"/>
      <c r="K21"/>
      <c r="L21"/>
    </row>
    <row r="22" spans="1:12" ht="14.5" customHeight="1" x14ac:dyDescent="0.35">
      <c r="A22"/>
      <c r="B22"/>
      <c r="C22"/>
      <c r="D22"/>
      <c r="E22"/>
      <c r="F22"/>
      <c r="G22"/>
      <c r="H22"/>
      <c r="I22"/>
      <c r="J22"/>
      <c r="K22"/>
      <c r="L22"/>
    </row>
    <row r="23" spans="1:12" ht="14.5" customHeight="1" x14ac:dyDescent="0.35">
      <c r="A23"/>
      <c r="B23"/>
      <c r="C23"/>
      <c r="D23"/>
      <c r="E23"/>
      <c r="F23"/>
      <c r="G23"/>
      <c r="H23"/>
      <c r="I23"/>
      <c r="J23"/>
      <c r="K23"/>
      <c r="L23"/>
    </row>
    <row r="24" spans="1:12" ht="14.5" customHeight="1" x14ac:dyDescent="0.35">
      <c r="A24"/>
      <c r="B24"/>
      <c r="C24"/>
      <c r="D24"/>
      <c r="E24"/>
      <c r="F24"/>
      <c r="G24"/>
      <c r="H24"/>
      <c r="I24"/>
      <c r="J24"/>
      <c r="K24"/>
      <c r="L24"/>
    </row>
    <row r="25" spans="1:12" ht="14.5" customHeight="1" x14ac:dyDescent="0.35">
      <c r="A25"/>
      <c r="B25"/>
      <c r="C25"/>
      <c r="D25"/>
      <c r="E25"/>
      <c r="F25"/>
      <c r="G25"/>
      <c r="H25"/>
      <c r="I25"/>
      <c r="J25"/>
      <c r="K25"/>
      <c r="L25"/>
    </row>
    <row r="26" spans="1:12" ht="14.5" customHeight="1" x14ac:dyDescent="0.35">
      <c r="A26"/>
      <c r="B26"/>
      <c r="C26"/>
      <c r="D26"/>
      <c r="E26"/>
      <c r="F26"/>
      <c r="G26"/>
      <c r="H26"/>
      <c r="I26"/>
      <c r="J26"/>
      <c r="K26"/>
      <c r="L26"/>
    </row>
    <row r="27" spans="1:12" ht="14.5" customHeight="1" x14ac:dyDescent="0.35">
      <c r="A27"/>
      <c r="B27"/>
      <c r="C27"/>
      <c r="D27"/>
      <c r="E27"/>
      <c r="F27"/>
      <c r="G27"/>
      <c r="H27"/>
      <c r="I27"/>
      <c r="J27"/>
      <c r="K27"/>
      <c r="L27"/>
    </row>
    <row r="28" spans="1:12" ht="14.5" customHeight="1" x14ac:dyDescent="0.35">
      <c r="A28"/>
      <c r="B28"/>
      <c r="C28"/>
      <c r="D28"/>
      <c r="E28"/>
      <c r="F28"/>
      <c r="G28"/>
      <c r="H28"/>
      <c r="I28"/>
      <c r="J28"/>
      <c r="K28"/>
      <c r="L28"/>
    </row>
    <row r="29" spans="1:12" ht="14.5" customHeight="1" x14ac:dyDescent="0.35">
      <c r="A29"/>
      <c r="B29"/>
      <c r="C29"/>
      <c r="D29"/>
      <c r="E29"/>
      <c r="F29"/>
      <c r="G29"/>
      <c r="H29"/>
      <c r="I29"/>
      <c r="J29"/>
      <c r="K29"/>
      <c r="L29"/>
    </row>
    <row r="30" spans="1:12" ht="14.5" customHeight="1" x14ac:dyDescent="0.35">
      <c r="A30"/>
      <c r="B30"/>
      <c r="C30"/>
      <c r="D30"/>
      <c r="E30"/>
      <c r="F30"/>
      <c r="G30"/>
      <c r="H30"/>
      <c r="I30"/>
      <c r="J30"/>
      <c r="K30"/>
      <c r="L30"/>
    </row>
    <row r="31" spans="1:12" ht="14.5" customHeight="1" x14ac:dyDescent="0.35">
      <c r="A31"/>
      <c r="B31"/>
      <c r="C31"/>
      <c r="D31"/>
      <c r="E31"/>
      <c r="F31"/>
      <c r="G31"/>
      <c r="H31"/>
      <c r="I31"/>
      <c r="J31"/>
      <c r="K31"/>
      <c r="L31"/>
    </row>
    <row r="32" spans="1:12" ht="14.5" customHeight="1" x14ac:dyDescent="0.35">
      <c r="A32"/>
      <c r="B32"/>
      <c r="C32"/>
      <c r="D32"/>
      <c r="E32"/>
      <c r="F32"/>
      <c r="G32"/>
      <c r="H32"/>
      <c r="I32"/>
      <c r="J32"/>
      <c r="K32"/>
      <c r="L32"/>
    </row>
    <row r="33" spans="1:12" ht="14.5" customHeight="1" x14ac:dyDescent="0.35">
      <c r="A33"/>
      <c r="B33"/>
      <c r="C33"/>
      <c r="D33"/>
      <c r="E33"/>
      <c r="F33"/>
      <c r="G33"/>
      <c r="H33"/>
      <c r="I33"/>
      <c r="J33"/>
      <c r="K33"/>
      <c r="L33"/>
    </row>
    <row r="34" spans="1:12" ht="14.5" customHeight="1" x14ac:dyDescent="0.35">
      <c r="A34"/>
      <c r="B34"/>
      <c r="C34"/>
      <c r="D34"/>
      <c r="E34"/>
      <c r="F34"/>
      <c r="G34"/>
      <c r="H34"/>
      <c r="I34"/>
      <c r="J34"/>
      <c r="K34"/>
      <c r="L34"/>
    </row>
    <row r="35" spans="1:12" ht="14.5" customHeight="1" x14ac:dyDescent="0.35">
      <c r="A35"/>
      <c r="B35"/>
      <c r="C35"/>
      <c r="D35"/>
      <c r="E35"/>
      <c r="F35"/>
      <c r="G35"/>
      <c r="H35"/>
      <c r="I35"/>
      <c r="J35"/>
      <c r="K35"/>
      <c r="L35"/>
    </row>
    <row r="36" spans="1:12" ht="14.5" customHeight="1" x14ac:dyDescent="0.35">
      <c r="A36"/>
      <c r="B36"/>
      <c r="C36"/>
      <c r="D36"/>
      <c r="E36"/>
      <c r="F36"/>
      <c r="G36"/>
      <c r="H36"/>
      <c r="I36"/>
      <c r="J36"/>
      <c r="K36"/>
      <c r="L36"/>
    </row>
    <row r="37" spans="1:12" ht="14.5" x14ac:dyDescent="0.35">
      <c r="A37"/>
      <c r="B37"/>
      <c r="C37"/>
      <c r="D37"/>
      <c r="E37"/>
      <c r="F37"/>
      <c r="G37"/>
      <c r="H37"/>
      <c r="I37"/>
      <c r="J37"/>
      <c r="K37"/>
      <c r="L37"/>
    </row>
    <row r="38" spans="1:12" ht="19.149999999999999" customHeight="1" x14ac:dyDescent="0.35">
      <c r="A38"/>
      <c r="B38"/>
      <c r="C38"/>
      <c r="D38"/>
      <c r="E38"/>
      <c r="F38"/>
      <c r="G38"/>
      <c r="H38"/>
      <c r="I38"/>
      <c r="J38"/>
      <c r="K38"/>
      <c r="L38"/>
    </row>
    <row r="39" spans="1:12" ht="19.899999999999999" customHeight="1" x14ac:dyDescent="0.35">
      <c r="A39"/>
      <c r="B39"/>
      <c r="C39"/>
      <c r="D39"/>
      <c r="E39"/>
      <c r="F39"/>
      <c r="G39"/>
      <c r="H39"/>
      <c r="I39"/>
      <c r="J39"/>
      <c r="K39"/>
      <c r="L39"/>
    </row>
    <row r="40" spans="1:12" ht="19.899999999999999" customHeight="1" x14ac:dyDescent="0.35">
      <c r="A40"/>
      <c r="B40"/>
      <c r="C40"/>
      <c r="D40"/>
      <c r="E40"/>
      <c r="F40"/>
      <c r="G40"/>
      <c r="H40"/>
      <c r="I40"/>
      <c r="J40"/>
      <c r="K40"/>
      <c r="L40"/>
    </row>
    <row r="41" spans="1:12" ht="19.899999999999999" customHeight="1" x14ac:dyDescent="0.35">
      <c r="A41"/>
      <c r="B41"/>
      <c r="C41"/>
      <c r="D41"/>
      <c r="E41"/>
      <c r="F41"/>
      <c r="G41"/>
      <c r="H41"/>
      <c r="I41"/>
      <c r="J41"/>
      <c r="K41"/>
      <c r="L41"/>
    </row>
    <row r="42" spans="1:12" ht="19.899999999999999" customHeight="1" x14ac:dyDescent="0.35">
      <c r="A42"/>
      <c r="B42"/>
      <c r="C42"/>
      <c r="D42"/>
      <c r="E42"/>
      <c r="F42"/>
      <c r="G42"/>
      <c r="H42"/>
      <c r="I42"/>
      <c r="J42"/>
      <c r="K42"/>
      <c r="L42"/>
    </row>
    <row r="43" spans="1:12" ht="19.899999999999999" customHeight="1" x14ac:dyDescent="0.35">
      <c r="A43"/>
      <c r="B43"/>
      <c r="C43"/>
      <c r="D43"/>
      <c r="E43"/>
      <c r="F43"/>
      <c r="G43"/>
      <c r="H43"/>
      <c r="I43"/>
      <c r="J43"/>
      <c r="K43"/>
      <c r="L43"/>
    </row>
    <row r="44" spans="1:12" ht="19.899999999999999" customHeight="1" x14ac:dyDescent="0.35">
      <c r="A44"/>
      <c r="B44"/>
      <c r="C44"/>
      <c r="D44"/>
      <c r="E44"/>
      <c r="F44"/>
      <c r="G44"/>
      <c r="H44"/>
      <c r="I44"/>
      <c r="J44"/>
      <c r="K44"/>
      <c r="L44"/>
    </row>
    <row r="45" spans="1:12" ht="19.899999999999999" customHeight="1" x14ac:dyDescent="0.35">
      <c r="A45"/>
      <c r="B45"/>
      <c r="C45"/>
      <c r="D45"/>
      <c r="E45"/>
      <c r="F45"/>
      <c r="G45"/>
      <c r="H45"/>
      <c r="I45"/>
      <c r="J45"/>
      <c r="K45"/>
      <c r="L45"/>
    </row>
    <row r="46" spans="1:12" ht="19.899999999999999" customHeight="1" x14ac:dyDescent="0.35">
      <c r="A46"/>
      <c r="B46"/>
      <c r="C46"/>
      <c r="D46"/>
      <c r="E46"/>
      <c r="F46"/>
      <c r="G46"/>
      <c r="H46"/>
      <c r="I46"/>
      <c r="J46"/>
      <c r="K46"/>
      <c r="L46"/>
    </row>
    <row r="47" spans="1:12" ht="19.899999999999999" customHeight="1" x14ac:dyDescent="0.35">
      <c r="A47"/>
      <c r="B47"/>
      <c r="C47"/>
      <c r="D47"/>
      <c r="E47"/>
      <c r="F47"/>
      <c r="G47"/>
      <c r="H47"/>
      <c r="I47"/>
      <c r="J47"/>
      <c r="K47"/>
      <c r="L47"/>
    </row>
    <row r="48" spans="1:12" ht="19.899999999999999" customHeight="1" x14ac:dyDescent="0.35">
      <c r="A48"/>
      <c r="B48"/>
      <c r="C48"/>
      <c r="D48"/>
      <c r="E48"/>
      <c r="F48"/>
      <c r="G48"/>
      <c r="H48"/>
      <c r="I48"/>
      <c r="J48"/>
      <c r="K48"/>
      <c r="L48"/>
    </row>
    <row r="49" spans="1:18" ht="19.899999999999999" customHeight="1" x14ac:dyDescent="0.35">
      <c r="A49"/>
      <c r="B49"/>
      <c r="C49"/>
      <c r="D49"/>
      <c r="E49"/>
      <c r="F49"/>
      <c r="G49"/>
      <c r="H49"/>
      <c r="I49"/>
      <c r="J49"/>
      <c r="K49"/>
      <c r="L49"/>
    </row>
    <row r="50" spans="1:18" ht="19.899999999999999" customHeight="1" x14ac:dyDescent="0.35">
      <c r="A50"/>
      <c r="B50"/>
      <c r="C50"/>
      <c r="D50"/>
      <c r="E50"/>
      <c r="F50"/>
      <c r="G50"/>
      <c r="H50"/>
      <c r="I50"/>
      <c r="J50"/>
      <c r="K50"/>
      <c r="L50"/>
    </row>
    <row r="51" spans="1:18" ht="19.899999999999999" customHeight="1" x14ac:dyDescent="0.35">
      <c r="A51"/>
      <c r="B51"/>
      <c r="C51"/>
      <c r="D51"/>
      <c r="E51"/>
      <c r="F51"/>
      <c r="G51"/>
      <c r="H51"/>
      <c r="I51"/>
      <c r="J51"/>
      <c r="K51"/>
      <c r="L51"/>
    </row>
    <row r="52" spans="1:18" ht="19.899999999999999" customHeight="1" x14ac:dyDescent="0.35">
      <c r="A52"/>
      <c r="B52"/>
      <c r="C52"/>
      <c r="D52"/>
      <c r="E52"/>
      <c r="F52"/>
      <c r="G52"/>
      <c r="R52" s="18"/>
    </row>
    <row r="53" spans="1:18" ht="19.899999999999999" customHeight="1" x14ac:dyDescent="0.35">
      <c r="A53"/>
      <c r="B53"/>
      <c r="C53"/>
      <c r="D53"/>
      <c r="E53"/>
      <c r="F53"/>
      <c r="G53"/>
    </row>
    <row r="54" spans="1:18" ht="19.899999999999999" customHeight="1" x14ac:dyDescent="0.35">
      <c r="A54"/>
      <c r="B54"/>
      <c r="C54"/>
      <c r="D54"/>
      <c r="E54"/>
      <c r="F54"/>
      <c r="G54"/>
    </row>
    <row r="55" spans="1:18" ht="19.899999999999999" customHeight="1" x14ac:dyDescent="0.35">
      <c r="A55"/>
      <c r="B55"/>
      <c r="C55"/>
      <c r="D55"/>
      <c r="E55"/>
      <c r="F55"/>
      <c r="G55"/>
    </row>
    <row r="56" spans="1:18" ht="19.899999999999999" customHeight="1" x14ac:dyDescent="0.35">
      <c r="A56"/>
      <c r="B56"/>
      <c r="C56"/>
      <c r="D56"/>
      <c r="E56"/>
      <c r="F56"/>
      <c r="G56"/>
    </row>
    <row r="57" spans="1:18" ht="19.899999999999999" customHeight="1" x14ac:dyDescent="0.35">
      <c r="A57"/>
      <c r="B57"/>
      <c r="C57"/>
      <c r="D57"/>
      <c r="E57"/>
      <c r="F57"/>
      <c r="G57"/>
    </row>
    <row r="58" spans="1:18" ht="19.899999999999999" customHeight="1" x14ac:dyDescent="0.35">
      <c r="A58"/>
      <c r="B58"/>
      <c r="C58"/>
      <c r="D58"/>
      <c r="E58"/>
      <c r="F58"/>
      <c r="G58"/>
    </row>
    <row r="59" spans="1:18" ht="19.899999999999999" customHeight="1" x14ac:dyDescent="0.35">
      <c r="A59"/>
      <c r="B59"/>
      <c r="C59"/>
      <c r="D59"/>
      <c r="E59"/>
      <c r="F59"/>
      <c r="G59"/>
    </row>
    <row r="60" spans="1:18" ht="19.899999999999999" customHeight="1" x14ac:dyDescent="0.35">
      <c r="A60"/>
      <c r="B60"/>
      <c r="C60"/>
      <c r="D60"/>
      <c r="E60"/>
      <c r="F60"/>
      <c r="G60"/>
    </row>
    <row r="61" spans="1:18" ht="19.899999999999999" customHeight="1" x14ac:dyDescent="0.35">
      <c r="A61"/>
      <c r="B61"/>
      <c r="C61"/>
      <c r="D61"/>
      <c r="E61"/>
      <c r="F61"/>
      <c r="G61"/>
    </row>
    <row r="62" spans="1:18" x14ac:dyDescent="0.25">
      <c r="F62" s="3"/>
    </row>
  </sheetData>
  <pageMargins left="0.7" right="0.7" top="1.6416666666666699" bottom="0.75" header="0.3" footer="0.3"/>
  <pageSetup scale="46" orientation="portrait" r:id="rId1"/>
  <headerFooter>
    <oddHeader xml:space="preserve">&amp;L&amp;G&amp;CDEPARTMENT OF ENVIRONMENTAL SERVICES
Engineering Bureau
2100 Clarendon Boulevard, Suite 813, Arlington, VA 22201
TEL 703.228.6506   FAX 703.228.3606   www.arlingtonva.us
&amp;"-,Bold"&amp;16Cost Estimate &amp;RRevised: 01/12/21
</oddHeader>
  </headerFooter>
  <drawing r:id="rId2"/>
  <legacyDrawing r:id="rId3"/>
  <legacyDrawingHF r:id="rId4"/>
  <oleObjects>
    <mc:AlternateContent xmlns:mc="http://schemas.openxmlformats.org/markup-compatibility/2006">
      <mc:Choice Requires="x14">
        <oleObject shapeId="2056">
          <objectPr defaultSize="0" r:id="rId5">
            <anchor moveWithCells="1">
              <from>
                <xdr:col>0</xdr:col>
                <xdr:colOff>0</xdr:colOff>
                <xdr:row>0</xdr:row>
                <xdr:rowOff>0</xdr:rowOff>
              </from>
              <to>
                <xdr:col>0</xdr:col>
                <xdr:colOff>12700</xdr:colOff>
                <xdr:row>0</xdr:row>
                <xdr:rowOff>12700</xdr:rowOff>
              </to>
            </anchor>
          </objectPr>
        </oleObject>
      </mc:Choice>
    </mc:AlternateContent>
    <mc:AlternateContent xmlns:mc="http://schemas.openxmlformats.org/markup-compatibility/2006">
      <mc:Choice Requires="x14">
        <oleObject progId="Document" shapeId="2060" r:id="rId6">
          <objectPr defaultSize="0" r:id="rId7">
            <anchor moveWithCells="1">
              <from>
                <xdr:col>0</xdr:col>
                <xdr:colOff>0</xdr:colOff>
                <xdr:row>0</xdr:row>
                <xdr:rowOff>0</xdr:rowOff>
              </from>
              <to>
                <xdr:col>7</xdr:col>
                <xdr:colOff>190500</xdr:colOff>
                <xdr:row>80</xdr:row>
                <xdr:rowOff>50800</xdr:rowOff>
              </to>
            </anchor>
          </objectPr>
        </oleObject>
      </mc:Choice>
      <mc:Fallback>
        <oleObject progId="Document" shapeId="2060"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2BE07-CC01-449A-B5BE-D841231040F9}">
  <sheetPr codeName="Sheet7">
    <tabColor rgb="FFFFC000"/>
    <pageSetUpPr fitToPage="1"/>
  </sheetPr>
  <dimension ref="A1:R62"/>
  <sheetViews>
    <sheetView view="pageBreakPreview" zoomScaleNormal="100" zoomScaleSheetLayoutView="100" workbookViewId="0">
      <selection activeCell="M30" sqref="M30"/>
    </sheetView>
  </sheetViews>
  <sheetFormatPr defaultColWidth="4.81640625" defaultRowHeight="12.5" x14ac:dyDescent="0.25"/>
  <cols>
    <col min="1" max="1" width="4.81640625" style="2" customWidth="1"/>
    <col min="2" max="2" width="47.1796875" style="2" customWidth="1"/>
    <col min="3" max="3" width="15.7265625" style="2" customWidth="1"/>
    <col min="4" max="4" width="12.1796875" style="2" customWidth="1"/>
    <col min="5" max="5" width="15.7265625" style="2" customWidth="1"/>
    <col min="6" max="6" width="32.7265625" style="2" customWidth="1"/>
    <col min="7" max="7" width="15.1796875" style="2" customWidth="1"/>
    <col min="8" max="12" width="4.81640625" style="2" customWidth="1"/>
    <col min="13" max="262" width="4.81640625" style="2"/>
    <col min="263" max="263" width="20.26953125" style="2" customWidth="1"/>
    <col min="264" max="264" width="20.54296875" style="2" customWidth="1"/>
    <col min="265" max="265" width="24.81640625" style="2" bestFit="1" customWidth="1"/>
    <col min="266" max="267" width="4.81640625" style="2"/>
    <col min="268" max="268" width="12.1796875" style="2" customWidth="1"/>
    <col min="269" max="518" width="4.81640625" style="2"/>
    <col min="519" max="519" width="20.26953125" style="2" customWidth="1"/>
    <col min="520" max="520" width="20.54296875" style="2" customWidth="1"/>
    <col min="521" max="521" width="24.81640625" style="2" bestFit="1" customWidth="1"/>
    <col min="522" max="523" width="4.81640625" style="2"/>
    <col min="524" max="524" width="12.1796875" style="2" customWidth="1"/>
    <col min="525" max="774" width="4.81640625" style="2"/>
    <col min="775" max="775" width="20.26953125" style="2" customWidth="1"/>
    <col min="776" max="776" width="20.54296875" style="2" customWidth="1"/>
    <col min="777" max="777" width="24.81640625" style="2" bestFit="1" customWidth="1"/>
    <col min="778" max="779" width="4.81640625" style="2"/>
    <col min="780" max="780" width="12.1796875" style="2" customWidth="1"/>
    <col min="781" max="1030" width="4.81640625" style="2"/>
    <col min="1031" max="1031" width="20.26953125" style="2" customWidth="1"/>
    <col min="1032" max="1032" width="20.54296875" style="2" customWidth="1"/>
    <col min="1033" max="1033" width="24.81640625" style="2" bestFit="1" customWidth="1"/>
    <col min="1034" max="1035" width="4.81640625" style="2"/>
    <col min="1036" max="1036" width="12.1796875" style="2" customWidth="1"/>
    <col min="1037" max="1286" width="4.81640625" style="2"/>
    <col min="1287" max="1287" width="20.26953125" style="2" customWidth="1"/>
    <col min="1288" max="1288" width="20.54296875" style="2" customWidth="1"/>
    <col min="1289" max="1289" width="24.81640625" style="2" bestFit="1" customWidth="1"/>
    <col min="1290" max="1291" width="4.81640625" style="2"/>
    <col min="1292" max="1292" width="12.1796875" style="2" customWidth="1"/>
    <col min="1293" max="1542" width="4.81640625" style="2"/>
    <col min="1543" max="1543" width="20.26953125" style="2" customWidth="1"/>
    <col min="1544" max="1544" width="20.54296875" style="2" customWidth="1"/>
    <col min="1545" max="1545" width="24.81640625" style="2" bestFit="1" customWidth="1"/>
    <col min="1546" max="1547" width="4.81640625" style="2"/>
    <col min="1548" max="1548" width="12.1796875" style="2" customWidth="1"/>
    <col min="1549" max="1798" width="4.81640625" style="2"/>
    <col min="1799" max="1799" width="20.26953125" style="2" customWidth="1"/>
    <col min="1800" max="1800" width="20.54296875" style="2" customWidth="1"/>
    <col min="1801" max="1801" width="24.81640625" style="2" bestFit="1" customWidth="1"/>
    <col min="1802" max="1803" width="4.81640625" style="2"/>
    <col min="1804" max="1804" width="12.1796875" style="2" customWidth="1"/>
    <col min="1805" max="2054" width="4.81640625" style="2"/>
    <col min="2055" max="2055" width="20.26953125" style="2" customWidth="1"/>
    <col min="2056" max="2056" width="20.54296875" style="2" customWidth="1"/>
    <col min="2057" max="2057" width="24.81640625" style="2" bestFit="1" customWidth="1"/>
    <col min="2058" max="2059" width="4.81640625" style="2"/>
    <col min="2060" max="2060" width="12.1796875" style="2" customWidth="1"/>
    <col min="2061" max="2310" width="4.81640625" style="2"/>
    <col min="2311" max="2311" width="20.26953125" style="2" customWidth="1"/>
    <col min="2312" max="2312" width="20.54296875" style="2" customWidth="1"/>
    <col min="2313" max="2313" width="24.81640625" style="2" bestFit="1" customWidth="1"/>
    <col min="2314" max="2315" width="4.81640625" style="2"/>
    <col min="2316" max="2316" width="12.1796875" style="2" customWidth="1"/>
    <col min="2317" max="2566" width="4.81640625" style="2"/>
    <col min="2567" max="2567" width="20.26953125" style="2" customWidth="1"/>
    <col min="2568" max="2568" width="20.54296875" style="2" customWidth="1"/>
    <col min="2569" max="2569" width="24.81640625" style="2" bestFit="1" customWidth="1"/>
    <col min="2570" max="2571" width="4.81640625" style="2"/>
    <col min="2572" max="2572" width="12.1796875" style="2" customWidth="1"/>
    <col min="2573" max="2822" width="4.81640625" style="2"/>
    <col min="2823" max="2823" width="20.26953125" style="2" customWidth="1"/>
    <col min="2824" max="2824" width="20.54296875" style="2" customWidth="1"/>
    <col min="2825" max="2825" width="24.81640625" style="2" bestFit="1" customWidth="1"/>
    <col min="2826" max="2827" width="4.81640625" style="2"/>
    <col min="2828" max="2828" width="12.1796875" style="2" customWidth="1"/>
    <col min="2829" max="3078" width="4.81640625" style="2"/>
    <col min="3079" max="3079" width="20.26953125" style="2" customWidth="1"/>
    <col min="3080" max="3080" width="20.54296875" style="2" customWidth="1"/>
    <col min="3081" max="3081" width="24.81640625" style="2" bestFit="1" customWidth="1"/>
    <col min="3082" max="3083" width="4.81640625" style="2"/>
    <col min="3084" max="3084" width="12.1796875" style="2" customWidth="1"/>
    <col min="3085" max="3334" width="4.81640625" style="2"/>
    <col min="3335" max="3335" width="20.26953125" style="2" customWidth="1"/>
    <col min="3336" max="3336" width="20.54296875" style="2" customWidth="1"/>
    <col min="3337" max="3337" width="24.81640625" style="2" bestFit="1" customWidth="1"/>
    <col min="3338" max="3339" width="4.81640625" style="2"/>
    <col min="3340" max="3340" width="12.1796875" style="2" customWidth="1"/>
    <col min="3341" max="3590" width="4.81640625" style="2"/>
    <col min="3591" max="3591" width="20.26953125" style="2" customWidth="1"/>
    <col min="3592" max="3592" width="20.54296875" style="2" customWidth="1"/>
    <col min="3593" max="3593" width="24.81640625" style="2" bestFit="1" customWidth="1"/>
    <col min="3594" max="3595" width="4.81640625" style="2"/>
    <col min="3596" max="3596" width="12.1796875" style="2" customWidth="1"/>
    <col min="3597" max="3846" width="4.81640625" style="2"/>
    <col min="3847" max="3847" width="20.26953125" style="2" customWidth="1"/>
    <col min="3848" max="3848" width="20.54296875" style="2" customWidth="1"/>
    <col min="3849" max="3849" width="24.81640625" style="2" bestFit="1" customWidth="1"/>
    <col min="3850" max="3851" width="4.81640625" style="2"/>
    <col min="3852" max="3852" width="12.1796875" style="2" customWidth="1"/>
    <col min="3853" max="4102" width="4.81640625" style="2"/>
    <col min="4103" max="4103" width="20.26953125" style="2" customWidth="1"/>
    <col min="4104" max="4104" width="20.54296875" style="2" customWidth="1"/>
    <col min="4105" max="4105" width="24.81640625" style="2" bestFit="1" customWidth="1"/>
    <col min="4106" max="4107" width="4.81640625" style="2"/>
    <col min="4108" max="4108" width="12.1796875" style="2" customWidth="1"/>
    <col min="4109" max="4358" width="4.81640625" style="2"/>
    <col min="4359" max="4359" width="20.26953125" style="2" customWidth="1"/>
    <col min="4360" max="4360" width="20.54296875" style="2" customWidth="1"/>
    <col min="4361" max="4361" width="24.81640625" style="2" bestFit="1" customWidth="1"/>
    <col min="4362" max="4363" width="4.81640625" style="2"/>
    <col min="4364" max="4364" width="12.1796875" style="2" customWidth="1"/>
    <col min="4365" max="4614" width="4.81640625" style="2"/>
    <col min="4615" max="4615" width="20.26953125" style="2" customWidth="1"/>
    <col min="4616" max="4616" width="20.54296875" style="2" customWidth="1"/>
    <col min="4617" max="4617" width="24.81640625" style="2" bestFit="1" customWidth="1"/>
    <col min="4618" max="4619" width="4.81640625" style="2"/>
    <col min="4620" max="4620" width="12.1796875" style="2" customWidth="1"/>
    <col min="4621" max="4870" width="4.81640625" style="2"/>
    <col min="4871" max="4871" width="20.26953125" style="2" customWidth="1"/>
    <col min="4872" max="4872" width="20.54296875" style="2" customWidth="1"/>
    <col min="4873" max="4873" width="24.81640625" style="2" bestFit="1" customWidth="1"/>
    <col min="4874" max="4875" width="4.81640625" style="2"/>
    <col min="4876" max="4876" width="12.1796875" style="2" customWidth="1"/>
    <col min="4877" max="5126" width="4.81640625" style="2"/>
    <col min="5127" max="5127" width="20.26953125" style="2" customWidth="1"/>
    <col min="5128" max="5128" width="20.54296875" style="2" customWidth="1"/>
    <col min="5129" max="5129" width="24.81640625" style="2" bestFit="1" customWidth="1"/>
    <col min="5130" max="5131" width="4.81640625" style="2"/>
    <col min="5132" max="5132" width="12.1796875" style="2" customWidth="1"/>
    <col min="5133" max="5382" width="4.81640625" style="2"/>
    <col min="5383" max="5383" width="20.26953125" style="2" customWidth="1"/>
    <col min="5384" max="5384" width="20.54296875" style="2" customWidth="1"/>
    <col min="5385" max="5385" width="24.81640625" style="2" bestFit="1" customWidth="1"/>
    <col min="5386" max="5387" width="4.81640625" style="2"/>
    <col min="5388" max="5388" width="12.1796875" style="2" customWidth="1"/>
    <col min="5389" max="5638" width="4.81640625" style="2"/>
    <col min="5639" max="5639" width="20.26953125" style="2" customWidth="1"/>
    <col min="5640" max="5640" width="20.54296875" style="2" customWidth="1"/>
    <col min="5641" max="5641" width="24.81640625" style="2" bestFit="1" customWidth="1"/>
    <col min="5642" max="5643" width="4.81640625" style="2"/>
    <col min="5644" max="5644" width="12.1796875" style="2" customWidth="1"/>
    <col min="5645" max="5894" width="4.81640625" style="2"/>
    <col min="5895" max="5895" width="20.26953125" style="2" customWidth="1"/>
    <col min="5896" max="5896" width="20.54296875" style="2" customWidth="1"/>
    <col min="5897" max="5897" width="24.81640625" style="2" bestFit="1" customWidth="1"/>
    <col min="5898" max="5899" width="4.81640625" style="2"/>
    <col min="5900" max="5900" width="12.1796875" style="2" customWidth="1"/>
    <col min="5901" max="6150" width="4.81640625" style="2"/>
    <col min="6151" max="6151" width="20.26953125" style="2" customWidth="1"/>
    <col min="6152" max="6152" width="20.54296875" style="2" customWidth="1"/>
    <col min="6153" max="6153" width="24.81640625" style="2" bestFit="1" customWidth="1"/>
    <col min="6154" max="6155" width="4.81640625" style="2"/>
    <col min="6156" max="6156" width="12.1796875" style="2" customWidth="1"/>
    <col min="6157" max="6406" width="4.81640625" style="2"/>
    <col min="6407" max="6407" width="20.26953125" style="2" customWidth="1"/>
    <col min="6408" max="6408" width="20.54296875" style="2" customWidth="1"/>
    <col min="6409" max="6409" width="24.81640625" style="2" bestFit="1" customWidth="1"/>
    <col min="6410" max="6411" width="4.81640625" style="2"/>
    <col min="6412" max="6412" width="12.1796875" style="2" customWidth="1"/>
    <col min="6413" max="6662" width="4.81640625" style="2"/>
    <col min="6663" max="6663" width="20.26953125" style="2" customWidth="1"/>
    <col min="6664" max="6664" width="20.54296875" style="2" customWidth="1"/>
    <col min="6665" max="6665" width="24.81640625" style="2" bestFit="1" customWidth="1"/>
    <col min="6666" max="6667" width="4.81640625" style="2"/>
    <col min="6668" max="6668" width="12.1796875" style="2" customWidth="1"/>
    <col min="6669" max="6918" width="4.81640625" style="2"/>
    <col min="6919" max="6919" width="20.26953125" style="2" customWidth="1"/>
    <col min="6920" max="6920" width="20.54296875" style="2" customWidth="1"/>
    <col min="6921" max="6921" width="24.81640625" style="2" bestFit="1" customWidth="1"/>
    <col min="6922" max="6923" width="4.81640625" style="2"/>
    <col min="6924" max="6924" width="12.1796875" style="2" customWidth="1"/>
    <col min="6925" max="7174" width="4.81640625" style="2"/>
    <col min="7175" max="7175" width="20.26953125" style="2" customWidth="1"/>
    <col min="7176" max="7176" width="20.54296875" style="2" customWidth="1"/>
    <col min="7177" max="7177" width="24.81640625" style="2" bestFit="1" customWidth="1"/>
    <col min="7178" max="7179" width="4.81640625" style="2"/>
    <col min="7180" max="7180" width="12.1796875" style="2" customWidth="1"/>
    <col min="7181" max="7430" width="4.81640625" style="2"/>
    <col min="7431" max="7431" width="20.26953125" style="2" customWidth="1"/>
    <col min="7432" max="7432" width="20.54296875" style="2" customWidth="1"/>
    <col min="7433" max="7433" width="24.81640625" style="2" bestFit="1" customWidth="1"/>
    <col min="7434" max="7435" width="4.81640625" style="2"/>
    <col min="7436" max="7436" width="12.1796875" style="2" customWidth="1"/>
    <col min="7437" max="7686" width="4.81640625" style="2"/>
    <col min="7687" max="7687" width="20.26953125" style="2" customWidth="1"/>
    <col min="7688" max="7688" width="20.54296875" style="2" customWidth="1"/>
    <col min="7689" max="7689" width="24.81640625" style="2" bestFit="1" customWidth="1"/>
    <col min="7690" max="7691" width="4.81640625" style="2"/>
    <col min="7692" max="7692" width="12.1796875" style="2" customWidth="1"/>
    <col min="7693" max="7942" width="4.81640625" style="2"/>
    <col min="7943" max="7943" width="20.26953125" style="2" customWidth="1"/>
    <col min="7944" max="7944" width="20.54296875" style="2" customWidth="1"/>
    <col min="7945" max="7945" width="24.81640625" style="2" bestFit="1" customWidth="1"/>
    <col min="7946" max="7947" width="4.81640625" style="2"/>
    <col min="7948" max="7948" width="12.1796875" style="2" customWidth="1"/>
    <col min="7949" max="8198" width="4.81640625" style="2"/>
    <col min="8199" max="8199" width="20.26953125" style="2" customWidth="1"/>
    <col min="8200" max="8200" width="20.54296875" style="2" customWidth="1"/>
    <col min="8201" max="8201" width="24.81640625" style="2" bestFit="1" customWidth="1"/>
    <col min="8202" max="8203" width="4.81640625" style="2"/>
    <col min="8204" max="8204" width="12.1796875" style="2" customWidth="1"/>
    <col min="8205" max="8454" width="4.81640625" style="2"/>
    <col min="8455" max="8455" width="20.26953125" style="2" customWidth="1"/>
    <col min="8456" max="8456" width="20.54296875" style="2" customWidth="1"/>
    <col min="8457" max="8457" width="24.81640625" style="2" bestFit="1" customWidth="1"/>
    <col min="8458" max="8459" width="4.81640625" style="2"/>
    <col min="8460" max="8460" width="12.1796875" style="2" customWidth="1"/>
    <col min="8461" max="8710" width="4.81640625" style="2"/>
    <col min="8711" max="8711" width="20.26953125" style="2" customWidth="1"/>
    <col min="8712" max="8712" width="20.54296875" style="2" customWidth="1"/>
    <col min="8713" max="8713" width="24.81640625" style="2" bestFit="1" customWidth="1"/>
    <col min="8714" max="8715" width="4.81640625" style="2"/>
    <col min="8716" max="8716" width="12.1796875" style="2" customWidth="1"/>
    <col min="8717" max="8966" width="4.81640625" style="2"/>
    <col min="8967" max="8967" width="20.26953125" style="2" customWidth="1"/>
    <col min="8968" max="8968" width="20.54296875" style="2" customWidth="1"/>
    <col min="8969" max="8969" width="24.81640625" style="2" bestFit="1" customWidth="1"/>
    <col min="8970" max="8971" width="4.81640625" style="2"/>
    <col min="8972" max="8972" width="12.1796875" style="2" customWidth="1"/>
    <col min="8973" max="9222" width="4.81640625" style="2"/>
    <col min="9223" max="9223" width="20.26953125" style="2" customWidth="1"/>
    <col min="9224" max="9224" width="20.54296875" style="2" customWidth="1"/>
    <col min="9225" max="9225" width="24.81640625" style="2" bestFit="1" customWidth="1"/>
    <col min="9226" max="9227" width="4.81640625" style="2"/>
    <col min="9228" max="9228" width="12.1796875" style="2" customWidth="1"/>
    <col min="9229" max="9478" width="4.81640625" style="2"/>
    <col min="9479" max="9479" width="20.26953125" style="2" customWidth="1"/>
    <col min="9480" max="9480" width="20.54296875" style="2" customWidth="1"/>
    <col min="9481" max="9481" width="24.81640625" style="2" bestFit="1" customWidth="1"/>
    <col min="9482" max="9483" width="4.81640625" style="2"/>
    <col min="9484" max="9484" width="12.1796875" style="2" customWidth="1"/>
    <col min="9485" max="9734" width="4.81640625" style="2"/>
    <col min="9735" max="9735" width="20.26953125" style="2" customWidth="1"/>
    <col min="9736" max="9736" width="20.54296875" style="2" customWidth="1"/>
    <col min="9737" max="9737" width="24.81640625" style="2" bestFit="1" customWidth="1"/>
    <col min="9738" max="9739" width="4.81640625" style="2"/>
    <col min="9740" max="9740" width="12.1796875" style="2" customWidth="1"/>
    <col min="9741" max="9990" width="4.81640625" style="2"/>
    <col min="9991" max="9991" width="20.26953125" style="2" customWidth="1"/>
    <col min="9992" max="9992" width="20.54296875" style="2" customWidth="1"/>
    <col min="9993" max="9993" width="24.81640625" style="2" bestFit="1" customWidth="1"/>
    <col min="9994" max="9995" width="4.81640625" style="2"/>
    <col min="9996" max="9996" width="12.1796875" style="2" customWidth="1"/>
    <col min="9997" max="10246" width="4.81640625" style="2"/>
    <col min="10247" max="10247" width="20.26953125" style="2" customWidth="1"/>
    <col min="10248" max="10248" width="20.54296875" style="2" customWidth="1"/>
    <col min="10249" max="10249" width="24.81640625" style="2" bestFit="1" customWidth="1"/>
    <col min="10250" max="10251" width="4.81640625" style="2"/>
    <col min="10252" max="10252" width="12.1796875" style="2" customWidth="1"/>
    <col min="10253" max="10502" width="4.81640625" style="2"/>
    <col min="10503" max="10503" width="20.26953125" style="2" customWidth="1"/>
    <col min="10504" max="10504" width="20.54296875" style="2" customWidth="1"/>
    <col min="10505" max="10505" width="24.81640625" style="2" bestFit="1" customWidth="1"/>
    <col min="10506" max="10507" width="4.81640625" style="2"/>
    <col min="10508" max="10508" width="12.1796875" style="2" customWidth="1"/>
    <col min="10509" max="10758" width="4.81640625" style="2"/>
    <col min="10759" max="10759" width="20.26953125" style="2" customWidth="1"/>
    <col min="10760" max="10760" width="20.54296875" style="2" customWidth="1"/>
    <col min="10761" max="10761" width="24.81640625" style="2" bestFit="1" customWidth="1"/>
    <col min="10762" max="10763" width="4.81640625" style="2"/>
    <col min="10764" max="10764" width="12.1796875" style="2" customWidth="1"/>
    <col min="10765" max="11014" width="4.81640625" style="2"/>
    <col min="11015" max="11015" width="20.26953125" style="2" customWidth="1"/>
    <col min="11016" max="11016" width="20.54296875" style="2" customWidth="1"/>
    <col min="11017" max="11017" width="24.81640625" style="2" bestFit="1" customWidth="1"/>
    <col min="11018" max="11019" width="4.81640625" style="2"/>
    <col min="11020" max="11020" width="12.1796875" style="2" customWidth="1"/>
    <col min="11021" max="11270" width="4.81640625" style="2"/>
    <col min="11271" max="11271" width="20.26953125" style="2" customWidth="1"/>
    <col min="11272" max="11272" width="20.54296875" style="2" customWidth="1"/>
    <col min="11273" max="11273" width="24.81640625" style="2" bestFit="1" customWidth="1"/>
    <col min="11274" max="11275" width="4.81640625" style="2"/>
    <col min="11276" max="11276" width="12.1796875" style="2" customWidth="1"/>
    <col min="11277" max="11526" width="4.81640625" style="2"/>
    <col min="11527" max="11527" width="20.26953125" style="2" customWidth="1"/>
    <col min="11528" max="11528" width="20.54296875" style="2" customWidth="1"/>
    <col min="11529" max="11529" width="24.81640625" style="2" bestFit="1" customWidth="1"/>
    <col min="11530" max="11531" width="4.81640625" style="2"/>
    <col min="11532" max="11532" width="12.1796875" style="2" customWidth="1"/>
    <col min="11533" max="11782" width="4.81640625" style="2"/>
    <col min="11783" max="11783" width="20.26953125" style="2" customWidth="1"/>
    <col min="11784" max="11784" width="20.54296875" style="2" customWidth="1"/>
    <col min="11785" max="11785" width="24.81640625" style="2" bestFit="1" customWidth="1"/>
    <col min="11786" max="11787" width="4.81640625" style="2"/>
    <col min="11788" max="11788" width="12.1796875" style="2" customWidth="1"/>
    <col min="11789" max="12038" width="4.81640625" style="2"/>
    <col min="12039" max="12039" width="20.26953125" style="2" customWidth="1"/>
    <col min="12040" max="12040" width="20.54296875" style="2" customWidth="1"/>
    <col min="12041" max="12041" width="24.81640625" style="2" bestFit="1" customWidth="1"/>
    <col min="12042" max="12043" width="4.81640625" style="2"/>
    <col min="12044" max="12044" width="12.1796875" style="2" customWidth="1"/>
    <col min="12045" max="12294" width="4.81640625" style="2"/>
    <col min="12295" max="12295" width="20.26953125" style="2" customWidth="1"/>
    <col min="12296" max="12296" width="20.54296875" style="2" customWidth="1"/>
    <col min="12297" max="12297" width="24.81640625" style="2" bestFit="1" customWidth="1"/>
    <col min="12298" max="12299" width="4.81640625" style="2"/>
    <col min="12300" max="12300" width="12.1796875" style="2" customWidth="1"/>
    <col min="12301" max="12550" width="4.81640625" style="2"/>
    <col min="12551" max="12551" width="20.26953125" style="2" customWidth="1"/>
    <col min="12552" max="12552" width="20.54296875" style="2" customWidth="1"/>
    <col min="12553" max="12553" width="24.81640625" style="2" bestFit="1" customWidth="1"/>
    <col min="12554" max="12555" width="4.81640625" style="2"/>
    <col min="12556" max="12556" width="12.1796875" style="2" customWidth="1"/>
    <col min="12557" max="12806" width="4.81640625" style="2"/>
    <col min="12807" max="12807" width="20.26953125" style="2" customWidth="1"/>
    <col min="12808" max="12808" width="20.54296875" style="2" customWidth="1"/>
    <col min="12809" max="12809" width="24.81640625" style="2" bestFit="1" customWidth="1"/>
    <col min="12810" max="12811" width="4.81640625" style="2"/>
    <col min="12812" max="12812" width="12.1796875" style="2" customWidth="1"/>
    <col min="12813" max="13062" width="4.81640625" style="2"/>
    <col min="13063" max="13063" width="20.26953125" style="2" customWidth="1"/>
    <col min="13064" max="13064" width="20.54296875" style="2" customWidth="1"/>
    <col min="13065" max="13065" width="24.81640625" style="2" bestFit="1" customWidth="1"/>
    <col min="13066" max="13067" width="4.81640625" style="2"/>
    <col min="13068" max="13068" width="12.1796875" style="2" customWidth="1"/>
    <col min="13069" max="13318" width="4.81640625" style="2"/>
    <col min="13319" max="13319" width="20.26953125" style="2" customWidth="1"/>
    <col min="13320" max="13320" width="20.54296875" style="2" customWidth="1"/>
    <col min="13321" max="13321" width="24.81640625" style="2" bestFit="1" customWidth="1"/>
    <col min="13322" max="13323" width="4.81640625" style="2"/>
    <col min="13324" max="13324" width="12.1796875" style="2" customWidth="1"/>
    <col min="13325" max="13574" width="4.81640625" style="2"/>
    <col min="13575" max="13575" width="20.26953125" style="2" customWidth="1"/>
    <col min="13576" max="13576" width="20.54296875" style="2" customWidth="1"/>
    <col min="13577" max="13577" width="24.81640625" style="2" bestFit="1" customWidth="1"/>
    <col min="13578" max="13579" width="4.81640625" style="2"/>
    <col min="13580" max="13580" width="12.1796875" style="2" customWidth="1"/>
    <col min="13581" max="13830" width="4.81640625" style="2"/>
    <col min="13831" max="13831" width="20.26953125" style="2" customWidth="1"/>
    <col min="13832" max="13832" width="20.54296875" style="2" customWidth="1"/>
    <col min="13833" max="13833" width="24.81640625" style="2" bestFit="1" customWidth="1"/>
    <col min="13834" max="13835" width="4.81640625" style="2"/>
    <col min="13836" max="13836" width="12.1796875" style="2" customWidth="1"/>
    <col min="13837" max="14086" width="4.81640625" style="2"/>
    <col min="14087" max="14087" width="20.26953125" style="2" customWidth="1"/>
    <col min="14088" max="14088" width="20.54296875" style="2" customWidth="1"/>
    <col min="14089" max="14089" width="24.81640625" style="2" bestFit="1" customWidth="1"/>
    <col min="14090" max="14091" width="4.81640625" style="2"/>
    <col min="14092" max="14092" width="12.1796875" style="2" customWidth="1"/>
    <col min="14093" max="14342" width="4.81640625" style="2"/>
    <col min="14343" max="14343" width="20.26953125" style="2" customWidth="1"/>
    <col min="14344" max="14344" width="20.54296875" style="2" customWidth="1"/>
    <col min="14345" max="14345" width="24.81640625" style="2" bestFit="1" customWidth="1"/>
    <col min="14346" max="14347" width="4.81640625" style="2"/>
    <col min="14348" max="14348" width="12.1796875" style="2" customWidth="1"/>
    <col min="14349" max="14598" width="4.81640625" style="2"/>
    <col min="14599" max="14599" width="20.26953125" style="2" customWidth="1"/>
    <col min="14600" max="14600" width="20.54296875" style="2" customWidth="1"/>
    <col min="14601" max="14601" width="24.81640625" style="2" bestFit="1" customWidth="1"/>
    <col min="14602" max="14603" width="4.81640625" style="2"/>
    <col min="14604" max="14604" width="12.1796875" style="2" customWidth="1"/>
    <col min="14605" max="14854" width="4.81640625" style="2"/>
    <col min="14855" max="14855" width="20.26953125" style="2" customWidth="1"/>
    <col min="14856" max="14856" width="20.54296875" style="2" customWidth="1"/>
    <col min="14857" max="14857" width="24.81640625" style="2" bestFit="1" customWidth="1"/>
    <col min="14858" max="14859" width="4.81640625" style="2"/>
    <col min="14860" max="14860" width="12.1796875" style="2" customWidth="1"/>
    <col min="14861" max="15110" width="4.81640625" style="2"/>
    <col min="15111" max="15111" width="20.26953125" style="2" customWidth="1"/>
    <col min="15112" max="15112" width="20.54296875" style="2" customWidth="1"/>
    <col min="15113" max="15113" width="24.81640625" style="2" bestFit="1" customWidth="1"/>
    <col min="15114" max="15115" width="4.81640625" style="2"/>
    <col min="15116" max="15116" width="12.1796875" style="2" customWidth="1"/>
    <col min="15117" max="15366" width="4.81640625" style="2"/>
    <col min="15367" max="15367" width="20.26953125" style="2" customWidth="1"/>
    <col min="15368" max="15368" width="20.54296875" style="2" customWidth="1"/>
    <col min="15369" max="15369" width="24.81640625" style="2" bestFit="1" customWidth="1"/>
    <col min="15370" max="15371" width="4.81640625" style="2"/>
    <col min="15372" max="15372" width="12.1796875" style="2" customWidth="1"/>
    <col min="15373" max="15622" width="4.81640625" style="2"/>
    <col min="15623" max="15623" width="20.26953125" style="2" customWidth="1"/>
    <col min="15624" max="15624" width="20.54296875" style="2" customWidth="1"/>
    <col min="15625" max="15625" width="24.81640625" style="2" bestFit="1" customWidth="1"/>
    <col min="15626" max="15627" width="4.81640625" style="2"/>
    <col min="15628" max="15628" width="12.1796875" style="2" customWidth="1"/>
    <col min="15629" max="15878" width="4.81640625" style="2"/>
    <col min="15879" max="15879" width="20.26953125" style="2" customWidth="1"/>
    <col min="15880" max="15880" width="20.54296875" style="2" customWidth="1"/>
    <col min="15881" max="15881" width="24.81640625" style="2" bestFit="1" customWidth="1"/>
    <col min="15882" max="15883" width="4.81640625" style="2"/>
    <col min="15884" max="15884" width="12.1796875" style="2" customWidth="1"/>
    <col min="15885" max="16134" width="4.81640625" style="2"/>
    <col min="16135" max="16135" width="20.26953125" style="2" customWidth="1"/>
    <col min="16136" max="16136" width="20.54296875" style="2" customWidth="1"/>
    <col min="16137" max="16137" width="24.81640625" style="2" bestFit="1" customWidth="1"/>
    <col min="16138" max="16139" width="4.81640625" style="2"/>
    <col min="16140" max="16140" width="12.1796875" style="2" customWidth="1"/>
    <col min="16141" max="16384" width="4.81640625" style="2"/>
  </cols>
  <sheetData>
    <row r="1" spans="1:12" ht="14.5" customHeight="1" x14ac:dyDescent="0.35">
      <c r="A1"/>
      <c r="B1"/>
      <c r="C1"/>
      <c r="D1"/>
      <c r="E1"/>
      <c r="F1"/>
      <c r="G1"/>
      <c r="H1"/>
      <c r="I1"/>
      <c r="J1"/>
      <c r="K1"/>
      <c r="L1"/>
    </row>
    <row r="2" spans="1:12" ht="14.5" customHeight="1" x14ac:dyDescent="0.35">
      <c r="A2"/>
      <c r="B2"/>
      <c r="C2"/>
      <c r="D2"/>
      <c r="E2"/>
      <c r="F2"/>
      <c r="G2"/>
      <c r="H2"/>
      <c r="I2"/>
      <c r="J2"/>
      <c r="K2"/>
      <c r="L2"/>
    </row>
    <row r="3" spans="1:12" ht="14.5" customHeight="1" x14ac:dyDescent="0.35">
      <c r="A3"/>
      <c r="B3"/>
      <c r="C3"/>
      <c r="D3"/>
      <c r="E3"/>
      <c r="F3"/>
      <c r="G3"/>
      <c r="H3"/>
      <c r="I3"/>
      <c r="J3"/>
      <c r="K3"/>
      <c r="L3"/>
    </row>
    <row r="4" spans="1:12" ht="14.5" customHeight="1" x14ac:dyDescent="0.35">
      <c r="A4"/>
      <c r="B4"/>
      <c r="C4"/>
      <c r="D4"/>
      <c r="E4"/>
      <c r="F4"/>
      <c r="G4"/>
      <c r="H4"/>
      <c r="I4"/>
      <c r="J4"/>
      <c r="K4"/>
      <c r="L4"/>
    </row>
    <row r="5" spans="1:12" ht="14.5" customHeight="1" x14ac:dyDescent="0.35">
      <c r="A5"/>
      <c r="B5"/>
      <c r="C5"/>
      <c r="D5"/>
      <c r="E5"/>
      <c r="F5"/>
      <c r="G5"/>
      <c r="H5"/>
      <c r="I5"/>
      <c r="J5"/>
      <c r="K5"/>
      <c r="L5"/>
    </row>
    <row r="6" spans="1:12" ht="14.5" customHeight="1" x14ac:dyDescent="0.35">
      <c r="A6"/>
      <c r="B6"/>
      <c r="C6"/>
      <c r="D6"/>
      <c r="E6"/>
      <c r="F6"/>
      <c r="G6"/>
      <c r="H6"/>
      <c r="I6"/>
      <c r="J6"/>
      <c r="K6"/>
      <c r="L6"/>
    </row>
    <row r="7" spans="1:12" ht="14.5" customHeight="1" x14ac:dyDescent="0.35">
      <c r="A7"/>
      <c r="B7"/>
      <c r="C7"/>
      <c r="D7"/>
      <c r="E7"/>
      <c r="F7"/>
      <c r="G7"/>
      <c r="H7"/>
      <c r="I7"/>
      <c r="J7"/>
      <c r="K7"/>
      <c r="L7"/>
    </row>
    <row r="8" spans="1:12" ht="14.5" customHeight="1" x14ac:dyDescent="0.35">
      <c r="A8"/>
      <c r="B8"/>
      <c r="C8"/>
      <c r="D8"/>
      <c r="E8"/>
      <c r="F8"/>
      <c r="G8"/>
      <c r="H8"/>
      <c r="I8"/>
      <c r="J8"/>
      <c r="K8"/>
      <c r="L8"/>
    </row>
    <row r="9" spans="1:12" ht="14.5" customHeight="1" x14ac:dyDescent="0.35">
      <c r="A9"/>
      <c r="B9"/>
      <c r="C9"/>
      <c r="D9"/>
      <c r="E9"/>
      <c r="F9"/>
      <c r="G9"/>
      <c r="H9"/>
      <c r="I9"/>
      <c r="J9"/>
      <c r="K9"/>
      <c r="L9"/>
    </row>
    <row r="10" spans="1:12" ht="14.5" customHeight="1" x14ac:dyDescent="0.35">
      <c r="A10"/>
      <c r="B10"/>
      <c r="C10"/>
      <c r="D10"/>
      <c r="E10"/>
      <c r="F10"/>
      <c r="G10"/>
      <c r="H10"/>
      <c r="I10"/>
      <c r="J10"/>
      <c r="K10"/>
      <c r="L10"/>
    </row>
    <row r="11" spans="1:12" ht="14.5" customHeight="1" x14ac:dyDescent="0.35">
      <c r="A11"/>
      <c r="B11"/>
      <c r="C11"/>
      <c r="D11"/>
      <c r="E11"/>
      <c r="F11"/>
      <c r="G11"/>
      <c r="H11"/>
      <c r="I11"/>
      <c r="J11"/>
      <c r="K11"/>
      <c r="L11"/>
    </row>
    <row r="12" spans="1:12" ht="14.5" customHeight="1" x14ac:dyDescent="0.35">
      <c r="A12"/>
      <c r="B12"/>
      <c r="C12"/>
      <c r="D12"/>
      <c r="E12"/>
      <c r="F12"/>
      <c r="G12"/>
      <c r="H12"/>
      <c r="I12"/>
      <c r="J12"/>
      <c r="K12"/>
      <c r="L12"/>
    </row>
    <row r="13" spans="1:12" ht="14.5" customHeight="1" x14ac:dyDescent="0.35">
      <c r="A13"/>
      <c r="B13"/>
      <c r="C13"/>
      <c r="D13"/>
      <c r="E13"/>
      <c r="F13"/>
      <c r="G13"/>
      <c r="H13"/>
      <c r="I13"/>
      <c r="J13"/>
      <c r="K13"/>
      <c r="L13"/>
    </row>
    <row r="14" spans="1:12" ht="14.5" customHeight="1" x14ac:dyDescent="0.35">
      <c r="A14"/>
      <c r="B14"/>
      <c r="C14"/>
      <c r="D14"/>
      <c r="E14"/>
      <c r="F14"/>
      <c r="G14"/>
      <c r="H14"/>
      <c r="I14"/>
      <c r="J14"/>
      <c r="K14"/>
      <c r="L14"/>
    </row>
    <row r="15" spans="1:12" ht="14.5" customHeight="1" x14ac:dyDescent="0.35">
      <c r="A15"/>
      <c r="B15"/>
      <c r="C15"/>
      <c r="D15"/>
      <c r="E15"/>
      <c r="F15"/>
      <c r="G15"/>
      <c r="H15"/>
      <c r="I15"/>
      <c r="J15"/>
      <c r="K15"/>
      <c r="L15"/>
    </row>
    <row r="16" spans="1:12" ht="14.5" customHeight="1" x14ac:dyDescent="0.35">
      <c r="A16"/>
      <c r="B16"/>
      <c r="C16"/>
      <c r="D16"/>
      <c r="E16"/>
      <c r="F16"/>
      <c r="G16"/>
      <c r="H16"/>
      <c r="I16"/>
      <c r="J16"/>
      <c r="K16"/>
      <c r="L16"/>
    </row>
    <row r="17" spans="1:12" ht="14.5" customHeight="1" x14ac:dyDescent="0.35">
      <c r="A17"/>
      <c r="B17"/>
      <c r="C17"/>
      <c r="D17"/>
      <c r="E17"/>
      <c r="F17"/>
      <c r="G17"/>
      <c r="H17"/>
      <c r="I17"/>
      <c r="J17"/>
      <c r="K17"/>
      <c r="L17"/>
    </row>
    <row r="18" spans="1:12" ht="14.5" customHeight="1" x14ac:dyDescent="0.35">
      <c r="A18"/>
      <c r="B18"/>
      <c r="C18"/>
      <c r="D18"/>
      <c r="E18"/>
      <c r="F18"/>
      <c r="G18"/>
      <c r="H18"/>
      <c r="I18"/>
      <c r="J18"/>
      <c r="K18"/>
      <c r="L18"/>
    </row>
    <row r="19" spans="1:12" ht="14.5" customHeight="1" x14ac:dyDescent="0.35">
      <c r="A19"/>
      <c r="B19"/>
      <c r="C19"/>
      <c r="D19"/>
      <c r="E19"/>
      <c r="F19"/>
      <c r="G19"/>
      <c r="H19"/>
      <c r="I19"/>
      <c r="J19"/>
      <c r="K19"/>
      <c r="L19"/>
    </row>
    <row r="20" spans="1:12" ht="14.5" customHeight="1" x14ac:dyDescent="0.35">
      <c r="A20"/>
      <c r="B20"/>
      <c r="C20"/>
      <c r="D20"/>
      <c r="E20"/>
      <c r="F20"/>
      <c r="G20"/>
      <c r="H20"/>
      <c r="I20"/>
      <c r="J20"/>
      <c r="K20"/>
      <c r="L20"/>
    </row>
    <row r="21" spans="1:12" ht="14.5" customHeight="1" x14ac:dyDescent="0.35">
      <c r="A21"/>
      <c r="B21"/>
      <c r="C21"/>
      <c r="D21"/>
      <c r="E21"/>
      <c r="F21"/>
      <c r="G21"/>
      <c r="H21"/>
      <c r="I21"/>
      <c r="J21"/>
      <c r="K21"/>
      <c r="L21"/>
    </row>
    <row r="22" spans="1:12" ht="14.5" customHeight="1" x14ac:dyDescent="0.35">
      <c r="A22"/>
      <c r="B22"/>
      <c r="C22"/>
      <c r="D22"/>
      <c r="E22"/>
      <c r="F22"/>
      <c r="G22"/>
      <c r="H22"/>
      <c r="I22"/>
      <c r="J22"/>
      <c r="K22"/>
      <c r="L22"/>
    </row>
    <row r="23" spans="1:12" ht="14.5" customHeight="1" x14ac:dyDescent="0.35">
      <c r="A23"/>
      <c r="B23"/>
      <c r="C23"/>
      <c r="D23"/>
      <c r="E23"/>
      <c r="F23"/>
      <c r="G23"/>
      <c r="H23"/>
      <c r="I23"/>
      <c r="J23"/>
      <c r="K23"/>
      <c r="L23"/>
    </row>
    <row r="24" spans="1:12" ht="14.5" customHeight="1" x14ac:dyDescent="0.35">
      <c r="A24"/>
      <c r="B24"/>
      <c r="C24"/>
      <c r="D24"/>
      <c r="E24"/>
      <c r="F24"/>
      <c r="G24"/>
      <c r="H24"/>
      <c r="I24"/>
      <c r="J24"/>
      <c r="K24"/>
      <c r="L24"/>
    </row>
    <row r="25" spans="1:12" ht="14.5" customHeight="1" x14ac:dyDescent="0.35">
      <c r="A25"/>
      <c r="B25"/>
      <c r="C25"/>
      <c r="D25"/>
      <c r="E25"/>
      <c r="F25"/>
      <c r="G25"/>
      <c r="H25"/>
      <c r="I25"/>
      <c r="J25"/>
      <c r="K25"/>
      <c r="L25"/>
    </row>
    <row r="26" spans="1:12" ht="14.5" customHeight="1" x14ac:dyDescent="0.35">
      <c r="A26"/>
      <c r="B26"/>
      <c r="C26"/>
      <c r="D26"/>
      <c r="E26"/>
      <c r="F26"/>
      <c r="G26"/>
      <c r="H26"/>
      <c r="I26"/>
      <c r="J26"/>
      <c r="K26"/>
      <c r="L26"/>
    </row>
    <row r="27" spans="1:12" ht="14.5" customHeight="1" x14ac:dyDescent="0.35">
      <c r="A27"/>
      <c r="B27"/>
      <c r="C27"/>
      <c r="D27"/>
      <c r="E27"/>
      <c r="F27"/>
      <c r="G27"/>
      <c r="H27"/>
      <c r="I27"/>
      <c r="J27"/>
      <c r="K27"/>
      <c r="L27"/>
    </row>
    <row r="28" spans="1:12" ht="14.5" customHeight="1" x14ac:dyDescent="0.35">
      <c r="A28"/>
      <c r="B28"/>
      <c r="C28"/>
      <c r="D28"/>
      <c r="E28"/>
      <c r="F28"/>
      <c r="G28"/>
      <c r="H28"/>
      <c r="I28"/>
      <c r="J28"/>
      <c r="K28"/>
      <c r="L28"/>
    </row>
    <row r="29" spans="1:12" ht="14.5" customHeight="1" x14ac:dyDescent="0.35">
      <c r="A29"/>
      <c r="B29"/>
      <c r="C29"/>
      <c r="D29"/>
      <c r="E29"/>
      <c r="F29"/>
      <c r="G29"/>
      <c r="H29"/>
      <c r="I29"/>
      <c r="J29"/>
      <c r="K29"/>
      <c r="L29"/>
    </row>
    <row r="30" spans="1:12" ht="14.5" customHeight="1" x14ac:dyDescent="0.35">
      <c r="A30"/>
      <c r="B30"/>
      <c r="C30"/>
      <c r="D30"/>
      <c r="E30"/>
      <c r="F30"/>
      <c r="G30"/>
      <c r="H30"/>
      <c r="I30"/>
      <c r="J30"/>
      <c r="K30"/>
      <c r="L30"/>
    </row>
    <row r="31" spans="1:12" ht="14.5" customHeight="1" x14ac:dyDescent="0.35">
      <c r="A31"/>
      <c r="B31"/>
      <c r="C31"/>
      <c r="D31"/>
      <c r="E31"/>
      <c r="F31"/>
      <c r="G31"/>
      <c r="H31"/>
      <c r="I31"/>
      <c r="J31"/>
      <c r="K31"/>
      <c r="L31"/>
    </row>
    <row r="32" spans="1:12" ht="14.5" customHeight="1" x14ac:dyDescent="0.35">
      <c r="A32"/>
      <c r="B32"/>
      <c r="C32"/>
      <c r="D32"/>
      <c r="E32"/>
      <c r="F32"/>
      <c r="G32"/>
      <c r="H32"/>
      <c r="I32"/>
      <c r="J32"/>
      <c r="K32"/>
      <c r="L32"/>
    </row>
    <row r="33" spans="1:12" ht="14.5" customHeight="1" x14ac:dyDescent="0.35">
      <c r="A33"/>
      <c r="B33"/>
      <c r="C33"/>
      <c r="D33"/>
      <c r="E33"/>
      <c r="F33"/>
      <c r="G33"/>
      <c r="H33"/>
      <c r="I33"/>
      <c r="J33"/>
      <c r="K33"/>
      <c r="L33"/>
    </row>
    <row r="34" spans="1:12" ht="14.5" customHeight="1" x14ac:dyDescent="0.35">
      <c r="A34"/>
      <c r="B34"/>
      <c r="C34"/>
      <c r="D34"/>
      <c r="E34"/>
      <c r="F34"/>
      <c r="G34"/>
      <c r="H34"/>
      <c r="I34"/>
      <c r="J34"/>
      <c r="K34"/>
      <c r="L34"/>
    </row>
    <row r="35" spans="1:12" ht="14.5" customHeight="1" x14ac:dyDescent="0.35">
      <c r="A35"/>
      <c r="B35"/>
      <c r="C35"/>
      <c r="D35"/>
      <c r="E35"/>
      <c r="F35"/>
      <c r="G35"/>
      <c r="H35"/>
      <c r="I35"/>
      <c r="J35"/>
      <c r="K35"/>
      <c r="L35"/>
    </row>
    <row r="36" spans="1:12" ht="14.5" customHeight="1" x14ac:dyDescent="0.35">
      <c r="A36"/>
      <c r="B36"/>
      <c r="C36"/>
      <c r="D36"/>
      <c r="E36"/>
      <c r="F36"/>
      <c r="G36"/>
      <c r="H36"/>
      <c r="I36"/>
      <c r="J36"/>
      <c r="K36"/>
      <c r="L36"/>
    </row>
    <row r="37" spans="1:12" ht="14.5" x14ac:dyDescent="0.35">
      <c r="A37"/>
      <c r="B37"/>
      <c r="C37"/>
      <c r="D37"/>
      <c r="E37"/>
      <c r="F37"/>
      <c r="G37"/>
      <c r="H37"/>
      <c r="I37"/>
      <c r="J37"/>
      <c r="K37"/>
      <c r="L37"/>
    </row>
    <row r="38" spans="1:12" ht="19.149999999999999" customHeight="1" x14ac:dyDescent="0.35">
      <c r="A38"/>
      <c r="B38"/>
      <c r="C38"/>
      <c r="D38"/>
      <c r="E38"/>
      <c r="F38"/>
      <c r="G38"/>
      <c r="H38"/>
      <c r="I38"/>
      <c r="J38"/>
      <c r="K38"/>
      <c r="L38"/>
    </row>
    <row r="39" spans="1:12" ht="19.899999999999999" customHeight="1" x14ac:dyDescent="0.35">
      <c r="A39"/>
      <c r="B39"/>
      <c r="C39"/>
      <c r="D39"/>
      <c r="E39"/>
      <c r="F39"/>
      <c r="G39"/>
      <c r="H39"/>
      <c r="I39"/>
      <c r="J39"/>
      <c r="K39"/>
      <c r="L39"/>
    </row>
    <row r="40" spans="1:12" ht="19.899999999999999" customHeight="1" x14ac:dyDescent="0.35">
      <c r="A40"/>
      <c r="B40"/>
      <c r="C40"/>
      <c r="D40"/>
      <c r="E40"/>
      <c r="F40"/>
      <c r="G40"/>
      <c r="H40"/>
      <c r="I40"/>
      <c r="J40"/>
      <c r="K40"/>
      <c r="L40"/>
    </row>
    <row r="41" spans="1:12" ht="19.899999999999999" customHeight="1" x14ac:dyDescent="0.35">
      <c r="A41"/>
      <c r="B41"/>
      <c r="C41"/>
      <c r="D41"/>
      <c r="E41"/>
      <c r="F41"/>
      <c r="G41"/>
      <c r="H41"/>
      <c r="I41"/>
      <c r="J41"/>
      <c r="K41"/>
      <c r="L41"/>
    </row>
    <row r="42" spans="1:12" ht="19.899999999999999" customHeight="1" x14ac:dyDescent="0.35">
      <c r="A42"/>
      <c r="B42"/>
      <c r="C42"/>
      <c r="D42"/>
      <c r="E42"/>
      <c r="F42"/>
      <c r="G42"/>
      <c r="H42"/>
      <c r="I42"/>
      <c r="J42"/>
      <c r="K42"/>
      <c r="L42"/>
    </row>
    <row r="43" spans="1:12" ht="19.899999999999999" customHeight="1" x14ac:dyDescent="0.35">
      <c r="A43"/>
      <c r="B43"/>
      <c r="C43"/>
      <c r="D43"/>
      <c r="E43"/>
      <c r="F43"/>
      <c r="G43"/>
      <c r="H43"/>
      <c r="I43"/>
      <c r="J43"/>
      <c r="K43"/>
      <c r="L43"/>
    </row>
    <row r="44" spans="1:12" ht="19.899999999999999" customHeight="1" x14ac:dyDescent="0.35">
      <c r="A44"/>
      <c r="B44"/>
      <c r="C44"/>
      <c r="D44"/>
      <c r="E44"/>
      <c r="F44"/>
      <c r="G44"/>
      <c r="H44"/>
      <c r="I44"/>
      <c r="J44"/>
      <c r="K44"/>
      <c r="L44"/>
    </row>
    <row r="45" spans="1:12" ht="19.899999999999999" customHeight="1" x14ac:dyDescent="0.35">
      <c r="A45"/>
      <c r="B45"/>
      <c r="C45"/>
      <c r="D45"/>
      <c r="E45"/>
      <c r="F45"/>
      <c r="G45"/>
      <c r="H45"/>
      <c r="I45"/>
      <c r="J45"/>
      <c r="K45"/>
      <c r="L45"/>
    </row>
    <row r="46" spans="1:12" ht="19.899999999999999" customHeight="1" x14ac:dyDescent="0.35">
      <c r="A46"/>
      <c r="B46"/>
      <c r="C46"/>
      <c r="D46"/>
      <c r="E46"/>
      <c r="F46"/>
      <c r="G46"/>
      <c r="H46"/>
      <c r="I46"/>
      <c r="J46"/>
      <c r="K46"/>
      <c r="L46"/>
    </row>
    <row r="47" spans="1:12" ht="19.899999999999999" customHeight="1" x14ac:dyDescent="0.35">
      <c r="A47"/>
      <c r="B47"/>
      <c r="C47"/>
      <c r="D47"/>
      <c r="E47"/>
      <c r="F47"/>
      <c r="G47"/>
      <c r="H47"/>
      <c r="I47"/>
      <c r="J47"/>
      <c r="K47"/>
      <c r="L47"/>
    </row>
    <row r="48" spans="1:12" ht="19.899999999999999" customHeight="1" x14ac:dyDescent="0.35">
      <c r="A48"/>
      <c r="B48"/>
      <c r="C48"/>
      <c r="D48"/>
      <c r="E48"/>
      <c r="F48"/>
      <c r="G48"/>
      <c r="H48"/>
      <c r="I48"/>
      <c r="J48"/>
      <c r="K48"/>
      <c r="L48"/>
    </row>
    <row r="49" spans="1:18" ht="19.899999999999999" customHeight="1" x14ac:dyDescent="0.35">
      <c r="A49"/>
      <c r="B49"/>
      <c r="C49"/>
      <c r="D49"/>
      <c r="E49"/>
      <c r="F49"/>
      <c r="G49"/>
      <c r="H49"/>
      <c r="I49"/>
      <c r="J49"/>
      <c r="K49"/>
      <c r="L49"/>
    </row>
    <row r="50" spans="1:18" ht="19.899999999999999" customHeight="1" x14ac:dyDescent="0.35">
      <c r="A50"/>
      <c r="B50"/>
      <c r="C50"/>
      <c r="D50"/>
      <c r="E50"/>
      <c r="F50"/>
      <c r="G50"/>
      <c r="H50"/>
      <c r="I50"/>
      <c r="J50"/>
      <c r="K50"/>
      <c r="L50"/>
    </row>
    <row r="51" spans="1:18" ht="19.899999999999999" customHeight="1" x14ac:dyDescent="0.35">
      <c r="A51"/>
      <c r="B51"/>
      <c r="C51"/>
      <c r="D51"/>
      <c r="E51"/>
      <c r="F51"/>
      <c r="G51"/>
      <c r="H51"/>
      <c r="I51"/>
      <c r="J51"/>
      <c r="K51"/>
      <c r="L51"/>
    </row>
    <row r="52" spans="1:18" ht="19.899999999999999" customHeight="1" x14ac:dyDescent="0.35">
      <c r="A52"/>
      <c r="B52"/>
      <c r="C52"/>
      <c r="D52"/>
      <c r="E52"/>
      <c r="F52"/>
      <c r="G52"/>
      <c r="R52" s="18"/>
    </row>
    <row r="53" spans="1:18" ht="19.899999999999999" customHeight="1" x14ac:dyDescent="0.35">
      <c r="A53"/>
      <c r="B53"/>
      <c r="C53"/>
      <c r="D53"/>
      <c r="E53"/>
      <c r="F53"/>
      <c r="G53"/>
    </row>
    <row r="54" spans="1:18" ht="19.899999999999999" customHeight="1" x14ac:dyDescent="0.35">
      <c r="A54"/>
      <c r="B54"/>
      <c r="C54"/>
      <c r="D54"/>
      <c r="E54"/>
      <c r="F54"/>
      <c r="G54"/>
    </row>
    <row r="55" spans="1:18" ht="19.899999999999999" customHeight="1" x14ac:dyDescent="0.35">
      <c r="A55"/>
      <c r="B55"/>
      <c r="C55"/>
      <c r="D55"/>
      <c r="E55"/>
      <c r="F55"/>
      <c r="G55"/>
    </row>
    <row r="56" spans="1:18" ht="19.899999999999999" customHeight="1" x14ac:dyDescent="0.35">
      <c r="A56"/>
      <c r="B56"/>
      <c r="C56"/>
      <c r="D56"/>
      <c r="E56"/>
      <c r="F56"/>
      <c r="G56"/>
    </row>
    <row r="57" spans="1:18" ht="19.899999999999999" customHeight="1" x14ac:dyDescent="0.35">
      <c r="A57"/>
      <c r="B57"/>
      <c r="C57"/>
      <c r="D57"/>
      <c r="E57"/>
      <c r="F57"/>
      <c r="G57"/>
    </row>
    <row r="58" spans="1:18" ht="19.899999999999999" customHeight="1" x14ac:dyDescent="0.35">
      <c r="A58"/>
      <c r="B58"/>
      <c r="C58"/>
      <c r="D58"/>
      <c r="E58"/>
      <c r="F58"/>
      <c r="G58"/>
    </row>
    <row r="59" spans="1:18" ht="19.899999999999999" customHeight="1" x14ac:dyDescent="0.35">
      <c r="A59"/>
      <c r="B59"/>
      <c r="C59"/>
      <c r="D59"/>
      <c r="E59"/>
      <c r="F59"/>
      <c r="G59"/>
    </row>
    <row r="60" spans="1:18" ht="19.899999999999999" customHeight="1" x14ac:dyDescent="0.35">
      <c r="A60"/>
      <c r="B60"/>
      <c r="C60"/>
      <c r="D60"/>
      <c r="E60"/>
      <c r="F60"/>
      <c r="G60"/>
    </row>
    <row r="61" spans="1:18" ht="19.899999999999999" customHeight="1" x14ac:dyDescent="0.35">
      <c r="A61"/>
      <c r="B61"/>
      <c r="C61"/>
      <c r="D61"/>
      <c r="E61"/>
      <c r="F61"/>
      <c r="G61"/>
    </row>
    <row r="62" spans="1:18" x14ac:dyDescent="0.25">
      <c r="F62" s="3"/>
    </row>
  </sheetData>
  <pageMargins left="0.7" right="0.7" top="1.6416666666666699" bottom="0.75" header="0.3" footer="0.3"/>
  <pageSetup scale="59" orientation="portrait" r:id="rId1"/>
  <headerFooter>
    <oddHeader xml:space="preserve">&amp;L&amp;G&amp;CDEPARTMENT OF ENVIRONMENTAL SERVICES
Engineering Bureau
2100 Clarendon Boulevard, Suite 813, Arlington, VA 22201
TEL 703.228.6506   FAX 703.228.3606   www.arlingtonva.us
&amp;"-,Bold"&amp;16Cost Estimate &amp;RRevised: 01/12/21
</oddHeader>
  </headerFooter>
  <drawing r:id="rId2"/>
  <legacyDrawing r:id="rId3"/>
  <legacyDrawingHF r:id="rId4"/>
  <oleObjects>
    <mc:AlternateContent xmlns:mc="http://schemas.openxmlformats.org/markup-compatibility/2006">
      <mc:Choice Requires="x14">
        <oleObject progId="Word.Document.8" shapeId="20483" r:id="rId5">
          <objectPr defaultSize="0" r:id="rId6">
            <anchor moveWithCells="1">
              <from>
                <xdr:col>0</xdr:col>
                <xdr:colOff>95250</xdr:colOff>
                <xdr:row>0</xdr:row>
                <xdr:rowOff>95250</xdr:rowOff>
              </from>
              <to>
                <xdr:col>8</xdr:col>
                <xdr:colOff>203200</xdr:colOff>
                <xdr:row>62</xdr:row>
                <xdr:rowOff>50800</xdr:rowOff>
              </to>
            </anchor>
          </objectPr>
        </oleObject>
      </mc:Choice>
      <mc:Fallback>
        <oleObject progId="Word.Document.8" shapeId="20483"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3D700-ED21-449E-BF3F-43307BF0919C}">
  <sheetPr codeName="Sheet9">
    <pageSetUpPr fitToPage="1"/>
  </sheetPr>
  <dimension ref="A1:F179"/>
  <sheetViews>
    <sheetView tabSelected="1" view="pageBreakPreview" topLeftCell="A133" zoomScaleNormal="100" zoomScaleSheetLayoutView="100" workbookViewId="0">
      <selection activeCell="F173" sqref="F173"/>
    </sheetView>
  </sheetViews>
  <sheetFormatPr defaultColWidth="8.81640625" defaultRowHeight="14.5" x14ac:dyDescent="0.35"/>
  <cols>
    <col min="1" max="1" width="17.7265625" style="26" bestFit="1" customWidth="1"/>
    <col min="2" max="2" width="36.7265625" style="27" bestFit="1" customWidth="1"/>
    <col min="3" max="3" width="7" style="26" bestFit="1" customWidth="1"/>
    <col min="4" max="4" width="7.7265625" style="26" bestFit="1" customWidth="1"/>
    <col min="5" max="5" width="16.1796875" style="26" customWidth="1"/>
    <col min="6" max="6" width="19.453125" style="30" customWidth="1"/>
    <col min="7" max="16384" width="8.81640625" style="26"/>
  </cols>
  <sheetData>
    <row r="1" spans="1:6" x14ac:dyDescent="0.35">
      <c r="D1" s="4" t="s">
        <v>167</v>
      </c>
      <c r="E1" s="5"/>
    </row>
    <row r="2" spans="1:6" ht="79.900000000000006" customHeight="1" x14ac:dyDescent="0.35">
      <c r="A2" s="59" t="s">
        <v>250</v>
      </c>
      <c r="B2" s="60"/>
      <c r="C2" s="60"/>
      <c r="D2" s="60"/>
      <c r="E2" s="60"/>
      <c r="F2" s="60"/>
    </row>
    <row r="3" spans="1:6" x14ac:dyDescent="0.35">
      <c r="D3" s="4" t="s">
        <v>168</v>
      </c>
      <c r="E3" s="5"/>
    </row>
    <row r="5" spans="1:6" x14ac:dyDescent="0.35">
      <c r="A5" s="21" t="s">
        <v>180</v>
      </c>
      <c r="B5" s="21" t="s">
        <v>181</v>
      </c>
      <c r="C5" s="19" t="s">
        <v>169</v>
      </c>
      <c r="D5" s="19" t="s">
        <v>170</v>
      </c>
      <c r="E5" s="21" t="s">
        <v>182</v>
      </c>
      <c r="F5" s="20" t="s">
        <v>172</v>
      </c>
    </row>
    <row r="6" spans="1:6" x14ac:dyDescent="0.35">
      <c r="A6" s="17" t="s">
        <v>13</v>
      </c>
      <c r="B6" s="22" t="str">
        <f>VLOOKUP(A6,Table_BidItem_CategoryClassification[#All],2,FALSE)</f>
        <v>GENERAL EARTH WORK</v>
      </c>
      <c r="F6" s="26"/>
    </row>
    <row r="7" spans="1:6" x14ac:dyDescent="0.35">
      <c r="A7" s="32" t="s">
        <v>180</v>
      </c>
      <c r="B7" s="32" t="s">
        <v>181</v>
      </c>
      <c r="C7" s="33" t="s">
        <v>169</v>
      </c>
      <c r="D7" s="33" t="s">
        <v>170</v>
      </c>
      <c r="E7" s="32" t="s">
        <v>182</v>
      </c>
      <c r="F7" s="34" t="s">
        <v>172</v>
      </c>
    </row>
    <row r="8" spans="1:6" s="14" customFormat="1" ht="29" x14ac:dyDescent="0.35">
      <c r="A8" s="36" t="s">
        <v>24</v>
      </c>
      <c r="B8" s="37" t="s">
        <v>25</v>
      </c>
      <c r="C8" s="38">
        <v>1710</v>
      </c>
      <c r="D8" s="35" t="s">
        <v>19</v>
      </c>
      <c r="E8" s="39"/>
      <c r="F8" s="39">
        <f t="shared" ref="F8:F11" si="0">IFERROR($C8*$E8, "")</f>
        <v>0</v>
      </c>
    </row>
    <row r="9" spans="1:6" ht="29" x14ac:dyDescent="0.35">
      <c r="A9" s="36" t="s">
        <v>26</v>
      </c>
      <c r="B9" s="37" t="s">
        <v>27</v>
      </c>
      <c r="C9" s="38">
        <v>1630</v>
      </c>
      <c r="D9" s="35" t="s">
        <v>19</v>
      </c>
      <c r="E9" s="39"/>
      <c r="F9" s="39">
        <f t="shared" si="0"/>
        <v>0</v>
      </c>
    </row>
    <row r="10" spans="1:6" ht="29" x14ac:dyDescent="0.35">
      <c r="A10" s="36" t="s">
        <v>28</v>
      </c>
      <c r="B10" s="37" t="s">
        <v>29</v>
      </c>
      <c r="C10" s="38">
        <v>5</v>
      </c>
      <c r="D10" s="35" t="s">
        <v>19</v>
      </c>
      <c r="E10" s="39"/>
      <c r="F10" s="39">
        <f t="shared" si="0"/>
        <v>0</v>
      </c>
    </row>
    <row r="11" spans="1:6" ht="29.5" thickBot="1" x14ac:dyDescent="0.4">
      <c r="A11" s="36" t="s">
        <v>30</v>
      </c>
      <c r="B11" s="37" t="s">
        <v>31</v>
      </c>
      <c r="C11" s="38">
        <v>2605</v>
      </c>
      <c r="D11" s="35" t="s">
        <v>19</v>
      </c>
      <c r="E11" s="39"/>
      <c r="F11" s="39">
        <f t="shared" si="0"/>
        <v>0</v>
      </c>
    </row>
    <row r="12" spans="1:6" ht="15" thickTop="1" x14ac:dyDescent="0.35">
      <c r="A12" s="40"/>
      <c r="B12" s="41"/>
      <c r="C12" s="42"/>
      <c r="D12" s="40"/>
      <c r="E12" s="43" t="s">
        <v>173</v>
      </c>
      <c r="F12" s="44">
        <f>SUBTOTAL(109,Unit_Price_Tab!$F$8:$F$11)</f>
        <v>0</v>
      </c>
    </row>
    <row r="13" spans="1:6" x14ac:dyDescent="0.35">
      <c r="A13" s="28"/>
      <c r="B13" s="16"/>
      <c r="D13" s="28"/>
    </row>
    <row r="14" spans="1:6" ht="28.9" customHeight="1" x14ac:dyDescent="0.35">
      <c r="A14" s="17" t="s">
        <v>83</v>
      </c>
      <c r="B14" s="22" t="str">
        <f>VLOOKUP(A14,Table_BidItem_CategoryClassification[#All],2,FALSE)</f>
        <v>CONCRETE WORK</v>
      </c>
    </row>
    <row r="15" spans="1:6" x14ac:dyDescent="0.35">
      <c r="A15" s="32" t="s">
        <v>180</v>
      </c>
      <c r="B15" s="32" t="s">
        <v>181</v>
      </c>
      <c r="C15" s="33" t="s">
        <v>169</v>
      </c>
      <c r="D15" s="33" t="s">
        <v>170</v>
      </c>
      <c r="E15" s="46" t="s">
        <v>182</v>
      </c>
      <c r="F15" s="34" t="s">
        <v>172</v>
      </c>
    </row>
    <row r="16" spans="1:6" ht="43.5" x14ac:dyDescent="0.35">
      <c r="A16" s="36" t="s">
        <v>91</v>
      </c>
      <c r="B16" s="37" t="s">
        <v>92</v>
      </c>
      <c r="C16" s="38">
        <v>4615</v>
      </c>
      <c r="D16" s="35" t="s">
        <v>18</v>
      </c>
      <c r="E16" s="39"/>
      <c r="F16" s="39">
        <f t="shared" ref="F16:F25" si="1">IFERROR($C16*$E16, "")</f>
        <v>0</v>
      </c>
    </row>
    <row r="17" spans="1:6" ht="58" x14ac:dyDescent="0.35">
      <c r="A17" s="36" t="s">
        <v>93</v>
      </c>
      <c r="B17" s="37" t="s">
        <v>94</v>
      </c>
      <c r="C17" s="38">
        <v>1560</v>
      </c>
      <c r="D17" s="35" t="s">
        <v>18</v>
      </c>
      <c r="E17" s="39"/>
      <c r="F17" s="39">
        <f t="shared" si="1"/>
        <v>0</v>
      </c>
    </row>
    <row r="18" spans="1:6" ht="43.5" x14ac:dyDescent="0.35">
      <c r="A18" s="36" t="s">
        <v>95</v>
      </c>
      <c r="B18" s="37" t="s">
        <v>96</v>
      </c>
      <c r="C18" s="38">
        <v>480</v>
      </c>
      <c r="D18" s="35" t="s">
        <v>18</v>
      </c>
      <c r="E18" s="39"/>
      <c r="F18" s="39">
        <f t="shared" si="1"/>
        <v>0</v>
      </c>
    </row>
    <row r="19" spans="1:6" ht="29" x14ac:dyDescent="0.35">
      <c r="A19" s="36" t="s">
        <v>220</v>
      </c>
      <c r="B19" s="37" t="s">
        <v>221</v>
      </c>
      <c r="C19" s="38">
        <v>8050</v>
      </c>
      <c r="D19" s="35" t="s">
        <v>18</v>
      </c>
      <c r="E19" s="39"/>
      <c r="F19" s="39">
        <f t="shared" si="1"/>
        <v>0</v>
      </c>
    </row>
    <row r="20" spans="1:6" ht="43.5" x14ac:dyDescent="0.35">
      <c r="A20" s="36" t="s">
        <v>97</v>
      </c>
      <c r="B20" s="37" t="s">
        <v>98</v>
      </c>
      <c r="C20" s="38">
        <v>20</v>
      </c>
      <c r="D20" s="35" t="s">
        <v>21</v>
      </c>
      <c r="E20" s="39"/>
      <c r="F20" s="39">
        <f t="shared" si="1"/>
        <v>0</v>
      </c>
    </row>
    <row r="21" spans="1:6" ht="29" x14ac:dyDescent="0.35">
      <c r="A21" s="36" t="s">
        <v>81</v>
      </c>
      <c r="B21" s="37" t="s">
        <v>82</v>
      </c>
      <c r="C21" s="38">
        <v>2780</v>
      </c>
      <c r="D21" s="35" t="s">
        <v>21</v>
      </c>
      <c r="E21" s="39"/>
      <c r="F21" s="39">
        <f t="shared" si="1"/>
        <v>0</v>
      </c>
    </row>
    <row r="22" spans="1:6" ht="29" x14ac:dyDescent="0.35">
      <c r="A22" s="36" t="s">
        <v>87</v>
      </c>
      <c r="B22" s="37" t="s">
        <v>88</v>
      </c>
      <c r="C22" s="38">
        <v>175</v>
      </c>
      <c r="D22" s="35" t="s">
        <v>21</v>
      </c>
      <c r="E22" s="39"/>
      <c r="F22" s="39">
        <f t="shared" si="1"/>
        <v>0</v>
      </c>
    </row>
    <row r="23" spans="1:6" ht="29" x14ac:dyDescent="0.35">
      <c r="A23" s="36" t="s">
        <v>89</v>
      </c>
      <c r="B23" s="37" t="s">
        <v>90</v>
      </c>
      <c r="C23" s="38">
        <v>5</v>
      </c>
      <c r="D23" s="35" t="s">
        <v>21</v>
      </c>
      <c r="E23" s="39"/>
      <c r="F23" s="39">
        <f t="shared" si="1"/>
        <v>0</v>
      </c>
    </row>
    <row r="24" spans="1:6" ht="43.5" x14ac:dyDescent="0.35">
      <c r="A24" s="36" t="s">
        <v>85</v>
      </c>
      <c r="B24" s="37" t="s">
        <v>86</v>
      </c>
      <c r="C24" s="38">
        <v>120</v>
      </c>
      <c r="D24" s="35" t="s">
        <v>21</v>
      </c>
      <c r="E24" s="39"/>
      <c r="F24" s="39">
        <f t="shared" si="1"/>
        <v>0</v>
      </c>
    </row>
    <row r="25" spans="1:6" ht="29.5" thickBot="1" x14ac:dyDescent="0.4">
      <c r="A25" s="36" t="s">
        <v>141</v>
      </c>
      <c r="B25" s="37" t="s">
        <v>142</v>
      </c>
      <c r="C25" s="38">
        <v>40</v>
      </c>
      <c r="D25" s="35" t="s">
        <v>19</v>
      </c>
      <c r="E25" s="39"/>
      <c r="F25" s="39">
        <f t="shared" si="1"/>
        <v>0</v>
      </c>
    </row>
    <row r="26" spans="1:6" ht="15" thickTop="1" x14ac:dyDescent="0.35">
      <c r="A26" s="40"/>
      <c r="B26" s="41"/>
      <c r="C26" s="42"/>
      <c r="D26" s="40"/>
      <c r="E26" s="43" t="s">
        <v>173</v>
      </c>
      <c r="F26" s="44">
        <f>SUBTOTAL(109,Unit_Price_Tab!$F$16:$F$25)</f>
        <v>0</v>
      </c>
    </row>
    <row r="28" spans="1:6" ht="28.9" customHeight="1" x14ac:dyDescent="0.35">
      <c r="A28" s="17" t="s">
        <v>75</v>
      </c>
      <c r="B28" s="22" t="str">
        <f>VLOOKUP(A28,Table_BidItem_CategoryClassification[#All],2,FALSE)</f>
        <v>ASPHALT WORK</v>
      </c>
    </row>
    <row r="29" spans="1:6" x14ac:dyDescent="0.35">
      <c r="A29" s="32" t="s">
        <v>180</v>
      </c>
      <c r="B29" s="32" t="s">
        <v>181</v>
      </c>
      <c r="C29" s="33" t="s">
        <v>169</v>
      </c>
      <c r="D29" s="33" t="s">
        <v>170</v>
      </c>
      <c r="E29" s="33" t="s">
        <v>171</v>
      </c>
      <c r="F29" s="34" t="s">
        <v>172</v>
      </c>
    </row>
    <row r="30" spans="1:6" ht="29" x14ac:dyDescent="0.35">
      <c r="A30" s="36" t="s">
        <v>73</v>
      </c>
      <c r="B30" s="37" t="s">
        <v>74</v>
      </c>
      <c r="C30" s="38">
        <v>25400</v>
      </c>
      <c r="D30" s="35" t="s">
        <v>21</v>
      </c>
      <c r="E30" s="39"/>
      <c r="F30" s="39">
        <f t="shared" ref="F30:F32" si="2">IFERROR($C30*$E30, "")</f>
        <v>0</v>
      </c>
    </row>
    <row r="31" spans="1:6" ht="29" x14ac:dyDescent="0.35">
      <c r="A31" s="36" t="s">
        <v>77</v>
      </c>
      <c r="B31" s="37" t="s">
        <v>78</v>
      </c>
      <c r="C31" s="38">
        <v>5015</v>
      </c>
      <c r="D31" s="35" t="s">
        <v>36</v>
      </c>
      <c r="E31" s="39"/>
      <c r="F31" s="39">
        <f t="shared" si="2"/>
        <v>0</v>
      </c>
    </row>
    <row r="32" spans="1:6" ht="29.5" thickBot="1" x14ac:dyDescent="0.4">
      <c r="A32" s="36" t="s">
        <v>79</v>
      </c>
      <c r="B32" s="37" t="s">
        <v>80</v>
      </c>
      <c r="C32" s="38">
        <v>4305</v>
      </c>
      <c r="D32" s="35" t="s">
        <v>36</v>
      </c>
      <c r="E32" s="39"/>
      <c r="F32" s="39">
        <f t="shared" si="2"/>
        <v>0</v>
      </c>
    </row>
    <row r="33" spans="1:6" ht="15" thickTop="1" x14ac:dyDescent="0.35">
      <c r="A33" s="47"/>
      <c r="B33" s="41"/>
      <c r="C33" s="42"/>
      <c r="D33" s="40"/>
      <c r="E33" s="43" t="s">
        <v>173</v>
      </c>
      <c r="F33" s="44">
        <f>SUBTOTAL(109,Unit_Price_Tab!$F$30:$F$32)</f>
        <v>0</v>
      </c>
    </row>
    <row r="35" spans="1:6" x14ac:dyDescent="0.35">
      <c r="A35" s="17" t="s">
        <v>37</v>
      </c>
      <c r="B35" s="22" t="str">
        <f>VLOOKUP(A35,Table_BidItem_CategoryClassification[#All],2,FALSE)</f>
        <v>STORM SEWER UTILITY WORK</v>
      </c>
    </row>
    <row r="36" spans="1:6" x14ac:dyDescent="0.35">
      <c r="A36" s="32" t="s">
        <v>180</v>
      </c>
      <c r="B36" s="32" t="s">
        <v>181</v>
      </c>
      <c r="C36" s="33" t="s">
        <v>169</v>
      </c>
      <c r="D36" s="33" t="s">
        <v>170</v>
      </c>
      <c r="E36" s="33" t="s">
        <v>171</v>
      </c>
      <c r="F36" s="34" t="s">
        <v>172</v>
      </c>
    </row>
    <row r="37" spans="1:6" ht="29" x14ac:dyDescent="0.35">
      <c r="A37" s="36" t="s">
        <v>197</v>
      </c>
      <c r="B37" s="37" t="s">
        <v>57</v>
      </c>
      <c r="C37" s="38">
        <v>310</v>
      </c>
      <c r="D37" s="35" t="s">
        <v>18</v>
      </c>
      <c r="E37" s="39"/>
      <c r="F37" s="39">
        <f t="shared" ref="F37:F40" si="3">IFERROR($C37*$E37, "")</f>
        <v>0</v>
      </c>
    </row>
    <row r="38" spans="1:6" ht="29" x14ac:dyDescent="0.35">
      <c r="A38" s="36" t="s">
        <v>198</v>
      </c>
      <c r="B38" s="37" t="s">
        <v>58</v>
      </c>
      <c r="C38" s="38">
        <v>480</v>
      </c>
      <c r="D38" s="35" t="s">
        <v>18</v>
      </c>
      <c r="E38" s="39"/>
      <c r="F38" s="39">
        <f t="shared" si="3"/>
        <v>0</v>
      </c>
    </row>
    <row r="39" spans="1:6" ht="29" x14ac:dyDescent="0.35">
      <c r="A39" s="36" t="s">
        <v>199</v>
      </c>
      <c r="B39" s="37" t="s">
        <v>59</v>
      </c>
      <c r="C39" s="38">
        <v>650</v>
      </c>
      <c r="D39" s="35" t="s">
        <v>18</v>
      </c>
      <c r="E39" s="39"/>
      <c r="F39" s="39">
        <f t="shared" si="3"/>
        <v>0</v>
      </c>
    </row>
    <row r="40" spans="1:6" x14ac:dyDescent="0.35">
      <c r="A40" s="36" t="s">
        <v>200</v>
      </c>
      <c r="B40" s="37" t="s">
        <v>208</v>
      </c>
      <c r="C40" s="38">
        <v>90</v>
      </c>
      <c r="D40" s="35" t="s">
        <v>18</v>
      </c>
      <c r="E40" s="39"/>
      <c r="F40" s="39">
        <f t="shared" si="3"/>
        <v>0</v>
      </c>
    </row>
    <row r="41" spans="1:6" x14ac:dyDescent="0.35">
      <c r="A41" s="36" t="s">
        <v>201</v>
      </c>
      <c r="B41" s="37" t="s">
        <v>60</v>
      </c>
      <c r="C41" s="38">
        <v>3880</v>
      </c>
      <c r="D41" s="35" t="s">
        <v>18</v>
      </c>
      <c r="E41" s="39"/>
      <c r="F41" s="39">
        <f t="shared" ref="F41:F52" si="4">IFERROR($C41*$E41, "")</f>
        <v>0</v>
      </c>
    </row>
    <row r="42" spans="1:6" ht="29" x14ac:dyDescent="0.35">
      <c r="A42" s="36" t="s">
        <v>183</v>
      </c>
      <c r="B42" s="37" t="s">
        <v>206</v>
      </c>
      <c r="C42" s="38">
        <v>3</v>
      </c>
      <c r="D42" s="35" t="s">
        <v>12</v>
      </c>
      <c r="E42" s="39"/>
      <c r="F42" s="39">
        <f t="shared" si="4"/>
        <v>0</v>
      </c>
    </row>
    <row r="43" spans="1:6" ht="29" x14ac:dyDescent="0.35">
      <c r="A43" s="36" t="s">
        <v>185</v>
      </c>
      <c r="B43" s="37" t="s">
        <v>207</v>
      </c>
      <c r="C43" s="38">
        <v>3</v>
      </c>
      <c r="D43" s="35" t="s">
        <v>12</v>
      </c>
      <c r="E43" s="39"/>
      <c r="F43" s="39">
        <f t="shared" si="4"/>
        <v>0</v>
      </c>
    </row>
    <row r="44" spans="1:6" ht="43.5" x14ac:dyDescent="0.35">
      <c r="A44" s="36" t="s">
        <v>187</v>
      </c>
      <c r="B44" s="37" t="s">
        <v>47</v>
      </c>
      <c r="C44" s="38">
        <v>21</v>
      </c>
      <c r="D44" s="35" t="s">
        <v>12</v>
      </c>
      <c r="E44" s="39"/>
      <c r="F44" s="39">
        <f t="shared" si="4"/>
        <v>0</v>
      </c>
    </row>
    <row r="45" spans="1:6" ht="43.5" x14ac:dyDescent="0.35">
      <c r="A45" s="36" t="s">
        <v>188</v>
      </c>
      <c r="B45" s="37" t="s">
        <v>48</v>
      </c>
      <c r="C45" s="38">
        <v>1</v>
      </c>
      <c r="D45" s="35" t="s">
        <v>12</v>
      </c>
      <c r="E45" s="39"/>
      <c r="F45" s="39">
        <f t="shared" si="4"/>
        <v>0</v>
      </c>
    </row>
    <row r="46" spans="1:6" ht="29" x14ac:dyDescent="0.35">
      <c r="A46" s="36" t="s">
        <v>189</v>
      </c>
      <c r="B46" s="37" t="s">
        <v>49</v>
      </c>
      <c r="C46" s="38">
        <v>1</v>
      </c>
      <c r="D46" s="35" t="s">
        <v>12</v>
      </c>
      <c r="E46" s="39"/>
      <c r="F46" s="39">
        <f t="shared" si="4"/>
        <v>0</v>
      </c>
    </row>
    <row r="47" spans="1:6" ht="43.5" x14ac:dyDescent="0.35">
      <c r="A47" s="36" t="s">
        <v>190</v>
      </c>
      <c r="B47" s="37" t="s">
        <v>50</v>
      </c>
      <c r="C47" s="38">
        <v>12</v>
      </c>
      <c r="D47" s="35" t="s">
        <v>12</v>
      </c>
      <c r="E47" s="39"/>
      <c r="F47" s="39">
        <f t="shared" si="4"/>
        <v>0</v>
      </c>
    </row>
    <row r="48" spans="1:6" ht="43.5" x14ac:dyDescent="0.35">
      <c r="A48" s="36" t="s">
        <v>192</v>
      </c>
      <c r="B48" s="37" t="s">
        <v>52</v>
      </c>
      <c r="C48" s="38">
        <v>2</v>
      </c>
      <c r="D48" s="35" t="s">
        <v>12</v>
      </c>
      <c r="E48" s="39"/>
      <c r="F48" s="39">
        <f t="shared" si="4"/>
        <v>0</v>
      </c>
    </row>
    <row r="49" spans="1:6" ht="29" x14ac:dyDescent="0.35">
      <c r="A49" s="36" t="s">
        <v>193</v>
      </c>
      <c r="B49" s="37" t="s">
        <v>53</v>
      </c>
      <c r="C49" s="38">
        <v>1</v>
      </c>
      <c r="D49" s="35" t="s">
        <v>12</v>
      </c>
      <c r="E49" s="39"/>
      <c r="F49" s="39">
        <f t="shared" si="4"/>
        <v>0</v>
      </c>
    </row>
    <row r="50" spans="1:6" x14ac:dyDescent="0.35">
      <c r="A50" s="36" t="s">
        <v>194</v>
      </c>
      <c r="B50" s="37" t="s">
        <v>54</v>
      </c>
      <c r="C50" s="38">
        <v>7</v>
      </c>
      <c r="D50" s="35" t="s">
        <v>12</v>
      </c>
      <c r="E50" s="39"/>
      <c r="F50" s="39">
        <f t="shared" si="4"/>
        <v>0</v>
      </c>
    </row>
    <row r="51" spans="1:6" ht="58" x14ac:dyDescent="0.35">
      <c r="A51" s="36" t="s">
        <v>195</v>
      </c>
      <c r="B51" s="37" t="s">
        <v>55</v>
      </c>
      <c r="C51" s="38">
        <v>14</v>
      </c>
      <c r="D51" s="35" t="s">
        <v>12</v>
      </c>
      <c r="E51" s="39"/>
      <c r="F51" s="39">
        <f t="shared" si="4"/>
        <v>0</v>
      </c>
    </row>
    <row r="52" spans="1:6" ht="29" x14ac:dyDescent="0.35">
      <c r="A52" s="36" t="s">
        <v>196</v>
      </c>
      <c r="B52" s="37" t="s">
        <v>56</v>
      </c>
      <c r="C52" s="38">
        <v>2</v>
      </c>
      <c r="D52" s="35" t="s">
        <v>12</v>
      </c>
      <c r="E52" s="39"/>
      <c r="F52" s="39">
        <f t="shared" si="4"/>
        <v>0</v>
      </c>
    </row>
    <row r="53" spans="1:6" ht="29" x14ac:dyDescent="0.35">
      <c r="A53" s="36" t="s">
        <v>184</v>
      </c>
      <c r="B53" s="37" t="s">
        <v>45</v>
      </c>
      <c r="C53" s="38">
        <v>9</v>
      </c>
      <c r="D53" s="35" t="s">
        <v>15</v>
      </c>
      <c r="E53" s="39"/>
      <c r="F53" s="39">
        <f t="shared" ref="F53:F55" si="5">IFERROR($C53*$E53, "")</f>
        <v>0</v>
      </c>
    </row>
    <row r="54" spans="1:6" ht="29" x14ac:dyDescent="0.35">
      <c r="A54" s="36" t="s">
        <v>186</v>
      </c>
      <c r="B54" s="37" t="s">
        <v>46</v>
      </c>
      <c r="C54" s="38">
        <v>5</v>
      </c>
      <c r="D54" s="35" t="s">
        <v>15</v>
      </c>
      <c r="E54" s="39"/>
      <c r="F54" s="39">
        <f t="shared" si="5"/>
        <v>0</v>
      </c>
    </row>
    <row r="55" spans="1:6" ht="44" thickBot="1" x14ac:dyDescent="0.4">
      <c r="A55" s="36" t="s">
        <v>191</v>
      </c>
      <c r="B55" s="37" t="s">
        <v>51</v>
      </c>
      <c r="C55" s="38">
        <v>1</v>
      </c>
      <c r="D55" s="35" t="s">
        <v>15</v>
      </c>
      <c r="E55" s="39"/>
      <c r="F55" s="39">
        <f t="shared" si="5"/>
        <v>0</v>
      </c>
    </row>
    <row r="56" spans="1:6" ht="15" thickTop="1" x14ac:dyDescent="0.35">
      <c r="A56" s="40"/>
      <c r="B56" s="41"/>
      <c r="C56" s="42"/>
      <c r="D56" s="40"/>
      <c r="E56" s="43" t="s">
        <v>173</v>
      </c>
      <c r="F56" s="44">
        <f>SUBTOTAL(109,Unit_Price_Tab!$F$37:$F$55)</f>
        <v>0</v>
      </c>
    </row>
    <row r="57" spans="1:6" hidden="1" x14ac:dyDescent="0.35"/>
    <row r="58" spans="1:6" hidden="1" x14ac:dyDescent="0.35">
      <c r="A58" s="17" t="s">
        <v>145</v>
      </c>
      <c r="B58" s="22" t="str">
        <f>VLOOKUP(A58,Table_BidItem_CategoryClassification[#All],2,FALSE)</f>
        <v>GUARDRAIL</v>
      </c>
    </row>
    <row r="59" spans="1:6" ht="15" hidden="1" thickBot="1" x14ac:dyDescent="0.4">
      <c r="A59" s="32" t="s">
        <v>180</v>
      </c>
      <c r="B59" s="32" t="s">
        <v>181</v>
      </c>
      <c r="C59" s="33" t="s">
        <v>169</v>
      </c>
      <c r="D59" s="33" t="s">
        <v>170</v>
      </c>
      <c r="E59" s="33" t="s">
        <v>171</v>
      </c>
      <c r="F59" s="34" t="s">
        <v>172</v>
      </c>
    </row>
    <row r="60" spans="1:6" ht="15" hidden="1" thickTop="1" x14ac:dyDescent="0.35">
      <c r="A60" s="40"/>
      <c r="B60" s="41"/>
      <c r="C60" s="42"/>
      <c r="D60" s="40"/>
      <c r="E60" s="43" t="s">
        <v>173</v>
      </c>
      <c r="F60" s="44" t="e">
        <f>SUBTOTAL(109,Unit_Price_Tab!#REF!)</f>
        <v>#REF!</v>
      </c>
    </row>
    <row r="62" spans="1:6" x14ac:dyDescent="0.35">
      <c r="A62" s="17" t="s">
        <v>61</v>
      </c>
      <c r="B62" s="22" t="str">
        <f>VLOOKUP(A62,Table_BidItem_CategoryClassification[#All],2,FALSE)</f>
        <v>WATERMAIN WORK</v>
      </c>
    </row>
    <row r="63" spans="1:6" x14ac:dyDescent="0.35">
      <c r="A63" s="32" t="s">
        <v>180</v>
      </c>
      <c r="B63" s="32" t="s">
        <v>181</v>
      </c>
      <c r="C63" s="33" t="s">
        <v>169</v>
      </c>
      <c r="D63" s="33" t="s">
        <v>170</v>
      </c>
      <c r="E63" s="33" t="s">
        <v>171</v>
      </c>
      <c r="F63" s="34" t="s">
        <v>172</v>
      </c>
    </row>
    <row r="64" spans="1:6" x14ac:dyDescent="0.35">
      <c r="A64" s="36" t="s">
        <v>64</v>
      </c>
      <c r="B64" s="37" t="s">
        <v>203</v>
      </c>
      <c r="C64" s="38">
        <v>2</v>
      </c>
      <c r="D64" s="35" t="s">
        <v>12</v>
      </c>
      <c r="E64" s="39"/>
      <c r="F64" s="39">
        <f t="shared" ref="F64:F67" si="6">IFERROR($C64*$E64, "")</f>
        <v>0</v>
      </c>
    </row>
    <row r="65" spans="1:6" x14ac:dyDescent="0.35">
      <c r="A65" s="36" t="s">
        <v>65</v>
      </c>
      <c r="B65" s="37" t="s">
        <v>66</v>
      </c>
      <c r="C65" s="38">
        <v>1</v>
      </c>
      <c r="D65" s="35" t="s">
        <v>12</v>
      </c>
      <c r="E65" s="39"/>
      <c r="F65" s="39">
        <f t="shared" si="6"/>
        <v>0</v>
      </c>
    </row>
    <row r="66" spans="1:6" x14ac:dyDescent="0.35">
      <c r="A66" s="36" t="s">
        <v>67</v>
      </c>
      <c r="B66" s="37" t="s">
        <v>68</v>
      </c>
      <c r="C66" s="38">
        <v>1</v>
      </c>
      <c r="D66" s="35" t="s">
        <v>12</v>
      </c>
      <c r="E66" s="39"/>
      <c r="F66" s="39">
        <f t="shared" si="6"/>
        <v>0</v>
      </c>
    </row>
    <row r="67" spans="1:6" ht="29" x14ac:dyDescent="0.35">
      <c r="A67" s="36" t="s">
        <v>71</v>
      </c>
      <c r="B67" s="37" t="s">
        <v>72</v>
      </c>
      <c r="C67" s="38">
        <v>2</v>
      </c>
      <c r="D67" s="35" t="s">
        <v>12</v>
      </c>
      <c r="E67" s="39"/>
      <c r="F67" s="39">
        <f t="shared" si="6"/>
        <v>0</v>
      </c>
    </row>
    <row r="68" spans="1:6" x14ac:dyDescent="0.35">
      <c r="A68" s="36" t="s">
        <v>69</v>
      </c>
      <c r="B68" s="37" t="s">
        <v>70</v>
      </c>
      <c r="C68" s="38">
        <v>2</v>
      </c>
      <c r="D68" s="35" t="s">
        <v>12</v>
      </c>
      <c r="E68" s="39"/>
      <c r="F68" s="39">
        <f t="shared" ref="F68:F70" si="7">IFERROR($C68*$E68, "")</f>
        <v>0</v>
      </c>
    </row>
    <row r="69" spans="1:6" ht="29" x14ac:dyDescent="0.35">
      <c r="A69" s="36" t="s">
        <v>242</v>
      </c>
      <c r="B69" s="37" t="s">
        <v>243</v>
      </c>
      <c r="C69" s="38">
        <v>1</v>
      </c>
      <c r="D69" s="35" t="s">
        <v>12</v>
      </c>
      <c r="E69" s="39"/>
      <c r="F69" s="39">
        <f t="shared" si="7"/>
        <v>0</v>
      </c>
    </row>
    <row r="70" spans="1:6" ht="15" thickBot="1" x14ac:dyDescent="0.4">
      <c r="A70" s="36" t="s">
        <v>63</v>
      </c>
      <c r="B70" s="37" t="s">
        <v>209</v>
      </c>
      <c r="C70" s="38">
        <v>35</v>
      </c>
      <c r="D70" s="35" t="s">
        <v>18</v>
      </c>
      <c r="E70" s="39"/>
      <c r="F70" s="39">
        <f t="shared" si="7"/>
        <v>0</v>
      </c>
    </row>
    <row r="71" spans="1:6" ht="15" thickTop="1" x14ac:dyDescent="0.35">
      <c r="A71" s="40"/>
      <c r="B71" s="41"/>
      <c r="C71" s="42"/>
      <c r="D71" s="40"/>
      <c r="E71" s="43" t="s">
        <v>173</v>
      </c>
      <c r="F71" s="44">
        <f>SUBTOTAL(109,Unit_Price_Tab!$F$64:$F$70)</f>
        <v>0</v>
      </c>
    </row>
    <row r="72" spans="1:6" hidden="1" x14ac:dyDescent="0.35"/>
    <row r="73" spans="1:6" hidden="1" x14ac:dyDescent="0.35">
      <c r="A73" s="17" t="s">
        <v>41</v>
      </c>
      <c r="B73" s="22" t="str">
        <f>VLOOKUP(A73,Table_BidItem_CategoryClassification[#All],2,FALSE)</f>
        <v>SANITARY SEWER WORK</v>
      </c>
    </row>
    <row r="74" spans="1:6" hidden="1" x14ac:dyDescent="0.35">
      <c r="A74" s="32" t="s">
        <v>180</v>
      </c>
      <c r="B74" s="32" t="s">
        <v>181</v>
      </c>
      <c r="C74" s="33" t="s">
        <v>169</v>
      </c>
      <c r="D74" s="33" t="s">
        <v>170</v>
      </c>
      <c r="E74" s="33" t="s">
        <v>171</v>
      </c>
      <c r="F74" s="34" t="s">
        <v>172</v>
      </c>
    </row>
    <row r="75" spans="1:6" ht="29.5" hidden="1" thickBot="1" x14ac:dyDescent="0.4">
      <c r="A75" s="36" t="s">
        <v>43</v>
      </c>
      <c r="B75" s="37" t="s">
        <v>44</v>
      </c>
      <c r="C75" s="38">
        <v>13</v>
      </c>
      <c r="D75" s="35" t="s">
        <v>12</v>
      </c>
      <c r="E75" s="39"/>
      <c r="F75" s="39">
        <f t="shared" ref="F75" si="8">IFERROR($C75*$E75, "")</f>
        <v>0</v>
      </c>
    </row>
    <row r="76" spans="1:6" ht="15" hidden="1" thickTop="1" x14ac:dyDescent="0.35">
      <c r="A76" s="40"/>
      <c r="B76" s="41"/>
      <c r="C76" s="42"/>
      <c r="D76" s="40"/>
      <c r="E76" s="43" t="s">
        <v>173</v>
      </c>
      <c r="F76" s="44">
        <f>SUBTOTAL(109,Unit_Price_Tab!$F$75:$F$75)</f>
        <v>0</v>
      </c>
    </row>
    <row r="78" spans="1:6" x14ac:dyDescent="0.35">
      <c r="A78" s="17" t="s">
        <v>149</v>
      </c>
      <c r="B78" s="22" t="str">
        <f>VLOOKUP(A78,Table_BidItem_CategoryClassification[#All],2,FALSE)</f>
        <v>TRAFFIC SIGNAL WORK</v>
      </c>
    </row>
    <row r="79" spans="1:6" x14ac:dyDescent="0.35">
      <c r="A79" s="32" t="s">
        <v>180</v>
      </c>
      <c r="B79" s="32" t="s">
        <v>181</v>
      </c>
      <c r="C79" s="33" t="s">
        <v>169</v>
      </c>
      <c r="D79" s="33" t="s">
        <v>170</v>
      </c>
      <c r="E79" s="33" t="s">
        <v>171</v>
      </c>
      <c r="F79" s="34" t="s">
        <v>172</v>
      </c>
    </row>
    <row r="80" spans="1:6" ht="15" thickBot="1" x14ac:dyDescent="0.4">
      <c r="A80" s="36" t="s">
        <v>202</v>
      </c>
      <c r="B80" s="37" t="s">
        <v>253</v>
      </c>
      <c r="C80" s="38">
        <v>1</v>
      </c>
      <c r="D80" s="35" t="s">
        <v>11</v>
      </c>
      <c r="E80" s="39"/>
      <c r="F80" s="39">
        <f>IFERROR($C80*$E80, "")</f>
        <v>0</v>
      </c>
    </row>
    <row r="81" spans="1:6" ht="15" thickTop="1" x14ac:dyDescent="0.35">
      <c r="A81" s="40"/>
      <c r="B81" s="41"/>
      <c r="C81" s="42"/>
      <c r="D81" s="40"/>
      <c r="E81" s="43" t="s">
        <v>173</v>
      </c>
      <c r="F81" s="44">
        <f>SUBTOTAL(109,Unit_Price_Tab!$F$80:$F$80)</f>
        <v>0</v>
      </c>
    </row>
    <row r="83" spans="1:6" x14ac:dyDescent="0.35">
      <c r="A83" s="17" t="s">
        <v>151</v>
      </c>
      <c r="B83" s="22" t="str">
        <f>VLOOKUP(A83,Table_BidItem_CategoryClassification[#All],2,FALSE)</f>
        <v>STREET LIGHTING WORK</v>
      </c>
    </row>
    <row r="84" spans="1:6" x14ac:dyDescent="0.35">
      <c r="A84" s="32" t="s">
        <v>180</v>
      </c>
      <c r="B84" s="32" t="s">
        <v>181</v>
      </c>
      <c r="C84" s="33" t="s">
        <v>169</v>
      </c>
      <c r="D84" s="33" t="s">
        <v>170</v>
      </c>
      <c r="E84" s="33" t="s">
        <v>171</v>
      </c>
      <c r="F84" s="34" t="s">
        <v>172</v>
      </c>
    </row>
    <row r="85" spans="1:6" ht="29" x14ac:dyDescent="0.35">
      <c r="A85" s="36" t="s">
        <v>153</v>
      </c>
      <c r="B85" s="37" t="s">
        <v>154</v>
      </c>
      <c r="C85" s="38">
        <v>10</v>
      </c>
      <c r="D85" s="35" t="s">
        <v>12</v>
      </c>
      <c r="E85" s="39"/>
      <c r="F85" s="39">
        <f t="shared" ref="F85:F91" si="9">IFERROR($C85*$E85, "")</f>
        <v>0</v>
      </c>
    </row>
    <row r="86" spans="1:6" ht="29" x14ac:dyDescent="0.35">
      <c r="A86" s="36" t="s">
        <v>155</v>
      </c>
      <c r="B86" s="37" t="s">
        <v>156</v>
      </c>
      <c r="C86" s="38">
        <v>4</v>
      </c>
      <c r="D86" s="35" t="s">
        <v>12</v>
      </c>
      <c r="E86" s="39"/>
      <c r="F86" s="39">
        <f t="shared" si="9"/>
        <v>0</v>
      </c>
    </row>
    <row r="87" spans="1:6" ht="29" x14ac:dyDescent="0.35">
      <c r="A87" s="36" t="s">
        <v>157</v>
      </c>
      <c r="B87" s="37" t="s">
        <v>226</v>
      </c>
      <c r="C87" s="38">
        <v>22</v>
      </c>
      <c r="D87" s="35" t="s">
        <v>12</v>
      </c>
      <c r="E87" s="39"/>
      <c r="F87" s="39">
        <f t="shared" si="9"/>
        <v>0</v>
      </c>
    </row>
    <row r="88" spans="1:6" ht="29" x14ac:dyDescent="0.35">
      <c r="A88" s="36" t="s">
        <v>218</v>
      </c>
      <c r="B88" s="37" t="s">
        <v>219</v>
      </c>
      <c r="C88" s="38">
        <v>3</v>
      </c>
      <c r="D88" s="35" t="s">
        <v>12</v>
      </c>
      <c r="E88" s="39"/>
      <c r="F88" s="39">
        <f t="shared" si="9"/>
        <v>0</v>
      </c>
    </row>
    <row r="89" spans="1:6" ht="43.5" x14ac:dyDescent="0.35">
      <c r="A89" s="36" t="s">
        <v>158</v>
      </c>
      <c r="B89" s="37" t="s">
        <v>159</v>
      </c>
      <c r="C89" s="38">
        <v>1</v>
      </c>
      <c r="D89" s="35" t="s">
        <v>12</v>
      </c>
      <c r="E89" s="39"/>
      <c r="F89" s="39">
        <f t="shared" si="9"/>
        <v>0</v>
      </c>
    </row>
    <row r="90" spans="1:6" ht="43.5" x14ac:dyDescent="0.35">
      <c r="A90" s="36" t="s">
        <v>216</v>
      </c>
      <c r="B90" s="37" t="s">
        <v>217</v>
      </c>
      <c r="C90" s="38">
        <v>22</v>
      </c>
      <c r="D90" s="35" t="s">
        <v>12</v>
      </c>
      <c r="E90" s="39"/>
      <c r="F90" s="39">
        <f t="shared" si="9"/>
        <v>0</v>
      </c>
    </row>
    <row r="91" spans="1:6" ht="43.5" x14ac:dyDescent="0.35">
      <c r="A91" s="36" t="s">
        <v>214</v>
      </c>
      <c r="B91" s="37" t="s">
        <v>215</v>
      </c>
      <c r="C91" s="38">
        <v>3</v>
      </c>
      <c r="D91" s="35" t="s">
        <v>12</v>
      </c>
      <c r="E91" s="39"/>
      <c r="F91" s="39">
        <f t="shared" si="9"/>
        <v>0</v>
      </c>
    </row>
    <row r="92" spans="1:6" ht="58" x14ac:dyDescent="0.35">
      <c r="A92" s="36" t="s">
        <v>222</v>
      </c>
      <c r="B92" s="37" t="s">
        <v>223</v>
      </c>
      <c r="C92" s="38">
        <v>4350</v>
      </c>
      <c r="D92" s="35" t="s">
        <v>18</v>
      </c>
      <c r="E92" s="39"/>
      <c r="F92" s="39">
        <f>IFERROR($C92*$E92, "")</f>
        <v>0</v>
      </c>
    </row>
    <row r="93" spans="1:6" ht="58" x14ac:dyDescent="0.35">
      <c r="A93" s="36" t="s">
        <v>224</v>
      </c>
      <c r="B93" s="37" t="s">
        <v>225</v>
      </c>
      <c r="C93" s="38">
        <v>450</v>
      </c>
      <c r="D93" s="35" t="s">
        <v>18</v>
      </c>
      <c r="E93" s="39"/>
      <c r="F93" s="39">
        <f>IFERROR($C93*$E93, "")</f>
        <v>0</v>
      </c>
    </row>
    <row r="94" spans="1:6" ht="58.5" thickBot="1" x14ac:dyDescent="0.4">
      <c r="A94" s="57" t="s">
        <v>254</v>
      </c>
      <c r="B94" s="58" t="s">
        <v>255</v>
      </c>
      <c r="C94" s="38">
        <v>4800</v>
      </c>
      <c r="D94" s="35" t="s">
        <v>18</v>
      </c>
      <c r="E94" s="39"/>
      <c r="F94" s="39">
        <f>IFERROR($C94*$E94, "")</f>
        <v>0</v>
      </c>
    </row>
    <row r="95" spans="1:6" ht="15" thickTop="1" x14ac:dyDescent="0.35">
      <c r="A95" s="40"/>
      <c r="B95" s="41"/>
      <c r="C95" s="42"/>
      <c r="D95" s="40"/>
      <c r="E95" s="43" t="s">
        <v>173</v>
      </c>
      <c r="F95" s="44">
        <f>SUBTOTAL(109,Unit_Price_Tab!$F$85:$F$94)</f>
        <v>0</v>
      </c>
    </row>
    <row r="96" spans="1:6" x14ac:dyDescent="0.35">
      <c r="D96" s="26" t="s">
        <v>227</v>
      </c>
    </row>
    <row r="97" spans="1:6" ht="29" x14ac:dyDescent="0.35">
      <c r="A97" s="17" t="s">
        <v>113</v>
      </c>
      <c r="B97" s="22" t="str">
        <f>VLOOKUP(A97,Table_BidItem_CategoryClassification[#All],2,FALSE)</f>
        <v>PAVEMENT MARKING AND SIGNAGE WORK</v>
      </c>
    </row>
    <row r="98" spans="1:6" x14ac:dyDescent="0.35">
      <c r="A98" s="32" t="s">
        <v>180</v>
      </c>
      <c r="B98" s="32" t="s">
        <v>181</v>
      </c>
      <c r="C98" s="33" t="s">
        <v>169</v>
      </c>
      <c r="D98" s="33" t="s">
        <v>170</v>
      </c>
      <c r="E98" s="33" t="s">
        <v>171</v>
      </c>
      <c r="F98" s="34" t="s">
        <v>172</v>
      </c>
    </row>
    <row r="99" spans="1:6" x14ac:dyDescent="0.35">
      <c r="A99" s="36" t="s">
        <v>115</v>
      </c>
      <c r="B99" s="37" t="s">
        <v>116</v>
      </c>
      <c r="C99" s="38">
        <v>890</v>
      </c>
      <c r="D99" s="35" t="s">
        <v>18</v>
      </c>
      <c r="E99" s="39"/>
      <c r="F99" s="39">
        <f t="shared" ref="F99:F118" si="10">IFERROR($C99*$E99, "")</f>
        <v>0</v>
      </c>
    </row>
    <row r="100" spans="1:6" ht="43.5" x14ac:dyDescent="0.35">
      <c r="A100" s="36" t="s">
        <v>117</v>
      </c>
      <c r="B100" s="37" t="s">
        <v>118</v>
      </c>
      <c r="C100" s="38">
        <v>4020</v>
      </c>
      <c r="D100" s="35" t="s">
        <v>18</v>
      </c>
      <c r="E100" s="39"/>
      <c r="F100" s="39">
        <f t="shared" si="10"/>
        <v>0</v>
      </c>
    </row>
    <row r="101" spans="1:6" ht="43.5" x14ac:dyDescent="0.35">
      <c r="A101" s="36" t="s">
        <v>119</v>
      </c>
      <c r="B101" s="37" t="s">
        <v>120</v>
      </c>
      <c r="C101" s="38">
        <v>25</v>
      </c>
      <c r="D101" s="35" t="s">
        <v>18</v>
      </c>
      <c r="E101" s="39"/>
      <c r="F101" s="39">
        <f t="shared" si="10"/>
        <v>0</v>
      </c>
    </row>
    <row r="102" spans="1:6" x14ac:dyDescent="0.35">
      <c r="A102" s="36" t="s">
        <v>121</v>
      </c>
      <c r="B102" s="37" t="s">
        <v>122</v>
      </c>
      <c r="C102" s="38">
        <v>8315</v>
      </c>
      <c r="D102" s="35" t="s">
        <v>18</v>
      </c>
      <c r="E102" s="39"/>
      <c r="F102" s="39">
        <f t="shared" si="10"/>
        <v>0</v>
      </c>
    </row>
    <row r="103" spans="1:6" ht="58" x14ac:dyDescent="0.35">
      <c r="A103" s="36" t="s">
        <v>123</v>
      </c>
      <c r="B103" s="37" t="s">
        <v>124</v>
      </c>
      <c r="C103" s="38">
        <v>3730</v>
      </c>
      <c r="D103" s="35" t="s">
        <v>18</v>
      </c>
      <c r="E103" s="39"/>
      <c r="F103" s="39">
        <f t="shared" si="10"/>
        <v>0</v>
      </c>
    </row>
    <row r="104" spans="1:6" x14ac:dyDescent="0.35">
      <c r="A104" s="36" t="s">
        <v>125</v>
      </c>
      <c r="B104" s="37" t="s">
        <v>126</v>
      </c>
      <c r="C104" s="38">
        <v>1900</v>
      </c>
      <c r="D104" s="35" t="s">
        <v>18</v>
      </c>
      <c r="E104" s="39"/>
      <c r="F104" s="39">
        <f t="shared" si="10"/>
        <v>0</v>
      </c>
    </row>
    <row r="105" spans="1:6" ht="43.5" x14ac:dyDescent="0.35">
      <c r="A105" s="36" t="s">
        <v>127</v>
      </c>
      <c r="B105" s="37" t="s">
        <v>128</v>
      </c>
      <c r="C105" s="38">
        <v>1100</v>
      </c>
      <c r="D105" s="35" t="s">
        <v>18</v>
      </c>
      <c r="E105" s="39"/>
      <c r="F105" s="39">
        <f t="shared" si="10"/>
        <v>0</v>
      </c>
    </row>
    <row r="106" spans="1:6" ht="29" x14ac:dyDescent="0.35">
      <c r="A106" s="36" t="s">
        <v>129</v>
      </c>
      <c r="B106" s="37" t="s">
        <v>130</v>
      </c>
      <c r="C106" s="38">
        <v>35</v>
      </c>
      <c r="D106" s="35" t="s">
        <v>12</v>
      </c>
      <c r="E106" s="39"/>
      <c r="F106" s="39">
        <f t="shared" si="10"/>
        <v>0</v>
      </c>
    </row>
    <row r="107" spans="1:6" x14ac:dyDescent="0.35">
      <c r="A107" s="36" t="s">
        <v>131</v>
      </c>
      <c r="B107" s="37" t="s">
        <v>132</v>
      </c>
      <c r="C107" s="38">
        <v>65</v>
      </c>
      <c r="D107" s="35" t="s">
        <v>12</v>
      </c>
      <c r="E107" s="39"/>
      <c r="F107" s="39">
        <f t="shared" si="10"/>
        <v>0</v>
      </c>
    </row>
    <row r="108" spans="1:6" x14ac:dyDescent="0.35">
      <c r="A108" s="36" t="s">
        <v>133</v>
      </c>
      <c r="B108" s="37" t="s">
        <v>134</v>
      </c>
      <c r="C108" s="38">
        <v>8</v>
      </c>
      <c r="D108" s="35" t="s">
        <v>12</v>
      </c>
      <c r="E108" s="39"/>
      <c r="F108" s="39">
        <f t="shared" si="10"/>
        <v>0</v>
      </c>
    </row>
    <row r="109" spans="1:6" ht="43.5" x14ac:dyDescent="0.35">
      <c r="A109" s="36" t="s">
        <v>135</v>
      </c>
      <c r="B109" s="37" t="s">
        <v>136</v>
      </c>
      <c r="C109" s="38">
        <v>36</v>
      </c>
      <c r="D109" s="35" t="s">
        <v>12</v>
      </c>
      <c r="E109" s="39"/>
      <c r="F109" s="39">
        <f t="shared" si="10"/>
        <v>0</v>
      </c>
    </row>
    <row r="110" spans="1:6" ht="29" x14ac:dyDescent="0.35">
      <c r="A110" s="36" t="s">
        <v>137</v>
      </c>
      <c r="B110" s="37" t="s">
        <v>138</v>
      </c>
      <c r="C110" s="38">
        <v>35</v>
      </c>
      <c r="D110" s="35" t="s">
        <v>12</v>
      </c>
      <c r="E110" s="39"/>
      <c r="F110" s="39">
        <f t="shared" si="10"/>
        <v>0</v>
      </c>
    </row>
    <row r="111" spans="1:6" ht="29" x14ac:dyDescent="0.35">
      <c r="A111" s="36" t="s">
        <v>139</v>
      </c>
      <c r="B111" s="37" t="s">
        <v>210</v>
      </c>
      <c r="C111" s="38">
        <v>1200</v>
      </c>
      <c r="D111" s="35" t="s">
        <v>21</v>
      </c>
      <c r="E111" s="39"/>
      <c r="F111" s="39">
        <f t="shared" si="10"/>
        <v>0</v>
      </c>
    </row>
    <row r="112" spans="1:6" ht="43.5" x14ac:dyDescent="0.35">
      <c r="A112" s="36" t="s">
        <v>211</v>
      </c>
      <c r="B112" s="37" t="s">
        <v>140</v>
      </c>
      <c r="C112" s="38">
        <v>95</v>
      </c>
      <c r="D112" s="35" t="s">
        <v>12</v>
      </c>
      <c r="E112" s="39"/>
      <c r="F112" s="39">
        <f t="shared" si="10"/>
        <v>0</v>
      </c>
    </row>
    <row r="113" spans="1:6" ht="43.5" x14ac:dyDescent="0.35">
      <c r="A113" s="36" t="s">
        <v>230</v>
      </c>
      <c r="B113" s="37" t="s">
        <v>228</v>
      </c>
      <c r="C113" s="38">
        <v>520</v>
      </c>
      <c r="D113" s="35" t="s">
        <v>18</v>
      </c>
      <c r="E113" s="39"/>
      <c r="F113" s="39">
        <f t="shared" si="10"/>
        <v>0</v>
      </c>
    </row>
    <row r="114" spans="1:6" ht="43.5" x14ac:dyDescent="0.35">
      <c r="A114" s="36" t="s">
        <v>229</v>
      </c>
      <c r="B114" s="37" t="s">
        <v>231</v>
      </c>
      <c r="C114" s="38">
        <v>90</v>
      </c>
      <c r="D114" s="35" t="s">
        <v>18</v>
      </c>
      <c r="E114" s="39"/>
      <c r="F114" s="39">
        <f t="shared" si="10"/>
        <v>0</v>
      </c>
    </row>
    <row r="115" spans="1:6" ht="29" x14ac:dyDescent="0.35">
      <c r="A115" s="36" t="s">
        <v>232</v>
      </c>
      <c r="B115" s="37" t="s">
        <v>233</v>
      </c>
      <c r="C115" s="38">
        <v>500</v>
      </c>
      <c r="D115" s="35" t="s">
        <v>18</v>
      </c>
      <c r="E115" s="39"/>
      <c r="F115" s="39">
        <f t="shared" si="10"/>
        <v>0</v>
      </c>
    </row>
    <row r="116" spans="1:6" ht="72.5" x14ac:dyDescent="0.35">
      <c r="A116" s="36" t="s">
        <v>234</v>
      </c>
      <c r="B116" s="37" t="s">
        <v>235</v>
      </c>
      <c r="C116" s="38">
        <v>1675</v>
      </c>
      <c r="D116" s="35" t="s">
        <v>18</v>
      </c>
      <c r="E116" s="39"/>
      <c r="F116" s="39">
        <f t="shared" si="10"/>
        <v>0</v>
      </c>
    </row>
    <row r="117" spans="1:6" ht="72.5" x14ac:dyDescent="0.35">
      <c r="A117" s="36" t="s">
        <v>236</v>
      </c>
      <c r="B117" s="37" t="s">
        <v>237</v>
      </c>
      <c r="C117" s="38">
        <v>1690</v>
      </c>
      <c r="D117" s="35" t="s">
        <v>18</v>
      </c>
      <c r="E117" s="39"/>
      <c r="F117" s="39">
        <f t="shared" si="10"/>
        <v>0</v>
      </c>
    </row>
    <row r="118" spans="1:6" ht="15" thickBot="1" x14ac:dyDescent="0.4">
      <c r="A118" s="36" t="s">
        <v>248</v>
      </c>
      <c r="B118" s="37" t="s">
        <v>249</v>
      </c>
      <c r="C118" s="38">
        <v>21</v>
      </c>
      <c r="D118" s="35" t="s">
        <v>12</v>
      </c>
      <c r="E118" s="39"/>
      <c r="F118" s="39">
        <f t="shared" si="10"/>
        <v>0</v>
      </c>
    </row>
    <row r="119" spans="1:6" ht="15" thickTop="1" x14ac:dyDescent="0.35">
      <c r="A119" s="45"/>
      <c r="B119" s="41"/>
      <c r="C119" s="42"/>
      <c r="D119" s="40"/>
      <c r="E119" s="43" t="s">
        <v>173</v>
      </c>
      <c r="F119" s="44">
        <f>SUBTOTAL(109,Unit_Price_Tab!$F$99:$F$118)</f>
        <v>0</v>
      </c>
    </row>
    <row r="121" spans="1:6" ht="29" x14ac:dyDescent="0.35">
      <c r="A121" s="17" t="s">
        <v>34</v>
      </c>
      <c r="B121" s="22" t="str">
        <f>VLOOKUP(A121,Table_BidItem_CategoryClassification[#All],2,FALSE)</f>
        <v>LANDSCAPE AND HARDSCAPE RESTORATION WORK</v>
      </c>
    </row>
    <row r="122" spans="1:6" x14ac:dyDescent="0.35">
      <c r="A122" s="32" t="s">
        <v>180</v>
      </c>
      <c r="B122" s="32" t="s">
        <v>181</v>
      </c>
      <c r="C122" s="33" t="s">
        <v>169</v>
      </c>
      <c r="D122" s="33" t="s">
        <v>170</v>
      </c>
      <c r="E122" s="33" t="s">
        <v>171</v>
      </c>
      <c r="F122" s="34" t="s">
        <v>172</v>
      </c>
    </row>
    <row r="123" spans="1:6" x14ac:dyDescent="0.35">
      <c r="A123" s="36" t="s">
        <v>32</v>
      </c>
      <c r="B123" s="37" t="s">
        <v>33</v>
      </c>
      <c r="C123" s="38">
        <v>360</v>
      </c>
      <c r="D123" s="35" t="s">
        <v>19</v>
      </c>
      <c r="E123" s="39"/>
      <c r="F123" s="39">
        <f t="shared" ref="F123:F130" si="11">IFERROR($C123*$E123, "")</f>
        <v>0</v>
      </c>
    </row>
    <row r="124" spans="1:6" ht="58" x14ac:dyDescent="0.35">
      <c r="A124" s="36" t="s">
        <v>99</v>
      </c>
      <c r="B124" s="37" t="s">
        <v>100</v>
      </c>
      <c r="C124" s="38">
        <v>170</v>
      </c>
      <c r="D124" s="35" t="s">
        <v>19</v>
      </c>
      <c r="E124" s="39"/>
      <c r="F124" s="39">
        <f t="shared" si="11"/>
        <v>0</v>
      </c>
    </row>
    <row r="125" spans="1:6" ht="29" x14ac:dyDescent="0.35">
      <c r="A125" s="36" t="s">
        <v>109</v>
      </c>
      <c r="B125" s="37" t="s">
        <v>110</v>
      </c>
      <c r="C125" s="38">
        <v>15</v>
      </c>
      <c r="D125" s="35" t="s">
        <v>19</v>
      </c>
      <c r="E125" s="39"/>
      <c r="F125" s="39">
        <f t="shared" si="11"/>
        <v>0</v>
      </c>
    </row>
    <row r="126" spans="1:6" x14ac:dyDescent="0.35">
      <c r="A126" s="36" t="s">
        <v>111</v>
      </c>
      <c r="B126" s="37" t="s">
        <v>112</v>
      </c>
      <c r="C126" s="38">
        <v>3415</v>
      </c>
      <c r="D126" s="35" t="s">
        <v>21</v>
      </c>
      <c r="E126" s="39"/>
      <c r="F126" s="39">
        <f t="shared" si="11"/>
        <v>0</v>
      </c>
    </row>
    <row r="127" spans="1:6" ht="43.5" x14ac:dyDescent="0.35">
      <c r="A127" s="36" t="s">
        <v>103</v>
      </c>
      <c r="B127" s="37" t="s">
        <v>104</v>
      </c>
      <c r="C127" s="38">
        <v>3</v>
      </c>
      <c r="D127" s="35" t="s">
        <v>12</v>
      </c>
      <c r="E127" s="39"/>
      <c r="F127" s="39">
        <f t="shared" si="11"/>
        <v>0</v>
      </c>
    </row>
    <row r="128" spans="1:6" ht="43.5" x14ac:dyDescent="0.35">
      <c r="A128" s="36" t="s">
        <v>105</v>
      </c>
      <c r="B128" s="37" t="s">
        <v>106</v>
      </c>
      <c r="C128" s="38">
        <v>4</v>
      </c>
      <c r="D128" s="35" t="s">
        <v>12</v>
      </c>
      <c r="E128" s="39"/>
      <c r="F128" s="39">
        <f t="shared" si="11"/>
        <v>0</v>
      </c>
    </row>
    <row r="129" spans="1:6" x14ac:dyDescent="0.35">
      <c r="A129" s="36" t="s">
        <v>107</v>
      </c>
      <c r="B129" s="37" t="s">
        <v>108</v>
      </c>
      <c r="C129" s="38">
        <v>60</v>
      </c>
      <c r="D129" s="35" t="s">
        <v>12</v>
      </c>
      <c r="E129" s="39"/>
      <c r="F129" s="39">
        <f t="shared" si="11"/>
        <v>0</v>
      </c>
    </row>
    <row r="130" spans="1:6" ht="15" thickBot="1" x14ac:dyDescent="0.4">
      <c r="A130" s="36" t="s">
        <v>143</v>
      </c>
      <c r="B130" s="37" t="s">
        <v>144</v>
      </c>
      <c r="C130" s="38">
        <v>130</v>
      </c>
      <c r="D130" s="35" t="s">
        <v>18</v>
      </c>
      <c r="E130" s="39"/>
      <c r="F130" s="39">
        <f t="shared" si="11"/>
        <v>0</v>
      </c>
    </row>
    <row r="131" spans="1:6" ht="15" thickTop="1" x14ac:dyDescent="0.35">
      <c r="A131" s="40"/>
      <c r="B131" s="41"/>
      <c r="C131" s="42"/>
      <c r="D131" s="40"/>
      <c r="E131" s="43" t="s">
        <v>173</v>
      </c>
      <c r="F131" s="44">
        <f>SUBTOTAL(109,Unit_Price_Tab!$F$123:$F$130)</f>
        <v>0</v>
      </c>
    </row>
    <row r="132" spans="1:6" x14ac:dyDescent="0.35">
      <c r="F132" s="26"/>
    </row>
    <row r="133" spans="1:6" x14ac:dyDescent="0.35">
      <c r="A133" s="17" t="s">
        <v>147</v>
      </c>
      <c r="B133" s="22" t="str">
        <f>VLOOKUP(A133,Table_BidItem_CategoryClassification[#All],2,FALSE)</f>
        <v>BUS STOP SHELTER AND FURNISHINGS</v>
      </c>
    </row>
    <row r="134" spans="1:6" x14ac:dyDescent="0.35">
      <c r="A134" s="32" t="s">
        <v>180</v>
      </c>
      <c r="B134" s="32" t="s">
        <v>181</v>
      </c>
      <c r="C134" s="33" t="s">
        <v>169</v>
      </c>
      <c r="D134" s="33" t="s">
        <v>170</v>
      </c>
      <c r="E134" s="33" t="s">
        <v>171</v>
      </c>
      <c r="F134" s="34" t="s">
        <v>172</v>
      </c>
    </row>
    <row r="135" spans="1:6" x14ac:dyDescent="0.35">
      <c r="A135" s="36" t="s">
        <v>212</v>
      </c>
      <c r="B135" s="37" t="s">
        <v>213</v>
      </c>
      <c r="C135" s="38">
        <v>210</v>
      </c>
      <c r="D135" s="35" t="s">
        <v>21</v>
      </c>
      <c r="E135" s="39"/>
      <c r="F135" s="39">
        <f t="shared" ref="F135" si="12">IFERROR($C135*$E135, "")</f>
        <v>0</v>
      </c>
    </row>
    <row r="136" spans="1:6" ht="58" x14ac:dyDescent="0.35">
      <c r="A136" s="36" t="s">
        <v>238</v>
      </c>
      <c r="B136" s="37" t="s">
        <v>239</v>
      </c>
      <c r="C136" s="38">
        <v>100</v>
      </c>
      <c r="D136" s="35" t="s">
        <v>18</v>
      </c>
      <c r="E136" s="39"/>
      <c r="F136" s="39">
        <f>C136*E136</f>
        <v>0</v>
      </c>
    </row>
    <row r="137" spans="1:6" ht="44" thickBot="1" x14ac:dyDescent="0.4">
      <c r="A137" s="36" t="s">
        <v>240</v>
      </c>
      <c r="B137" s="37" t="s">
        <v>241</v>
      </c>
      <c r="C137" s="38">
        <v>110</v>
      </c>
      <c r="D137" s="35" t="s">
        <v>21</v>
      </c>
      <c r="E137" s="39"/>
      <c r="F137" s="39">
        <f>IFERROR($C137*$E137, "")</f>
        <v>0</v>
      </c>
    </row>
    <row r="138" spans="1:6" ht="15" thickTop="1" x14ac:dyDescent="0.35">
      <c r="A138" s="40"/>
      <c r="B138" s="41"/>
      <c r="C138" s="42"/>
      <c r="D138" s="40"/>
      <c r="E138" s="43" t="s">
        <v>173</v>
      </c>
      <c r="F138" s="44">
        <f>SUBTOTAL(109,Unit_Price_Tab!$F$135:$F$137)</f>
        <v>0</v>
      </c>
    </row>
    <row r="140" spans="1:6" hidden="1" x14ac:dyDescent="0.35">
      <c r="A140" s="17" t="s">
        <v>16</v>
      </c>
      <c r="B140" s="22" t="str">
        <f>VLOOKUP(A140,Table_BidItem_CategoryClassification[#All],2,FALSE)</f>
        <v>EROSION AND SEDIMENT CONTROL WORK</v>
      </c>
    </row>
    <row r="141" spans="1:6" ht="15" hidden="1" thickBot="1" x14ac:dyDescent="0.4">
      <c r="A141" s="32" t="s">
        <v>180</v>
      </c>
      <c r="B141" s="32" t="s">
        <v>181</v>
      </c>
      <c r="C141" s="33" t="s">
        <v>169</v>
      </c>
      <c r="D141" s="33" t="s">
        <v>170</v>
      </c>
      <c r="E141" s="33" t="s">
        <v>171</v>
      </c>
      <c r="F141" s="34" t="s">
        <v>172</v>
      </c>
    </row>
    <row r="142" spans="1:6" ht="15" hidden="1" thickTop="1" x14ac:dyDescent="0.35">
      <c r="A142" s="40"/>
      <c r="B142" s="41"/>
      <c r="C142" s="42"/>
      <c r="D142" s="40"/>
      <c r="E142" s="43" t="s">
        <v>173</v>
      </c>
      <c r="F142" s="44" t="e">
        <f>SUBTOTAL(109,Unit_Price_Tab!#REF!)</f>
        <v>#REF!</v>
      </c>
    </row>
    <row r="143" spans="1:6" hidden="1" x14ac:dyDescent="0.35"/>
    <row r="144" spans="1:6" hidden="1" x14ac:dyDescent="0.35">
      <c r="A144" s="17" t="s">
        <v>2</v>
      </c>
      <c r="B144" s="22" t="str">
        <f>VLOOKUP(A144,Table_BidItem_CategoryClassification[#All],2,FALSE)</f>
        <v>UNLISTED WORK</v>
      </c>
    </row>
    <row r="145" spans="1:6" ht="15" hidden="1" thickBot="1" x14ac:dyDescent="0.4">
      <c r="A145" s="32" t="s">
        <v>180</v>
      </c>
      <c r="B145" s="32" t="s">
        <v>181</v>
      </c>
      <c r="C145" s="33" t="s">
        <v>169</v>
      </c>
      <c r="D145" s="33" t="s">
        <v>170</v>
      </c>
      <c r="E145" s="33" t="s">
        <v>171</v>
      </c>
      <c r="F145" s="34" t="s">
        <v>172</v>
      </c>
    </row>
    <row r="146" spans="1:6" ht="15" hidden="1" thickTop="1" x14ac:dyDescent="0.35">
      <c r="A146" s="40"/>
      <c r="B146" s="41"/>
      <c r="C146" s="42"/>
      <c r="D146" s="40"/>
      <c r="E146" s="43" t="s">
        <v>173</v>
      </c>
      <c r="F146" s="44" t="e">
        <f>SUBTOTAL(109,Unit_Price_Tab!#REF!)</f>
        <v>#REF!</v>
      </c>
    </row>
    <row r="147" spans="1:6" hidden="1" x14ac:dyDescent="0.35"/>
    <row r="148" spans="1:6" hidden="1" x14ac:dyDescent="0.35">
      <c r="A148" s="17" t="s">
        <v>7</v>
      </c>
      <c r="B148" s="22" t="str">
        <f>VLOOKUP(A148,Table_BidItem_CategoryClassification[#All],2,FALSE)</f>
        <v>MOT AND RE-MOBILIZATION WORK</v>
      </c>
    </row>
    <row r="149" spans="1:6" hidden="1" x14ac:dyDescent="0.35">
      <c r="A149" s="32" t="s">
        <v>180</v>
      </c>
      <c r="B149" s="32" t="s">
        <v>181</v>
      </c>
      <c r="C149" s="33" t="s">
        <v>169</v>
      </c>
      <c r="D149" s="33" t="s">
        <v>170</v>
      </c>
      <c r="E149" s="33" t="s">
        <v>171</v>
      </c>
      <c r="F149" s="34" t="s">
        <v>172</v>
      </c>
    </row>
    <row r="150" spans="1:6" hidden="1" x14ac:dyDescent="0.35">
      <c r="A150" s="45"/>
      <c r="B150" s="48"/>
      <c r="C150" s="49"/>
      <c r="D150" s="45" t="e">
        <f>SUBTOTAL(103,Unit_Price_Tab!#REF!)</f>
        <v>#REF!</v>
      </c>
      <c r="E150" s="50" t="s">
        <v>173</v>
      </c>
      <c r="F150" s="51" t="e">
        <f>SUBTOTAL(109,Unit_Price_Tab!#REF!)</f>
        <v>#REF!</v>
      </c>
    </row>
    <row r="151" spans="1:6" hidden="1" x14ac:dyDescent="0.35">
      <c r="F151" s="26"/>
    </row>
    <row r="152" spans="1:6" hidden="1" x14ac:dyDescent="0.35">
      <c r="A152" s="17" t="s">
        <v>101</v>
      </c>
      <c r="B152" s="22" t="str">
        <f>VLOOKUP(A152,Table_BidItem_CategoryClassification[#All],2,FALSE)</f>
        <v>STORMWATER WORK</v>
      </c>
    </row>
    <row r="153" spans="1:6" hidden="1" x14ac:dyDescent="0.35">
      <c r="A153" s="32" t="s">
        <v>180</v>
      </c>
      <c r="B153" s="32" t="s">
        <v>181</v>
      </c>
      <c r="C153" s="33" t="s">
        <v>169</v>
      </c>
      <c r="D153" s="33" t="s">
        <v>170</v>
      </c>
      <c r="E153" s="33" t="s">
        <v>171</v>
      </c>
      <c r="F153" s="34" t="s">
        <v>172</v>
      </c>
    </row>
    <row r="154" spans="1:6" hidden="1" x14ac:dyDescent="0.35">
      <c r="A154" s="45"/>
      <c r="B154" s="48"/>
      <c r="C154" s="49"/>
      <c r="D154" s="45"/>
      <c r="E154" s="50" t="s">
        <v>173</v>
      </c>
      <c r="F154" s="51" t="e">
        <f>SUBTOTAL(109,Unit_Price_Tab!#REF!)</f>
        <v>#REF!</v>
      </c>
    </row>
    <row r="155" spans="1:6" hidden="1" x14ac:dyDescent="0.35">
      <c r="E155" s="17"/>
      <c r="F155" s="24"/>
    </row>
    <row r="156" spans="1:6" hidden="1" x14ac:dyDescent="0.35">
      <c r="A156" s="17" t="s">
        <v>176</v>
      </c>
      <c r="B156" s="22" t="str">
        <f>VLOOKUP(A156,Table_BidItem_CategoryClassification[#All],2,FALSE)</f>
        <v>NON COUNTY UTILITIES</v>
      </c>
      <c r="E156" s="17"/>
      <c r="F156" s="24"/>
    </row>
    <row r="157" spans="1:6" hidden="1" x14ac:dyDescent="0.35">
      <c r="A157" s="33" t="s">
        <v>180</v>
      </c>
      <c r="B157" s="33" t="s">
        <v>181</v>
      </c>
      <c r="C157" s="33" t="s">
        <v>169</v>
      </c>
      <c r="D157" s="33" t="s">
        <v>170</v>
      </c>
      <c r="E157" s="33" t="s">
        <v>171</v>
      </c>
      <c r="F157" s="34" t="s">
        <v>172</v>
      </c>
    </row>
    <row r="158" spans="1:6" hidden="1" x14ac:dyDescent="0.35">
      <c r="A158" s="55"/>
      <c r="B158" s="48"/>
      <c r="C158" s="49"/>
      <c r="D158" s="45"/>
      <c r="E158" s="50" t="s">
        <v>173</v>
      </c>
      <c r="F158" s="51" t="e">
        <f>SUBTOTAL(109,Unit_Price_Tab!#REF!)</f>
        <v>#REF!</v>
      </c>
    </row>
    <row r="159" spans="1:6" hidden="1" x14ac:dyDescent="0.35">
      <c r="E159" s="17"/>
      <c r="F159" s="24"/>
    </row>
    <row r="160" spans="1:6" ht="15" thickBot="1" x14ac:dyDescent="0.4">
      <c r="E160" s="17"/>
      <c r="F160" s="24"/>
    </row>
    <row r="161" spans="1:6" ht="15" thickTop="1" x14ac:dyDescent="0.35">
      <c r="A161" s="29"/>
      <c r="B161" s="31"/>
      <c r="C161" s="29"/>
      <c r="D161" s="29"/>
      <c r="E161" s="6" t="s">
        <v>174</v>
      </c>
      <c r="F161" s="25">
        <f>F12+F26+F33+F56+F71+F81+F95+F119+F131+F138</f>
        <v>0</v>
      </c>
    </row>
    <row r="162" spans="1:6" x14ac:dyDescent="0.35">
      <c r="E162" s="7"/>
      <c r="F162" s="8"/>
    </row>
    <row r="163" spans="1:6" x14ac:dyDescent="0.35">
      <c r="A163" s="17" t="s">
        <v>11</v>
      </c>
      <c r="B163" s="22" t="str">
        <f>VLOOKUP(A163,Table_BidItem_CategoryClassification[#All],2,FALSE)</f>
        <v>LUMP SUM ITEMS</v>
      </c>
    </row>
    <row r="164" spans="1:6" x14ac:dyDescent="0.35">
      <c r="A164" s="32" t="s">
        <v>180</v>
      </c>
      <c r="B164" s="32" t="s">
        <v>181</v>
      </c>
      <c r="C164" s="33" t="s">
        <v>169</v>
      </c>
      <c r="D164" s="33" t="s">
        <v>170</v>
      </c>
      <c r="E164" s="33" t="s">
        <v>171</v>
      </c>
      <c r="F164" s="34" t="s">
        <v>172</v>
      </c>
    </row>
    <row r="165" spans="1:6" x14ac:dyDescent="0.35">
      <c r="A165" s="36" t="s">
        <v>204</v>
      </c>
      <c r="B165" s="37" t="s">
        <v>205</v>
      </c>
      <c r="C165" s="38">
        <v>1</v>
      </c>
      <c r="D165" s="35" t="s">
        <v>11</v>
      </c>
      <c r="E165" s="56"/>
      <c r="F165" s="52">
        <f>C165*E165</f>
        <v>0</v>
      </c>
    </row>
    <row r="166" spans="1:6" x14ac:dyDescent="0.35">
      <c r="A166" s="36" t="s">
        <v>5</v>
      </c>
      <c r="B166" s="37" t="s">
        <v>6</v>
      </c>
      <c r="C166" s="38">
        <v>1</v>
      </c>
      <c r="D166" s="35" t="s">
        <v>11</v>
      </c>
      <c r="E166" s="56"/>
      <c r="F166" s="52">
        <f>C166*E166</f>
        <v>0</v>
      </c>
    </row>
    <row r="167" spans="1:6" x14ac:dyDescent="0.35">
      <c r="A167" s="36" t="s">
        <v>9</v>
      </c>
      <c r="B167" s="37" t="s">
        <v>10</v>
      </c>
      <c r="C167" s="38">
        <v>1</v>
      </c>
      <c r="D167" s="35" t="s">
        <v>11</v>
      </c>
      <c r="E167" s="56"/>
      <c r="F167" s="52">
        <f>Unit_Price_Tab!$E167*$F$161</f>
        <v>0</v>
      </c>
    </row>
    <row r="168" spans="1:6" x14ac:dyDescent="0.35">
      <c r="A168" s="36" t="s">
        <v>166</v>
      </c>
      <c r="B168" s="37" t="s">
        <v>20</v>
      </c>
      <c r="C168" s="38">
        <v>1</v>
      </c>
      <c r="D168" s="35" t="s">
        <v>11</v>
      </c>
      <c r="E168" s="56"/>
      <c r="F168" s="52">
        <f>Unit_Price_Tab!$E168*$F$161</f>
        <v>0</v>
      </c>
    </row>
    <row r="169" spans="1:6" x14ac:dyDescent="0.35">
      <c r="A169" s="45"/>
      <c r="B169" s="48"/>
      <c r="C169" s="45"/>
      <c r="D169" s="45"/>
      <c r="E169" s="53" t="s">
        <v>252</v>
      </c>
      <c r="F169" s="54">
        <f>SUBTOTAL(109,Unit_Price_Tab!$F$165:$F$168)</f>
        <v>0</v>
      </c>
    </row>
    <row r="173" spans="1:6" x14ac:dyDescent="0.35">
      <c r="B173" s="23"/>
      <c r="C173" s="9"/>
      <c r="D173" s="10"/>
      <c r="E173" s="11" t="s">
        <v>256</v>
      </c>
      <c r="F173" s="12">
        <f>$F$169+F161</f>
        <v>0</v>
      </c>
    </row>
    <row r="175" spans="1:6" hidden="1" x14ac:dyDescent="0.35"/>
    <row r="176" spans="1:6" hidden="1" x14ac:dyDescent="0.35">
      <c r="E176" s="15" t="s">
        <v>244</v>
      </c>
      <c r="F176" s="24">
        <v>992568.18</v>
      </c>
    </row>
    <row r="177" spans="5:6" hidden="1" x14ac:dyDescent="0.35">
      <c r="E177" s="15" t="s">
        <v>247</v>
      </c>
      <c r="F177" s="24">
        <v>330875</v>
      </c>
    </row>
    <row r="178" spans="5:6" hidden="1" x14ac:dyDescent="0.35">
      <c r="E178" s="15" t="s">
        <v>246</v>
      </c>
      <c r="F178" s="24">
        <v>198525</v>
      </c>
    </row>
    <row r="179" spans="5:6" hidden="1" x14ac:dyDescent="0.35">
      <c r="E179" s="13" t="s">
        <v>245</v>
      </c>
      <c r="F179" s="24">
        <f>SUM(F176:F178)</f>
        <v>1521968.1800000002</v>
      </c>
    </row>
  </sheetData>
  <mergeCells count="1">
    <mergeCell ref="A2:F2"/>
  </mergeCells>
  <conditionalFormatting sqref="A147:F147 A80 C116:D116 A117:D117 A37:D55 F37:F55 A64:D70 F64:F70 A75:D75 F75 F80 A85:D93 A99:D115 F99:F117 A123:D130 F123:F130 A165:F168 A76:F76 A30:F32 C16:F25 A8:F11 C80:D80 C94:D94 E85:F94">
    <cfRule type="expression" dxfId="31" priority="41">
      <formula>$C8&gt;0</formula>
    </cfRule>
  </conditionalFormatting>
  <conditionalFormatting sqref="C147 C80 C165:C168 C135:C137 C123:C130 C99:C117 C75:C76 C64:C70 C37:C55 C30:C32 C16:C25 C8:C11 C85:C94">
    <cfRule type="expression" dxfId="30" priority="40">
      <formula>$C8&gt;0</formula>
    </cfRule>
  </conditionalFormatting>
  <conditionalFormatting sqref="C136:D137 A135:D135 F135:F137">
    <cfRule type="expression" dxfId="29" priority="34">
      <formula>$C135&gt;0</formula>
    </cfRule>
  </conditionalFormatting>
  <conditionalFormatting sqref="A116">
    <cfRule type="expression" dxfId="28" priority="25">
      <formula>$C116&gt;0</formula>
    </cfRule>
  </conditionalFormatting>
  <conditionalFormatting sqref="B116">
    <cfRule type="expression" dxfId="27" priority="23">
      <formula>$C116&gt;0</formula>
    </cfRule>
  </conditionalFormatting>
  <conditionalFormatting sqref="A136">
    <cfRule type="expression" dxfId="26" priority="21">
      <formula>$C136&gt;0</formula>
    </cfRule>
  </conditionalFormatting>
  <conditionalFormatting sqref="B136">
    <cfRule type="expression" dxfId="25" priority="20">
      <formula>$C136&gt;0</formula>
    </cfRule>
  </conditionalFormatting>
  <conditionalFormatting sqref="A137">
    <cfRule type="expression" dxfId="24" priority="19">
      <formula>$C137&gt;0</formula>
    </cfRule>
  </conditionalFormatting>
  <conditionalFormatting sqref="B137">
    <cfRule type="expression" dxfId="23" priority="18">
      <formula>$C137&gt;0</formula>
    </cfRule>
  </conditionalFormatting>
  <conditionalFormatting sqref="E37:E38">
    <cfRule type="expression" dxfId="22" priority="17">
      <formula>$C37&gt;0</formula>
    </cfRule>
  </conditionalFormatting>
  <conditionalFormatting sqref="E39">
    <cfRule type="expression" dxfId="21" priority="16">
      <formula>$C39&gt;0</formula>
    </cfRule>
  </conditionalFormatting>
  <conditionalFormatting sqref="E40:E46">
    <cfRule type="expression" dxfId="20" priority="15">
      <formula>$C40&gt;0</formula>
    </cfRule>
  </conditionalFormatting>
  <conditionalFormatting sqref="E47:E50">
    <cfRule type="expression" dxfId="19" priority="14">
      <formula>$C47&gt;0</formula>
    </cfRule>
  </conditionalFormatting>
  <conditionalFormatting sqref="E51:E55">
    <cfRule type="expression" dxfId="18" priority="13">
      <formula>$C51&gt;0</formula>
    </cfRule>
  </conditionalFormatting>
  <conditionalFormatting sqref="E64:E70">
    <cfRule type="expression" dxfId="17" priority="12">
      <formula>$C64&gt;0</formula>
    </cfRule>
  </conditionalFormatting>
  <conditionalFormatting sqref="E75">
    <cfRule type="expression" dxfId="16" priority="11">
      <formula>$C75&gt;0</formula>
    </cfRule>
  </conditionalFormatting>
  <conditionalFormatting sqref="E80">
    <cfRule type="expression" dxfId="15" priority="10">
      <formula>$C80&gt;0</formula>
    </cfRule>
  </conditionalFormatting>
  <conditionalFormatting sqref="E99:E117">
    <cfRule type="expression" dxfId="14" priority="8">
      <formula>$C99&gt;0</formula>
    </cfRule>
  </conditionalFormatting>
  <conditionalFormatting sqref="E123:E130">
    <cfRule type="expression" dxfId="13" priority="7">
      <formula>$C123&gt;0</formula>
    </cfRule>
  </conditionalFormatting>
  <conditionalFormatting sqref="E135:E137">
    <cfRule type="expression" dxfId="12" priority="6">
      <formula>$C135&gt;0</formula>
    </cfRule>
  </conditionalFormatting>
  <conditionalFormatting sqref="A118:D118 F118">
    <cfRule type="expression" dxfId="11" priority="5">
      <formula>$C118&gt;0</formula>
    </cfRule>
  </conditionalFormatting>
  <conditionalFormatting sqref="C118">
    <cfRule type="expression" dxfId="10" priority="4">
      <formula>$C118&gt;0</formula>
    </cfRule>
  </conditionalFormatting>
  <conditionalFormatting sqref="E118">
    <cfRule type="expression" dxfId="9" priority="2">
      <formula>$C118&gt;0</formula>
    </cfRule>
  </conditionalFormatting>
  <conditionalFormatting sqref="G75:EY75">
    <cfRule type="expression" dxfId="8" priority="90">
      <formula>$C76&gt;0</formula>
    </cfRule>
  </conditionalFormatting>
  <conditionalFormatting sqref="G72:EY74">
    <cfRule type="expression" dxfId="7" priority="91">
      <formula>#REF!&gt;0</formula>
    </cfRule>
  </conditionalFormatting>
  <conditionalFormatting sqref="A85:D93 F85:F94 A165:F168 A8:F11 A99:D118 F99:F118 C94:D94">
    <cfRule type="expression" dxfId="6" priority="92">
      <formula>#REF!&gt;0</formula>
    </cfRule>
  </conditionalFormatting>
  <conditionalFormatting sqref="B80">
    <cfRule type="expression" dxfId="5" priority="1">
      <formula>$C80&gt;0</formula>
    </cfRule>
  </conditionalFormatting>
  <pageMargins left="0.5" right="0.5" top="0.75" bottom="0.75" header="0.3" footer="0.3"/>
  <pageSetup scale="91"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7" r:id="rId4" name="Button 5">
              <controlPr defaultSize="0" print="0" autoFill="0" autoPict="0" macro="[0]!UPDATEHEADER">
                <anchor moveWithCells="1" sizeWithCells="1">
                  <from>
                    <xdr:col>0</xdr:col>
                    <xdr:colOff>31750</xdr:colOff>
                    <xdr:row>0</xdr:row>
                    <xdr:rowOff>12700</xdr:rowOff>
                  </from>
                  <to>
                    <xdr:col>1</xdr:col>
                    <xdr:colOff>971550</xdr:colOff>
                    <xdr:row>1</xdr:row>
                    <xdr:rowOff>19050</xdr:rowOff>
                  </to>
                </anchor>
              </controlPr>
            </control>
          </mc:Choice>
        </mc:AlternateContent>
        <mc:AlternateContent xmlns:mc="http://schemas.openxmlformats.org/markup-compatibility/2006">
          <mc:Choice Requires="x14">
            <control shapeId="28678" r:id="rId5" name="Button 6">
              <controlPr defaultSize="0" print="0" autoFill="0" autoPict="0" macro="[0]!EXPORT_UNIT_PRICE_TAB">
                <anchor moveWithCells="1" sizeWithCells="1">
                  <from>
                    <xdr:col>1</xdr:col>
                    <xdr:colOff>698500</xdr:colOff>
                    <xdr:row>0</xdr:row>
                    <xdr:rowOff>12700</xdr:rowOff>
                  </from>
                  <to>
                    <xdr:col>1</xdr:col>
                    <xdr:colOff>2413000</xdr:colOff>
                    <xdr:row>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9" tint="0.39997558519241921"/>
  </sheetPr>
  <dimension ref="A1:E24"/>
  <sheetViews>
    <sheetView workbookViewId="0">
      <selection activeCell="B23" sqref="B23"/>
    </sheetView>
  </sheetViews>
  <sheetFormatPr defaultRowHeight="14.5" x14ac:dyDescent="0.35"/>
  <cols>
    <col min="1" max="1" width="14.81640625" bestFit="1" customWidth="1"/>
    <col min="2" max="2" width="43.7265625" bestFit="1" customWidth="1"/>
    <col min="3" max="3" width="11.7265625" bestFit="1" customWidth="1"/>
    <col min="4" max="4" width="65.26953125" bestFit="1" customWidth="1"/>
    <col min="5" max="5" width="14.26953125" bestFit="1" customWidth="1"/>
  </cols>
  <sheetData>
    <row r="1" spans="1:5" x14ac:dyDescent="0.35">
      <c r="A1" t="s">
        <v>160</v>
      </c>
      <c r="B1" t="s">
        <v>161</v>
      </c>
      <c r="C1" t="s">
        <v>0</v>
      </c>
      <c r="D1" t="s">
        <v>1</v>
      </c>
      <c r="E1" t="s">
        <v>178</v>
      </c>
    </row>
    <row r="2" spans="1:5" x14ac:dyDescent="0.35">
      <c r="A2" s="1" t="s">
        <v>13</v>
      </c>
      <c r="B2" s="1" t="s">
        <v>14</v>
      </c>
      <c r="C2" s="1" t="s">
        <v>4</v>
      </c>
      <c r="D2" s="1" t="s">
        <v>175</v>
      </c>
      <c r="E2" s="1">
        <v>1</v>
      </c>
    </row>
    <row r="3" spans="1:5" x14ac:dyDescent="0.35">
      <c r="A3" s="1" t="s">
        <v>83</v>
      </c>
      <c r="B3" s="1" t="s">
        <v>84</v>
      </c>
      <c r="C3" s="1" t="s">
        <v>4</v>
      </c>
      <c r="D3" s="1" t="s">
        <v>175</v>
      </c>
      <c r="E3" s="1">
        <v>2</v>
      </c>
    </row>
    <row r="4" spans="1:5" x14ac:dyDescent="0.35">
      <c r="A4" s="1" t="s">
        <v>75</v>
      </c>
      <c r="B4" s="1" t="s">
        <v>76</v>
      </c>
      <c r="C4" s="1" t="s">
        <v>4</v>
      </c>
      <c r="D4" s="1" t="s">
        <v>175</v>
      </c>
      <c r="E4" s="1">
        <v>3</v>
      </c>
    </row>
    <row r="5" spans="1:5" x14ac:dyDescent="0.35">
      <c r="A5" s="1" t="s">
        <v>37</v>
      </c>
      <c r="B5" s="1" t="s">
        <v>38</v>
      </c>
      <c r="C5" s="1" t="s">
        <v>4</v>
      </c>
      <c r="D5" s="1" t="s">
        <v>175</v>
      </c>
      <c r="E5" s="1">
        <v>4</v>
      </c>
    </row>
    <row r="6" spans="1:5" x14ac:dyDescent="0.35">
      <c r="A6" s="1" t="s">
        <v>145</v>
      </c>
      <c r="B6" s="1" t="s">
        <v>146</v>
      </c>
      <c r="C6" s="1" t="s">
        <v>4</v>
      </c>
      <c r="D6" s="1" t="s">
        <v>175</v>
      </c>
      <c r="E6" s="1">
        <v>5</v>
      </c>
    </row>
    <row r="7" spans="1:5" x14ac:dyDescent="0.35">
      <c r="A7" s="1" t="s">
        <v>61</v>
      </c>
      <c r="B7" s="1" t="s">
        <v>62</v>
      </c>
      <c r="C7" s="1" t="s">
        <v>4</v>
      </c>
      <c r="D7" s="1" t="s">
        <v>175</v>
      </c>
      <c r="E7" s="1">
        <v>6</v>
      </c>
    </row>
    <row r="8" spans="1:5" x14ac:dyDescent="0.35">
      <c r="A8" s="1" t="s">
        <v>41</v>
      </c>
      <c r="B8" s="1" t="s">
        <v>42</v>
      </c>
      <c r="C8" s="1" t="s">
        <v>4</v>
      </c>
      <c r="D8" s="1" t="s">
        <v>175</v>
      </c>
      <c r="E8" s="1">
        <v>7</v>
      </c>
    </row>
    <row r="9" spans="1:5" x14ac:dyDescent="0.35">
      <c r="A9" s="1" t="s">
        <v>149</v>
      </c>
      <c r="B9" s="1" t="s">
        <v>150</v>
      </c>
      <c r="C9" s="1" t="s">
        <v>4</v>
      </c>
      <c r="D9" s="1" t="s">
        <v>175</v>
      </c>
      <c r="E9" s="1">
        <v>8</v>
      </c>
    </row>
    <row r="10" spans="1:5" x14ac:dyDescent="0.35">
      <c r="A10" s="1" t="s">
        <v>151</v>
      </c>
      <c r="B10" s="1" t="s">
        <v>152</v>
      </c>
      <c r="C10" s="1" t="s">
        <v>4</v>
      </c>
      <c r="D10" s="1" t="s">
        <v>175</v>
      </c>
      <c r="E10" s="1">
        <v>9</v>
      </c>
    </row>
    <row r="11" spans="1:5" x14ac:dyDescent="0.35">
      <c r="A11" s="1" t="s">
        <v>113</v>
      </c>
      <c r="B11" s="1" t="s">
        <v>114</v>
      </c>
      <c r="C11" s="1" t="s">
        <v>4</v>
      </c>
      <c r="D11" s="1" t="s">
        <v>175</v>
      </c>
      <c r="E11" s="1">
        <v>10</v>
      </c>
    </row>
    <row r="12" spans="1:5" x14ac:dyDescent="0.35">
      <c r="A12" s="1" t="s">
        <v>34</v>
      </c>
      <c r="B12" s="1" t="s">
        <v>35</v>
      </c>
      <c r="C12" s="1" t="s">
        <v>4</v>
      </c>
      <c r="D12" s="1" t="s">
        <v>175</v>
      </c>
      <c r="E12" s="1">
        <v>11</v>
      </c>
    </row>
    <row r="13" spans="1:5" x14ac:dyDescent="0.35">
      <c r="A13" s="1" t="s">
        <v>147</v>
      </c>
      <c r="B13" s="1" t="s">
        <v>148</v>
      </c>
      <c r="C13" s="1" t="s">
        <v>4</v>
      </c>
      <c r="D13" s="1" t="s">
        <v>175</v>
      </c>
      <c r="E13" s="1">
        <v>12</v>
      </c>
    </row>
    <row r="14" spans="1:5" x14ac:dyDescent="0.35">
      <c r="A14" s="1" t="s">
        <v>16</v>
      </c>
      <c r="B14" s="1" t="s">
        <v>17</v>
      </c>
      <c r="C14" s="1" t="s">
        <v>4</v>
      </c>
      <c r="D14" s="1" t="s">
        <v>175</v>
      </c>
      <c r="E14" s="1">
        <v>13</v>
      </c>
    </row>
    <row r="15" spans="1:5" x14ac:dyDescent="0.35">
      <c r="A15" s="1" t="s">
        <v>162</v>
      </c>
      <c r="B15" s="1" t="s">
        <v>163</v>
      </c>
      <c r="C15" s="1" t="s">
        <v>4</v>
      </c>
      <c r="D15" s="1" t="s">
        <v>175</v>
      </c>
      <c r="E15" s="1">
        <v>14</v>
      </c>
    </row>
    <row r="16" spans="1:5" x14ac:dyDescent="0.35">
      <c r="A16" s="1" t="s">
        <v>2</v>
      </c>
      <c r="B16" s="1" t="s">
        <v>3</v>
      </c>
      <c r="C16" s="1" t="s">
        <v>4</v>
      </c>
      <c r="D16" s="1" t="s">
        <v>175</v>
      </c>
      <c r="E16" s="1">
        <v>15</v>
      </c>
    </row>
    <row r="17" spans="1:5" x14ac:dyDescent="0.35">
      <c r="A17" s="1" t="s">
        <v>7</v>
      </c>
      <c r="B17" s="1" t="s">
        <v>8</v>
      </c>
      <c r="C17" s="1" t="s">
        <v>4</v>
      </c>
      <c r="D17" s="1" t="s">
        <v>175</v>
      </c>
      <c r="E17" s="1">
        <v>16</v>
      </c>
    </row>
    <row r="18" spans="1:5" x14ac:dyDescent="0.35">
      <c r="A18" s="1" t="s">
        <v>39</v>
      </c>
      <c r="B18" s="1" t="s">
        <v>40</v>
      </c>
      <c r="C18" s="1" t="s">
        <v>4</v>
      </c>
      <c r="D18" s="1" t="s">
        <v>175</v>
      </c>
      <c r="E18" s="1">
        <v>101</v>
      </c>
    </row>
    <row r="19" spans="1:5" x14ac:dyDescent="0.35">
      <c r="A19" s="1" t="s">
        <v>164</v>
      </c>
      <c r="B19" s="1" t="s">
        <v>165</v>
      </c>
      <c r="C19" s="1" t="s">
        <v>4</v>
      </c>
      <c r="D19" s="1" t="s">
        <v>175</v>
      </c>
      <c r="E19" s="1">
        <v>102</v>
      </c>
    </row>
    <row r="20" spans="1:5" x14ac:dyDescent="0.35">
      <c r="A20" s="1" t="s">
        <v>101</v>
      </c>
      <c r="B20" s="1" t="s">
        <v>102</v>
      </c>
      <c r="C20" s="1" t="s">
        <v>4</v>
      </c>
      <c r="D20" s="1" t="s">
        <v>175</v>
      </c>
      <c r="E20" s="1">
        <v>17</v>
      </c>
    </row>
    <row r="21" spans="1:5" x14ac:dyDescent="0.35">
      <c r="A21" s="1" t="s">
        <v>22</v>
      </c>
      <c r="B21" s="1" t="s">
        <v>23</v>
      </c>
      <c r="C21" s="1" t="s">
        <v>4</v>
      </c>
      <c r="D21" s="1" t="s">
        <v>175</v>
      </c>
      <c r="E21" s="1">
        <v>1001</v>
      </c>
    </row>
    <row r="22" spans="1:5" x14ac:dyDescent="0.35">
      <c r="A22" s="1" t="s">
        <v>176</v>
      </c>
      <c r="B22" s="1" t="s">
        <v>177</v>
      </c>
      <c r="C22" s="1" t="s">
        <v>4</v>
      </c>
      <c r="D22" s="1" t="s">
        <v>175</v>
      </c>
      <c r="E22" s="1">
        <v>18</v>
      </c>
    </row>
    <row r="23" spans="1:5" x14ac:dyDescent="0.35">
      <c r="A23" s="1" t="s">
        <v>11</v>
      </c>
      <c r="B23" s="1" t="s">
        <v>251</v>
      </c>
      <c r="C23" s="1" t="s">
        <v>4</v>
      </c>
      <c r="D23" s="1" t="s">
        <v>175</v>
      </c>
      <c r="E23" s="1">
        <v>500</v>
      </c>
    </row>
    <row r="24" spans="1:5" x14ac:dyDescent="0.35">
      <c r="A24" s="1" t="s">
        <v>15</v>
      </c>
      <c r="B24" s="1" t="s">
        <v>179</v>
      </c>
      <c r="C24" s="1" t="s">
        <v>4</v>
      </c>
      <c r="D24" s="1" t="s">
        <v>175</v>
      </c>
      <c r="E24" s="1">
        <v>600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6 a 1 3 6 c c e - 5 6 5 a - 4 8 6 2 - 8 3 7 a - 0 4 d 5 2 6 c 1 5 0 1 7 "   x m l n s = " h t t p : / / s c h e m a s . m i c r o s o f t . c o m / D a t a M a s h u p " > A A A A A C I G A A B Q S w M E F A A C A A g A q Y A T U 0 O x 9 u O n A A A A + A A A A B I A H A B D b 2 5 m a W c v U G F j a 2 F n Z S 5 4 b W w g o h g A K K A U A A A A A A A A A A A A A A A A A A A A A A A A A A A A h Y 9 B D o I w F E S v Q r q n L R X U k E 9 Z u J X E h G j c k l K h E Y q h x X I 3 F x 7 J K 0 i i q D u X M 3 m T v H n c 7 p C O b e N d Z W 9 U p x M U Y I o 8 q U V X K l 0 l a L A n f 4 1 S D r t C n I t K e h O s T T w a l a D a 2 k t M i H M O u w X u + o o w S g N y z L a 5 q G V b + E o b W 2 g h 0 W d V / l 8 h D o e X D G d 4 x X A U R U s c h g G Q u Y Z M 6 S / C J m N M g f y U s B k a O / S S S + 3 v c y B z B P J + w Z 9 Q S w M E F A A C A A g A q Y A T 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m A E 1 M H 1 Q b 4 G Q M A A I Z I A A A T A B w A R m 9 y b X V s Y X M v U 2 V j d G l v b j E u b S C i G A A o o B Q A A A A A A A A A A A A A A A A A A A A A A A A A A A D t 3 G 1 r 2 l A U B / D 3 g t 8 h p G 8 U f L o + x L r i C 0 0 d B F r b m W x j i E g e D j U 0 5 n Y 3 S b s i f v f d q F v V Z M N u b L k p p 9 C W 5 u H e k 3 t + I f U v G I A d u t S X 9 O 1 v c l E s F A v B w m T g S I O r q 7 l m j K 5 1 q S 9 5 E B Y L E v / S a c R s 4 F t G 3 2 z w a m r E G P j h Z 8 r u L U r v S + X V d G w u o S 8 b p u X B / G s E 7 F m e r a c q 9 U N + 3 K y y H e V M n s C S P v J J b s I F M E m l X r T 0 A 5 m P u z m x p o P H K 9 p t L m 0 n r a z k 6 4 F u j C Z S X B U f o y L J l y N d n W i 3 h n Y z j v / 8 O N Y M e V 0 u F l z / 9 x P t X 6 d K / s U F v n e 9 E O L h J / Q p c W H x t h 9 X J Y F p L 6 T S V D V D u K P s e R w t L W A z f o a s E r l c / j m i T l m Y H I 9 v L B 3 P V l m t Z C 2 E Z b x T u + Q L c 8 M c Y L V B Y I P v u P 7 d e l 3 + s 0 Y c F n F C Q z 4 Y X / b 6 s j c p j S u K F / 9 4 w t 2 u l x n T C 3 z 1 3 I c m j q c / 8 N A U 1 k M z 7 x 4 2 z d j 1 J j c e W s J 6 a K G H D D y 0 h f X Q z r u H X D 4 v O s J 6 6 I j u Y b f m J / 5 f l x M P i r A e F N E 9 v M n n R V d Y D 1 3 0 k I G H c 2 E 9 n K O H D D z 0 h P X Q Q w 8 Z e C A N Y U G Q B o r I Q o T A E W X u M 8 p 8 i h A 3 p C S Y U m Y i Q t y Y k h z k l K / s 3 T G S t 5 k h E X F D J C J 8 i v Q 2 7 2 d x Y y T y l z k S a n i 9 B n F D J I I p U g Y i b l V D V B G 8 t P / 5 v M 9 j 9 1 Q i b g h I M A X M Q M Q Z X 3 i p 1 C z L 4 r r I O 4 s 8 v j D Y s m g h C 2 S R Z N F G F s g i y a K D L J B F k o W C L J B F k k U X W S C L J I t z Z I E s k i x 6 y A J Z J F m Q B r p A F y k u C L p A F y k u M O h E F 2 k u M O l E F 2 k u M O p E F 2 k u M O t E F 2 k u M O x E F 0 c u L o f z o e u 4 f A W D + R B C 8 9 f v t u v x K b f U 9 c P a p v y g J C / C 8 C F 4 V 6 + b z O N L H V L / 0 a x t R n 7 Y H G b T Z T 3 g Q w d 1 h 3 + P / D v X B 2 D 8 y G H E w I z q v O T p 4 M H 9 B C y I P 2 6 l L 5 H O 7 G X h S K P l W M 2 2 U j U V C 6 p t x 2 5 W T d K D q t k j C l g t C 5 Q u x J V u C 1 x N N a d / 2 j m c c C w m 2 P / c F Z 9 D T + 1 Q v O O l Q S e N v y E Z U + Q / a 0 R e H z f k c K 6 U 2 x T D Z 7 x N 5 Y v v U E s B A i 0 A F A A C A A g A q Y A T U 0 O x 9 u O n A A A A + A A A A B I A A A A A A A A A A A A A A A A A A A A A A E N v b m Z p Z y 9 Q Y W N r Y W d l L n h t b F B L A Q I t A B Q A A g A I A K m A E 1 M P y u m r p A A A A O k A A A A T A A A A A A A A A A A A A A A A A P M A A A B b Q 2 9 u d G V u d F 9 U e X B l c 1 0 u e G 1 s U E s B A i 0 A F A A C A A g A q Y A T U w f V B v g Z A w A A h k g A A B M A A A A A A A A A A A A A A A A A 5 A E A A E Z v c m 1 1 b G F z L 1 N l Y 3 R p b 2 4 x L m 1 Q S w U G A A A A A A M A A w D C A A A A S g 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i 4 E B A A A A A A B p g Q E 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U x M X 0 l U R U 1 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M Y X N 0 V X B k Y X R l Z C I g V m F s d W U 9 I m Q y M D E 5 L T A 2 L T E 4 V D E 0 O j M x O j M w L j Y 5 N T I 5 N D l a I i A v P j x F b n R y e S B U e X B l P S J B Z G R l Z F R v R G F 0 Y U 1 v Z G V s I i B W Y W x 1 Z T 0 i b D A i I C 8 + P E V u d H J 5 I F R 5 c G U 9 I k Z p b G x D b 2 x 1 b W 5 U e X B l c y I g V m F s d W U 9 I n N B Q U F B I i A v P j x F b n R y e S B U e X B l P S J G a W x s R X J y b 3 J D b 2 R l I i B W Y W x 1 Z T 0 i c 1 V u a 2 5 v d 2 4 i I C 8 + P E V u d H J 5 I F R 5 c G U 9 I k 5 h b W V V c G R h d G V k Q W Z 0 Z X J G a W x s I i B W Y W x 1 Z T 0 i b D A i I C 8 + P E V u d H J 5 I F R 5 c G U 9 I k Z p b G x T d G F 0 d X M i I F Z h b H V l P S J z Q 2 9 t c G x l d G U i I C 8 + P E V u d H J 5 I F R 5 c G U 9 I k Z p b G x l Z E N v b X B s Z X R l U m V z d W x 0 V G 9 X b 3 J r c 2 h l Z X Q i I F Z h b H V l P S J s M C I g L z 4 8 R W 5 0 c n k g V H l w Z T 0 i U X V l c n l J R C I g V m F s d W U 9 I n M 0 M z R k N z d i Z i 1 m M G F k L T Q 1 M W I t O G V k Y y 0 y Z j U 2 O D Q 3 M z V k M z Y i I C 8 + P E V u d H J 5 I F R 5 c G U 9 I k Z p b G x D b 2 x 1 b W 5 O Y W 1 l c y I g V m F s d W U 9 I n N b J n F 1 b 3 Q 7 T U F T V E V S I E l U R U 0 g I y Z x d W 9 0 O y w m c X V v d D t E R V N D U k l Q V E l P T i Z x d W 9 0 O y w m c X V v d D t V T k l U J n F 1 b 3 Q 7 X S I g L z 4 8 R W 5 0 c n k g V H l w Z T 0 i U m V j b 3 Z l c n l U Y X J n Z X R T a G V l d C I g V m F s d W U 9 I n N F Q l 9 P b k N h b G w g Q 2 9 u d H J h Y 3 R z I i A v P j x F b n R y e S B U e X B l P S J S Z W N v d m V y e V R h c m d l d E N v b H V t b i I g V m F s d W U 9 I m w x I i A v P j x F b n R y e S B U e X B l P S J S Z W N v d m V y e V R h c m d l d F J v d y I g V m F s d W U 9 I m w y I i A v P j x F b n R y e S B U e X B l P S J O Y X Z p Z 2 F 0 a W 9 u U 3 R l c E 5 h b W U i I F Z h b H V l P S J z T m F 2 a W d h d G l v b i I g L z 4 8 R W 5 0 c n k g V H l w Z T 0 i U m V s Y X R p b 2 5 z a G l w S W 5 m b 0 N v b n R h a W 5 l c i I g V m F s d W U 9 I n N 7 J n F 1 b 3 Q 7 Y 2 9 s d W 1 u Q 2 9 1 b n Q m c X V v d D s 6 M y w m c X V v d D t r Z X l D b 2 x 1 b W 5 O Y W 1 l c y Z x d W 9 0 O z p b X S w m c X V v d D t x d W V y e V J l b G F 0 a W 9 u c 2 h p c H M m c X V v d D s 6 W 1 0 s J n F 1 b 3 Q 7 Y 2 9 s d W 1 u S W R l b n R p d G l l c y Z x d W 9 0 O z p b J n F 1 b 3 Q 7 U 2 V j d G l v b j E v Q U x M X 0 l U R U 1 T L 1 N v d X J j Z S 5 7 T U F T V E V S I E l U R U 0 g I y w w f S Z x d W 9 0 O y w m c X V v d D t T Z W N 0 a W 9 u M S 9 B T E x f S V R F T V M v U 2 9 1 c m N l L n t E R V N D U k l Q V E l P T i w x f S Z x d W 9 0 O y w m c X V v d D t T Z W N 0 a W 9 u M S 9 B T E x f S V R F T V M v U 2 9 1 c m N l L n t V T k l U L D J 9 J n F 1 b 3 Q 7 X S w m c X V v d D t D b 2 x 1 b W 5 D b 3 V u d C Z x d W 9 0 O z o z L C Z x d W 9 0 O 0 t l e U N v b H V t b k 5 h b W V z J n F 1 b 3 Q 7 O l t d L C Z x d W 9 0 O 0 N v b H V t b k l k Z W 5 0 a X R p Z X M m c X V v d D s 6 W y Z x d W 9 0 O 1 N l Y 3 R p b 2 4 x L 0 F M T F 9 J V E V N U y 9 T b 3 V y Y 2 U u e 0 1 B U 1 R F U i B J V E V N I C M s M H 0 m c X V v d D s s J n F 1 b 3 Q 7 U 2 V j d G l v b j E v Q U x M X 0 l U R U 1 T L 1 N v d X J j Z S 5 7 R E V T Q 1 J J U F R J T 0 4 s M X 0 m c X V v d D s s J n F 1 b 3 Q 7 U 2 V j d G l v b j E v Q U x M X 0 l U R U 1 T L 1 N v d X J j Z S 5 7 V U 5 J V C w y f S Z x d W 9 0 O 1 0 s J n F 1 b 3 Q 7 U m V s Y X R p b 2 5 z a G l w S W 5 m b y Z x d W 9 0 O z p b X X 0 i I C 8 + P C 9 T d G F i b G V F b n R y a W V z P j w v S X R l b T 4 8 S X R l b T 4 8 S X R l b U x v Y 2 F 0 a W 9 u P j x J d G V t V H l w Z T 5 G b 3 J t d W x h P C 9 J d G V t V H l w Z T 4 8 S X R l b V B h d G g + U 2 V j d G l v b j E v Q U x M X 0 l U R U 1 T L 1 N v d X J j Z T w v S X R l b V B h d G g + P C 9 J d G V t T G 9 j Y X R p b 2 4 + P F N 0 Y W J s Z U V u d H J p Z X M g L z 4 8 L 0 l 0 Z W 0 + P E l 0 Z W 0 + P E l 0 Z W 1 M b 2 N h d G l v b j 4 8 S X R l b V R 5 c G U + R m 9 y b X V s Y T w v S X R l b V R 5 c G U + P E l 0 Z W 1 Q Y X R o P l N l Y 3 R p b 2 4 x L 0 M 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D b 2 x 1 b W 5 U e X B l c y I g V m F s d W U 9 I n N B Q U F B Q U E 9 P S I g L z 4 8 R W 5 0 c n k g V H l w Z T 0 i T m F t Z V V w Z G F 0 Z W R B Z n R l c k Z p b G w i I F Z h b H V l P S J s M C I g L z 4 8 R W 5 0 c n k g V H l w Z T 0 i R m l s b E V y c m 9 y Q 2 9 1 b n Q i I F Z h b H V l P S J s M C I g L z 4 8 R W 5 0 c n k g V H l w Z T 0 i R m l s b G V k Q 2 9 t c G x l d G V S Z X N 1 b H R U b 1 d v c m t z a G V l d C I g V m F s d W U 9 I m w x I i A v P j x F b n R y e S B U e X B l P S J R d W V y e U l E I i B W Y W x 1 Z T 0 i c z F h Z j Q z N z k 5 L T B j Y z A t N D I x M S 0 4 Y W M 3 L W I 0 O D g x O W Q y Y m M 2 N y 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F c n J v c k N v Z G U i I F Z h b H V l P S J z V W 5 r b m 9 3 b i I g L z 4 8 R W 5 0 c n k g V H l w Z T 0 i R m l s b E x h c 3 R V c G R h d G V k I i B W Y W x 1 Z T 0 i Z D I w M T k t M T I t M z B U M T c 6 M D I 6 M D g u N j g 0 O T g z M V o i I C 8 + P E V u d H J 5 I F R 5 c G U 9 I k 5 h d m l n Y X R p b 2 5 T d G V w T m F t Z S I g V m F s d W U 9 I n N O Y X Z p Z 2 F 0 a W 9 u I i A v P j x F b n R y e S B U e X B l P S J G a W x s U 3 R h d H V z I i B W Y W x 1 Z T 0 i c 0 N v b X B s Z X R l I i A v P j x F b n R y e S B U e X B l P S J G a W x s Q 2 9 1 b n Q i I F Z h b H V l P S J s M j U i I C 8 + P E V u d H J 5 I F R 5 c G U 9 I k Z p b G x D b 2 x 1 b W 5 O Y W 1 l c y I g V m F s d W U 9 I n N b J n F 1 b 3 Q 7 T U F T V E V S I E l U R U 0 g I y Z x d W 9 0 O y w m c X V v d D t E R V N D U k l Q V E l P T i Z x d W 9 0 O y w m c X V v d D t R V F k m c X V v d D s s J n F 1 b 3 Q 7 V U 5 J V C Z x d W 9 0 O 1 0 i I C 8 + P E V u d H J 5 I F R 5 c G U 9 I k F k Z G V k V G 9 E Y X R h T W 9 k Z W w i I F Z h b H V l P S J s M C I g L z 4 8 L 1 N 0 Y W J s Z U V u d H J p Z X M + P C 9 J d G V t P j x J d G V t P j x J d G V t T G 9 j Y X R p b 2 4 + P E l 0 Z W 1 U e X B l P k Z v c m 1 1 b G E 8 L 0 l 0 Z W 1 U e X B l P j x J d G V t U G F 0 a D 5 T Z W N 0 a W 9 u M S 9 D M S 9 T b 3 V y Y 2 U 8 L 0 l 0 Z W 1 Q Y X R o P j w v S X R l b U x v Y 2 F 0 a W 9 u P j x T d G F i b G V F b n R y a W V z I C 8 + P C 9 J d G V t P j x J d G V t P j x J d G V t T G 9 j Y X R p b 2 4 + P E l 0 Z W 1 U e X B l P k Z v c m 1 1 b G E 8 L 0 l 0 Z W 1 U e X B l P j x J d G V t U G F 0 a D 5 T Z W N 0 a W 9 u M S 9 D 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S Z X N 1 b H R U e X B l I i B W Y W x 1 Z T 0 i c 1 R h Y m x l I i A v P j x F b n R y e S B U e X B l P S J C d W Z m Z X J O Z X h 0 U m V m c m V z a C I g V m F s d W U 9 I m w x I i A v P j x F b n R y e S B U e X B l P S J G a W x s Q 2 9 1 b n Q i I F Z h b H V l P S J s M z E i I C 8 + P E V u d H J 5 I F R 5 c G U 9 I k Z p b G x M Y X N 0 V X B k Y X R l Z C I g V m F s d W U 9 I m Q y M D I x L T A z L T I 1 V D E 4 O j I w O j I w L j Y z M D Y 1 M D V a I i A v P j x F b n R y e S B U e X B l P S J G a W x s R X J y b 3 J D b 3 V u d C I g V m F s d W U 9 I m w w I i A v P j x F b n R y e S B U e X B l P S J G a W x s R X J y b 3 J D b 2 R l I i B W Y W x 1 Z T 0 i c 1 V u a 2 5 v d 2 4 i I C 8 + P E V u d H J 5 I F R 5 c G U 9 I k 5 h b W V V c G R h d G V k Q W Z 0 Z X J G a W x s I i B W Y W x 1 Z T 0 i b D A i I C 8 + P E V u d H J 5 I F R 5 c G U 9 I k Z p b G x D b 2 x 1 b W 5 O Y W 1 l c y I g V m F s d W U 9 I n N b J n F 1 b 3 Q 7 T U F T V E V S I E l U R U 0 g I y Z x d W 9 0 O y w m c X V v d D t E R V N D U k l Q V E l P T i Z x d W 9 0 O y w m c X V v d D t R V F k m c X V v d D s s J n F 1 b 3 Q 7 V U 5 J V C Z x d W 9 0 O 1 0 i I C 8 + P E V u d H J 5 I F R 5 c G U 9 I k Z p b G x l Z E N v b X B s Z X R l U m V z d W x 0 V G 9 X b 3 J r c 2 h l Z X Q i I F Z h b H V l P S J s M S I g L z 4 8 R W 5 0 c n k g V H l w Z T 0 i T G 9 h Z G V k V G 9 B b m F s e X N p c 1 N l c n Z p Y 2 V z I i B W Y W x 1 Z T 0 i b D A i I C 8 + P E V u d H J 5 I F R 5 c G U 9 I l J l Y 2 9 2 Z X J 5 V G F y Z 2 V 0 U m 9 3 I i B W Y W x 1 Z T 0 i b D M 4 I i A v P j x F b n R y e S B U e X B l P S J S Z W N v d m V y e V R h c m d l d E N v b H V t b i I g V m F s d W U 9 I m w x I i A v P j x F b n R y e S B U e X B l P S J S Z W N v d m V y e V R h c m d l d F N o Z W V 0 I i B W Y W x 1 Z T 0 i c 1 N o Z W V 0 N S I g L z 4 8 R W 5 0 c n k g V H l w Z T 0 i U X V l c n l J R C I g V m F s d W U 9 I n N m Z D Y z M T R m Z i 1 l M z J i L T R j Z G I t O T g 3 O C 1 m Y W V j Z D E 5 M z V j M z c i I C 8 + P E V u d H J 5 I F R 5 c G U 9 I k Z p b G x D b 2 x 1 b W 5 U e X B l c y I g V m F s d W U 9 I n N B Q U F B Q U E 9 P S I g L z 4 8 R W 5 0 c n k g V H l w Z T 0 i T m F 2 a W d h d G l v b l N 0 Z X B O Y W 1 l I i B W Y W x 1 Z T 0 i c 0 5 h d m l n Y X R p b 2 4 i I C 8 + P E V u d H J 5 I F R 5 c G U 9 I k Z p b G x T d G F 0 d X M i I F Z h b H V l P S J z Q 2 9 t c G x l d G U 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I v U 2 9 1 c m N l L n t N Q V N U R V I g S V R F T S A j L D B 9 J n F 1 b 3 Q 7 L C Z x d W 9 0 O 1 N l Y 3 R p b 2 4 x L 0 M y L 1 N v d X J j Z S 5 7 R E V T Q 1 J J U F R J T 0 4 s M X 0 m c X V v d D s s J n F 1 b 3 Q 7 U 2 V j d G l v b j E v Q z I v U 2 9 1 c m N l L n t R V F k s M n 0 m c X V v d D s s J n F 1 b 3 Q 7 U 2 V j d G l v b j E v Q z I v U 2 9 1 c m N l L n t V T k l U L D N 9 J n F 1 b 3 Q 7 X S w m c X V v d D t D b 2 x 1 b W 5 D b 3 V u d C Z x d W 9 0 O z o 0 L C Z x d W 9 0 O 0 t l e U N v b H V t b k 5 h b W V z J n F 1 b 3 Q 7 O l t d L C Z x d W 9 0 O 0 N v b H V t b k l k Z W 5 0 a X R p Z X M m c X V v d D s 6 W y Z x d W 9 0 O 1 N l Y 3 R p b 2 4 x L 0 M y L 1 N v d X J j Z S 5 7 T U F T V E V S I E l U R U 0 g I y w w f S Z x d W 9 0 O y w m c X V v d D t T Z W N 0 a W 9 u M S 9 D M i 9 T b 3 V y Y 2 U u e 0 R F U 0 N S S V B U S U 9 O L D F 9 J n F 1 b 3 Q 7 L C Z x d W 9 0 O 1 N l Y 3 R p b 2 4 x L 0 M y L 1 N v d X J j Z S 5 7 U V R Z L D J 9 J n F 1 b 3 Q 7 L C Z x d W 9 0 O 1 N l Y 3 R p b 2 4 x L 0 M y L 1 N v d X J j Z S 5 7 V U 5 J V C w z f S Z x d W 9 0 O 1 0 s J n F 1 b 3 Q 7 U m V s Y X R p b 2 5 z a G l w S W 5 m b y Z x d W 9 0 O z p b X X 0 i I C 8 + P C 9 T d G F i b G V F b n R y a W V z P j w v S X R l b T 4 8 S X R l b T 4 8 S X R l b U x v Y 2 F 0 a W 9 u P j x J d G V t V H l w Z T 5 G b 3 J t d W x h P C 9 J d G V t V H l w Z T 4 8 S X R l b V B h d G g + U 2 V j d G l v b j E v Q z I v U 2 9 1 c m N l P C 9 J d G V t U G F 0 a D 4 8 L 0 l 0 Z W 1 M b 2 N h d G l v b j 4 8 U 3 R h Y m x l R W 5 0 c m l l c y A v P j w v S X R l b T 4 8 S X R l b T 4 8 S X R l b U x v Y 2 F 0 a W 9 u P j x J d G V t V H l w Z T 5 G b 3 J t d W x h P C 9 J d G V t V H l w Z T 4 8 S X R l b V B h d G g + U 2 V j d G l v b j E v Q z 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R m l s b E V y c m 9 y Q 2 9 k Z S I g V m F s d W U 9 I n N V b m t u b 3 d u I i A v P j x F b n R y e S B U e X B l P S J G a W x s T G F z d F V w Z G F 0 Z W Q i I F Z h b H V l P S J k M j A x O S 0 w O S 0 w N F Q x M j o 1 O T o w N y 4 1 O T g 3 O D c 1 W i I g L z 4 8 R W 5 0 c n k g V H l w Z T 0 i R m l s b E N v b H V t b l R 5 c G V z I i B W Y W x 1 Z T 0 i c 0 F B Q U F B Q T 0 9 I i A v P j x F b n R y e S B U e X B l P S J G a W x s R X J y b 3 J D b 3 V u d C I g V m F s d W U 9 I m w w I i A v P j x F b n R y e S B U e X B l P S J G a W x s U 3 R h d H V z I i B W Y W x 1 Z T 0 i c 0 N v b X B s Z X R l I i A v P j x F b n R y e S B U e X B l P S J O Y W 1 l V X B k Y X R l Z E F m d G V y R m l s b C I g V m F s d W U 9 I m w w I i A v P j x F b n R y e S B U e X B l P S J G a W x s Q 2 9 1 b n Q i I F Z h b H V l P S J s M T Y i I C 8 + P E V u d H J 5 I F R 5 c G U 9 I k Z p b G x l Z E N v b X B s Z X R l U m V z d W x 0 V G 9 X b 3 J r c 2 h l Z X Q i I F Z h b H V l P S J s M S I g L z 4 8 R W 5 0 c n k g V H l w Z T 0 i T G 9 h Z G V k V G 9 B b m F s e X N p c 1 N l c n Z p Y 2 V z I i B W Y W x 1 Z T 0 i b D A i I C 8 + P E V u d H J 5 I F R 5 c G U 9 I l J l Y 2 9 2 Z X J 5 V G F y Z 2 V 0 U 2 h l Z X Q i I F Z h b H V l P S J z U 2 h l Z X Q 1 I i A v P j x F b n R y e S B U e X B l P S J S Z W N v d m V y e V R h c m d l d E N v b H V t b i I g V m F s d W U 9 I m w x I i A v P j x F b n R y e S B U e X B l P S J S Z W N v d m V y e V R h c m d l d F J v d y I g V m F s d W U 9 I m w 3 N C I g L z 4 8 R W 5 0 c n k g V H l w Z T 0 i U X V l c n l J R C I g V m F s d W U 9 I n M 3 M j k 1 Z j Y 1 N y 1 m N G F k L T R j N T M t O T Q x Z C 1 h O D g 1 M G I 1 O T g w N T k i I C 8 + P E V u d H J 5 I F R 5 c G U 9 I k Z p b G x D b 2 x 1 b W 5 O Y W 1 l c y I g V m F s d W U 9 I n N b J n F 1 b 3 Q 7 T U F T V E V S I E l U R U 0 g I y Z x d W 9 0 O y w m c X V v d D t E R V N D U k l Q V E l P T i Z x d W 9 0 O y w m c X V v d D t R V F k m c X V v d D s s J n F 1 b 3 Q 7 V U 5 J V C Z x d W 9 0 O 1 0 i I C 8 + P E V u d H J 5 I F R 5 c G U 9 I k 5 h d m l n Y X R p b 2 5 T d G V w T m F t Z S I g V m F s d W U 9 I n N O Y X Z p Z 2 F 0 a W 9 u 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M z L 1 N v d X J j Z S 5 7 T U F T V E V S I E l U R U 0 g I y w w f S Z x d W 9 0 O y w m c X V v d D t T Z W N 0 a W 9 u M S 9 D M y 9 T b 3 V y Y 2 U u e 0 R F U 0 N S S V B U S U 9 O L D F 9 J n F 1 b 3 Q 7 L C Z x d W 9 0 O 1 N l Y 3 R p b 2 4 x L 0 M z L 1 N v d X J j Z S 5 7 U V R Z L D J 9 J n F 1 b 3 Q 7 L C Z x d W 9 0 O 1 N l Y 3 R p b 2 4 x L 0 M z L 1 N v d X J j Z S 5 7 V U 5 J V C w z f S Z x d W 9 0 O 1 0 s J n F 1 b 3 Q 7 Q 2 9 s d W 1 u Q 2 9 1 b n Q m c X V v d D s 6 N C w m c X V v d D t L Z X l D b 2 x 1 b W 5 O Y W 1 l c y Z x d W 9 0 O z p b X S w m c X V v d D t D b 2 x 1 b W 5 J Z G V u d G l 0 a W V z J n F 1 b 3 Q 7 O l s m c X V v d D t T Z W N 0 a W 9 u M S 9 D M y 9 T b 3 V y Y 2 U u e 0 1 B U 1 R F U i B J V E V N I C M s M H 0 m c X V v d D s s J n F 1 b 3 Q 7 U 2 V j d G l v b j E v Q z M v U 2 9 1 c m N l L n t E R V N D U k l Q V E l P T i w x f S Z x d W 9 0 O y w m c X V v d D t T Z W N 0 a W 9 u M S 9 D M y 9 T b 3 V y Y 2 U u e 1 F U W S w y f S Z x d W 9 0 O y w m c X V v d D t T Z W N 0 a W 9 u M S 9 D M y 9 T b 3 V y Y 2 U u e 1 V O S V Q s M 3 0 m c X V v d D t d L C Z x d W 9 0 O 1 J l b G F 0 a W 9 u c 2 h p c E l u Z m 8 m c X V v d D s 6 W 1 1 9 I i A v P j w v U 3 R h Y m x l R W 5 0 c m l l c z 4 8 L 0 l 0 Z W 0 + P E l 0 Z W 0 + P E l 0 Z W 1 M b 2 N h d G l v b j 4 8 S X R l b V R 5 c G U + R m 9 y b X V s Y T w v S X R l b V R 5 c G U + P E l 0 Z W 1 Q Y X R o P l N l Y 3 R p b 2 4 x L 0 M z L 1 N v d X J j Z T w v S X R l b V B h d G g + P C 9 J d G V t T G 9 j Y X R p b 2 4 + P F N 0 Y W J s Z U V u d H J p Z X M g L z 4 8 L 0 l 0 Z W 0 + P E l 0 Z W 0 + P E l 0 Z W 1 M b 2 N h d G l v b j 4 8 S X R l b V R 5 c G U + R m 9 y b X V s Y T w v S X R l b V R 5 c G U + P E l 0 Z W 1 Q Y X R o P l N l Y 3 R p b 2 4 x L 0 M 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F c n J v c k N v d W 5 0 I i B W Y W x 1 Z T 0 i b D A i I C 8 + P E V u d H J 5 I F R 5 c G U 9 I k Z p b G x F c n J v c k N v Z G U i I F Z h b H V l P S J z V W 5 r b m 9 3 b i I g L z 4 8 R W 5 0 c n k g V H l w Z T 0 i R m l s b E x h c 3 R V c G R h d G V k I i B W Y W x 1 Z T 0 i Z D I w M T k t M T I t M z B U M T c 6 M z A 6 M j A u N z E w O T c 5 N 1 o i I C 8 + P E V u d H J 5 I F R 5 c G U 9 I k 5 h b W V V c G R h d G V k Q W Z 0 Z X J G a W x s I i B W Y W x 1 Z T 0 i b D A i I C 8 + P E V u d H J 5 I F R 5 c G U 9 I k Z p b G x D b 3 V u d C I g V m F s d W U 9 I m w z N j A i I C 8 + P E V u d H J 5 I F R 5 c G U 9 I k Z p b G x l Z E N v b X B s Z X R l U m V z d W x 0 V G 9 X b 3 J r c 2 h l Z X Q i I F Z h b H V l P S J s M S I g L z 4 8 R W 5 0 c n k g V H l w Z T 0 i T G 9 h Z G V k V G 9 B b m F s e X N p c 1 N l c n Z p Y 2 V z I i B W Y W x 1 Z T 0 i b D A i I C 8 + P E V u d H J 5 I F R 5 c G U 9 I l J l Y 2 9 2 Z X J 5 V G F y Z 2 V 0 U m 9 3 I i B W Y W x 1 Z T 0 i b D k 0 I i A v P j x F b n R y e S B U e X B l P S J S Z W N v d m V y e V R h c m d l d E N v b H V t b i I g V m F s d W U 9 I m w x I i A v P j x F b n R y e S B U e X B l P S J S Z W N v d m V y e V R h c m d l d F N o Z W V 0 I i B W Y W x 1 Z T 0 i c 1 N o Z W V 0 N S I g L z 4 8 R W 5 0 c n k g V H l w Z T 0 i U X V l c n l J R C I g V m F s d W U 9 I n M y M m E 4 N j Z l Y i 1 l M T V k L T Q 5 Z T U t O D M 2 Z C 1 m Y T M 0 Y j Q 3 N z R i M T g i I C 8 + P E V u d H J 5 I F R 5 c G U 9 I k Z p b G x D b 2 x 1 b W 5 U e X B l c y I g V m F s d W U 9 I n N B Q U F B Q U E 9 P S I g L z 4 8 R W 5 0 c n k g V H l w Z T 0 i T m F 2 a W d h d G l v b l N 0 Z X B O Y W 1 l I i B W Y W x 1 Z T 0 i c 0 5 h d m l n Y X R p b 2 4 i I C 8 + P E V u d H J 5 I F R 5 c G U 9 I k F k Z G V k V G 9 E Y X R h T W 9 k Z W w i I F Z h b H V l P S J s M S I g L z 4 8 R W 5 0 c n k g V H l w Z T 0 i R m l s b E N v b H V t b k 5 h b W V z I i B W Y W x 1 Z T 0 i c 1 s m c X V v d D t N Q V N U R V I g S V R F T S A j J n F 1 b 3 Q 7 L C Z x d W 9 0 O 0 R F U 0 N S S V B U S U 9 O J n F 1 b 3 Q 7 L C Z x d W 9 0 O 1 F U W S Z x d W 9 0 O y w m c X V v d D t V T k l U 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Q z Q v U 2 9 1 c m N l L n t N Q V N U R V I g S V R F T S A j L D B 9 J n F 1 b 3 Q 7 L C Z x d W 9 0 O 1 N l Y 3 R p b 2 4 x L 0 M 0 L 1 N v d X J j Z S 5 7 R E V T Q 1 J J U F R J T 0 4 s M X 0 m c X V v d D s s J n F 1 b 3 Q 7 U 2 V j d G l v b j E v Q z Q v U 2 9 1 c m N l L n t R V F k s M n 0 m c X V v d D s s J n F 1 b 3 Q 7 U 2 V j d G l v b j E v Q z Q v U 2 9 1 c m N l L n t V T k l U L D N 9 J n F 1 b 3 Q 7 X S w m c X V v d D t D b 2 x 1 b W 5 D b 3 V u d C Z x d W 9 0 O z o 0 L C Z x d W 9 0 O 0 t l e U N v b H V t b k 5 h b W V z J n F 1 b 3 Q 7 O l t d L C Z x d W 9 0 O 0 N v b H V t b k l k Z W 5 0 a X R p Z X M m c X V v d D s 6 W y Z x d W 9 0 O 1 N l Y 3 R p b 2 4 x L 0 M 0 L 1 N v d X J j Z S 5 7 T U F T V E V S I E l U R U 0 g I y w w f S Z x d W 9 0 O y w m c X V v d D t T Z W N 0 a W 9 u M S 9 D N C 9 T b 3 V y Y 2 U u e 0 R F U 0 N S S V B U S U 9 O L D F 9 J n F 1 b 3 Q 7 L C Z x d W 9 0 O 1 N l Y 3 R p b 2 4 x L 0 M 0 L 1 N v d X J j Z S 5 7 U V R Z L D J 9 J n F 1 b 3 Q 7 L C Z x d W 9 0 O 1 N l Y 3 R p b 2 4 x L 0 M 0 L 1 N v d X J j Z S 5 7 V U 5 J V C w z f S Z x d W 9 0 O 1 0 s J n F 1 b 3 Q 7 U m V s Y X R p b 2 5 z a G l w S W 5 m b y Z x d W 9 0 O z p b X X 0 i I C 8 + P C 9 T d G F i b G V F b n R y a W V z P j w v S X R l b T 4 8 S X R l b T 4 8 S X R l b U x v Y 2 F 0 a W 9 u P j x J d G V t V H l w Z T 5 G b 3 J t d W x h P C 9 J d G V t V H l w Z T 4 8 S X R l b V B h d G g + U 2 V j d G l v b j E v Q z Q v U 2 9 1 c m N l P C 9 J d G V t U G F 0 a D 4 8 L 0 l 0 Z W 1 M b 2 N h d G l v b j 4 8 U 3 R h Y m x l R W 5 0 c m l l c y A v P j w v S X R l b T 4 8 S X R l b T 4 8 S X R l b U x v Y 2 F 0 a W 9 u P j x J d G V t V H l w Z T 5 G b 3 J t d W x h P C 9 J d G V t V H l w Z T 4 8 S X R l b V B h d G g + U 2 V j d G l v b j E v Q z 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R m l s b E V y c m 9 y Q 2 9 1 b n Q i I F Z h b H V l P S J s M C I g L z 4 8 R W 5 0 c n k g V H l w Z T 0 i R m l s b E N v d W 5 0 I i B W Y W x 1 Z T 0 i b D E x I i A v P j x F b n R y e S B U e X B l P S J B Z G R l Z F R v R G F 0 Y U 1 v Z G V s I i B W Y W x 1 Z T 0 i b D E i I C 8 + P E V u d H J 5 I F R 5 c G U 9 I k Z p b G x M Y X N 0 V X B k Y X R l Z C I g V m F s d W U 9 I m Q y M D E 5 L T A 2 L T E 4 V D E 0 O j Q 5 O j I w L j Q z O D I 1 O D V a I i A v P j x F b n R y e S B U e X B l P S J O Y W 1 l V X B k Y X R l Z E F m d G V y R m l s b C I g V m F s d W U 9 I m w w I i A v P j x F b n R y e S B U e X B l P S J G a W x s Q 2 9 s d W 1 u T m F t Z X M i I F Z h b H V l P S J z W y Z x d W 9 0 O 0 1 B U 1 R F U i B J V E V N I C M m c X V v d D s s J n F 1 b 3 Q 7 R E V T Q 1 J J U F R J T 0 4 m c X V v d D s s J n F 1 b 3 Q 7 U V R Z J n F 1 b 3 Q 7 L C Z x d W 9 0 O 1 V O S V Q m c X V v d D t d I i A v P j x F b n R y e S B U e X B l P S J G a W x s Z W R D b 2 1 w b G V 0 Z V J l c 3 V s d F R v V 2 9 y a 3 N o Z W V 0 I i B W Y W x 1 Z T 0 i b D E i I C 8 + P E V u d H J 5 I F R 5 c G U 9 I l J l Y 2 9 2 Z X J 5 V G F y Z 2 V 0 U m 9 3 I i B W Y W x 1 Z T 0 i b D Q 1 N y I g L z 4 8 R W 5 0 c n k g V H l w Z T 0 i U m V j b 3 Z l c n l U Y X J n Z X R D b 2 x 1 b W 4 i I F Z h b H V l P S J s M S I g L z 4 8 R W 5 0 c n k g V H l w Z T 0 i U m V j b 3 Z l c n l U Y X J n Z X R T a G V l d C I g V m F s d W U 9 I n N T a G V l d D U i I C 8 + P E V u d H J 5 I F R 5 c G U 9 I l F 1 Z X J 5 S U Q i I F Z h b H V l P S J z Z W V l N j J k N z c t Y 2 R k N y 0 0 O T N m L T g 3 Y W Y t Y j l m Z m N l M W V h O T I 4 I i A v P j x F b n R y e S B U e X B l P S J G a W x s Q 2 9 s d W 1 u V H l w Z X M i I F Z h b H V l P S J z Q U F B Q U F B P T 0 i I C 8 + P E V u d H J 5 I F R 5 c G U 9 I k Z p b G x T d G F 0 d X M i I F Z h b H V l P S J z Q 2 9 t c G x l d G U 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M 1 L 1 N v d X J j Z S 5 7 T U F T V E V S I E l U R U 0 g I y w w f S Z x d W 9 0 O y w m c X V v d D t T Z W N 0 a W 9 u M S 9 D N S 9 T b 3 V y Y 2 U u e 0 R F U 0 N S S V B U S U 9 O L D F 9 J n F 1 b 3 Q 7 L C Z x d W 9 0 O 1 N l Y 3 R p b 2 4 x L 0 M 1 L 1 N v d X J j Z S 5 7 U V R Z L D J 9 J n F 1 b 3 Q 7 L C Z x d W 9 0 O 1 N l Y 3 R p b 2 4 x L 0 M 1 L 1 N v d X J j Z S 5 7 V U 5 J V C w z f S Z x d W 9 0 O 1 0 s J n F 1 b 3 Q 7 Q 2 9 s d W 1 u Q 2 9 1 b n Q m c X V v d D s 6 N C w m c X V v d D t L Z X l D b 2 x 1 b W 5 O Y W 1 l c y Z x d W 9 0 O z p b X S w m c X V v d D t D b 2 x 1 b W 5 J Z G V u d G l 0 a W V z J n F 1 b 3 Q 7 O l s m c X V v d D t T Z W N 0 a W 9 u M S 9 D N S 9 T b 3 V y Y 2 U u e 0 1 B U 1 R F U i B J V E V N I C M s M H 0 m c X V v d D s s J n F 1 b 3 Q 7 U 2 V j d G l v b j E v Q z U v U 2 9 1 c m N l L n t E R V N D U k l Q V E l P T i w x f S Z x d W 9 0 O y w m c X V v d D t T Z W N 0 a W 9 u M S 9 D N S 9 T b 3 V y Y 2 U u e 1 F U W S w y f S Z x d W 9 0 O y w m c X V v d D t T Z W N 0 a W 9 u M S 9 D N S 9 T b 3 V y Y 2 U u e 1 V O S V Q s M 3 0 m c X V v d D t d L C Z x d W 9 0 O 1 J l b G F 0 a W 9 u c 2 h p c E l u Z m 8 m c X V v d D s 6 W 1 1 9 I i A v P j w v U 3 R h Y m x l R W 5 0 c m l l c z 4 8 L 0 l 0 Z W 0 + P E l 0 Z W 0 + P E l 0 Z W 1 M b 2 N h d G l v b j 4 8 S X R l b V R 5 c G U + R m 9 y b X V s Y T w v S X R l b V R 5 c G U + P E l 0 Z W 1 Q Y X R o P l N l Y 3 R p b 2 4 x L 0 M 1 L 1 N v d X J j Z T w v S X R l b V B h d G g + P C 9 J d G V t T G 9 j Y X R p b 2 4 + P F N 0 Y W J s Z U V u d H J p Z X M g L z 4 8 L 0 l 0 Z W 0 + P E l 0 Z W 0 + P E l 0 Z W 1 M b 2 N h d G l v b j 4 8 S X R l b V R 5 c G U + R m 9 y b X V s Y T w v S X R l b V R 5 c G U + P E l 0 Z W 1 Q Y X R o P l N l Y 3 R p b 2 4 x L 0 M 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D b 3 V u d C I g V m F s d W U 9 I m w x M T c i I C 8 + P E V u d H J 5 I F R 5 c G U 9 I k Z p b G x F c n J v c k N v d W 5 0 I i B W Y W x 1 Z T 0 i b D A i I C 8 + P E V u d H J 5 I F R 5 c G U 9 I k F k Z G V k V G 9 E Y X R h T W 9 k Z W w i I F Z h b H V l P S J s M S I g L z 4 8 R W 5 0 c n k g V H l w Z T 0 i T m F t Z V V w Z G F 0 Z W R B Z n R l c k Z p b G w i I F Z h b H V l P S J s M C I g L z 4 8 R W 5 0 c n k g V H l w Z T 0 i R m l s b E N v b H V t b l R 5 c G V z I i B W Y W x 1 Z T 0 i c 0 F B Q U F B Q T 0 9 I i A v P j x F b n R y e S B U e X B l P S J G a W x s Z W R D b 2 1 w b G V 0 Z V J l c 3 V s d F R v V 2 9 y a 3 N o Z W V 0 I i B W Y W x 1 Z T 0 i b D E i I C 8 + P E V u d H J 5 I F R 5 c G U 9 I l J l Y 2 9 2 Z X J 5 V G F y Z 2 V 0 U 2 h l Z X Q i I F Z h b H V l P S J z U 2 h l Z X Q 1 I i A v P j x F b n R y e S B U e X B l P S J S Z W N v d m V y e V R h c m d l d E N v b H V t b i I g V m F s d W U 9 I m w x I i A v P j x F b n R y e S B U e X B l P S J S Z W N v d m V y e V R h c m d l d F J v d y I g V m F s d W U 9 I m w 0 N z I i I C 8 + P E V u d H J 5 I F R 5 c G U 9 I k x v Y W R l Z F R v Q W 5 h b H l z a X N T Z X J 2 a W N l c y I g V m F s d W U 9 I m w w I i A v P j x F b n R y e S B U e X B l P S J R d W V y e U l E I i B W Y W x 1 Z T 0 i c 2 J h Y T F h Y z U 1 L T U z M z Y t N D g 4 O C 1 i O D F m L T k x M 2 V k N G U 3 M T I x Y y I g L z 4 8 R W 5 0 c n k g V H l w Z T 0 i R m l s b E x h c 3 R V c G R h d G V k I i B W Y W x 1 Z T 0 i Z D I w M T k t M D k t M D R U M T M 6 M D E 6 M j Q u N D k 4 N j E 3 N 1 o i I C 8 + P E V u d H J 5 I F R 5 c G U 9 I k Z p b G x D b 2 x 1 b W 5 O Y W 1 l c y I g V m F s d W U 9 I n N b J n F 1 b 3 Q 7 T U F T V E V S I E l U R U 0 g I y Z x d W 9 0 O y w m c X V v d D t E R V N D U k l Q V E l P T i Z x d W 9 0 O y w m c X V v d D t R V F k m c X V v d D s s J n F 1 b 3 Q 7 V U 5 J V C Z x d W 9 0 O 1 0 i I C 8 + P E V u d H J 5 I F R 5 c G U 9 I k 5 h d m l n Y X R p b 2 5 T d G V w T m F t Z S I g V m F s d W U 9 I n N O Y X Z p Z 2 F 0 a W 9 u I i A v P j x F b n R y e S B U e X B l P S J G a W x s R X J y b 3 J D b 2 R l I i B W Y W x 1 Z T 0 i c 1 V u a 2 5 v d 2 4 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M 2 L 1 N v d X J j Z S 5 7 T U F T V E V S I E l U R U 0 g I y w w f S Z x d W 9 0 O y w m c X V v d D t T Z W N 0 a W 9 u M S 9 D N i 9 T b 3 V y Y 2 U u e 0 R F U 0 N S S V B U S U 9 O L D F 9 J n F 1 b 3 Q 7 L C Z x d W 9 0 O 1 N l Y 3 R p b 2 4 x L 0 M 2 L 1 N v d X J j Z S 5 7 U V R Z L D J 9 J n F 1 b 3 Q 7 L C Z x d W 9 0 O 1 N l Y 3 R p b 2 4 x L 0 M 2 L 1 N v d X J j Z S 5 7 V U 5 J V C w z f S Z x d W 9 0 O 1 0 s J n F 1 b 3 Q 7 Q 2 9 s d W 1 u Q 2 9 1 b n Q m c X V v d D s 6 N C w m c X V v d D t L Z X l D b 2 x 1 b W 5 O Y W 1 l c y Z x d W 9 0 O z p b X S w m c X V v d D t D b 2 x 1 b W 5 J Z G V u d G l 0 a W V z J n F 1 b 3 Q 7 O l s m c X V v d D t T Z W N 0 a W 9 u M S 9 D N i 9 T b 3 V y Y 2 U u e 0 1 B U 1 R F U i B J V E V N I C M s M H 0 m c X V v d D s s J n F 1 b 3 Q 7 U 2 V j d G l v b j E v Q z Y v U 2 9 1 c m N l L n t E R V N D U k l Q V E l P T i w x f S Z x d W 9 0 O y w m c X V v d D t T Z W N 0 a W 9 u M S 9 D N i 9 T b 3 V y Y 2 U u e 1 F U W S w y f S Z x d W 9 0 O y w m c X V v d D t T Z W N 0 a W 9 u M S 9 D N i 9 T b 3 V y Y 2 U u e 1 V O S V Q s M 3 0 m c X V v d D t d L C Z x d W 9 0 O 1 J l b G F 0 a W 9 u c 2 h p c E l u Z m 8 m c X V v d D s 6 W 1 1 9 I i A v P j w v U 3 R h Y m x l R W 5 0 c m l l c z 4 8 L 0 l 0 Z W 0 + P E l 0 Z W 0 + P E l 0 Z W 1 M b 2 N h d G l v b j 4 8 S X R l b V R 5 c G U + R m 9 y b X V s Y T w v S X R l b V R 5 c G U + P E l 0 Z W 1 Q Y X R o P l N l Y 3 R p b 2 4 x L 0 M 2 L 1 N v d X J j Z T w v S X R l b V B h d G g + P C 9 J d G V t T G 9 j Y X R p b 2 4 + P F N 0 Y W J s Z U V u d H J p Z X M g L z 4 8 L 0 l 0 Z W 0 + P E l 0 Z W 0 + P E l 0 Z W 1 M b 2 N h d G l v b j 4 8 S X R l b V R 5 c G U + R m 9 y b X V s Y T w v S X R l b V R 5 c G U + P E l 0 Z W 1 Q Y X R o P l N l Y 3 R p b 2 4 x L 0 M 3 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D b 2 x 1 b W 5 U e X B l c y I g V m F s d W U 9 I n N B Q U F B Q U E 9 P S I g L z 4 8 R W 5 0 c n k g V H l w Z T 0 i T m F t Z V V w Z G F 0 Z W R B Z n R l c k Z p b G w i I F Z h b H V l P S J s M C I g L z 4 8 R W 5 0 c n k g V H l w Z T 0 i Q W R k Z W R U b 0 R h d G F N b 2 R l b C I g V m F s d W U 9 I m w x I i A v P j x F b n R y e S B U e X B l P S J G a W x s Z W R D b 2 1 w b G V 0 Z V J l c 3 V s d F R v V 2 9 y a 3 N o Z W V 0 I i B W Y W x 1 Z T 0 i b D E i I C 8 + P E V u d H J 5 I F R 5 c G U 9 I k Z p b G x M Y X N 0 V X B k Y X R l Z C I g V m F s d W U 9 I m Q y M D E 5 L T A 5 L T A 0 V D E z O j A y O j Q 0 L j Y y N T I w M D d a I i A v P j x F b n R y e S B U e X B l P S J S Z W N v d m V y e V R h c m d l d F J v d y I g V m F s d W U 9 I m w 1 O T I i I C 8 + P E V u d H J 5 I F R 5 c G U 9 I l J l Y 2 9 2 Z X J 5 V G F y Z 2 V 0 Q 2 9 s d W 1 u I i B W Y W x 1 Z T 0 i b D E i I C 8 + P E V u d H J 5 I F R 5 c G U 9 I l J l Y 2 9 2 Z X J 5 V G F y Z 2 V 0 U 2 h l Z X Q i I F Z h b H V l P S J z U 2 h l Z X Q 1 I i A v P j x F b n R y e S B U e X B l P S J M b 2 F k Z W R U b 0 F u Y W x 5 c 2 l z U 2 V y d m l j Z X M i I F Z h b H V l P S J s M C I g L z 4 8 R W 5 0 c n k g V H l w Z T 0 i U X V l c n l J R C I g V m F s d W U 9 I n M 3 N 2 E 5 Y z Y 2 O C 0 1 Y T h i L T R j M m Y t Y T M y M C 1 i Z m N l N 2 J i O W F l O T c i I C 8 + P E V u d H J 5 I F R 5 c G U 9 I k Z p b G x F c n J v c k N v d W 5 0 I i B W Y W x 1 Z T 0 i b D A i I C 8 + P E V u d H J 5 I F R 5 c G U 9 I k Z p b G x D b 3 V u d C I g V m F s d W U 9 I m w 1 O C I g L z 4 8 R W 5 0 c n k g V H l w Z T 0 i T m F 2 a W d h d G l v b l N 0 Z X B O Y W 1 l I i B W Y W x 1 Z T 0 i c 0 5 h d m l n Y X R p b 2 4 i I C 8 + P E V u d H J 5 I F R 5 c G U 9 I k Z p b G x T d G F 0 d X M i I F Z h b H V l P S J z Q 2 9 t c G x l d G U 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z c v U 2 9 1 c m N l L n t N Q V N U R V I g S V R F T S A j L D B 9 J n F 1 b 3 Q 7 L C Z x d W 9 0 O 1 N l Y 3 R p b 2 4 x L 0 M 3 L 1 N v d X J j Z S 5 7 R E V T Q 1 J J U F R J T 0 4 s M X 0 m c X V v d D s s J n F 1 b 3 Q 7 U 2 V j d G l v b j E v Q z c v U 2 9 1 c m N l L n t R V F k s M n 0 m c X V v d D s s J n F 1 b 3 Q 7 U 2 V j d G l v b j E v Q z c v U 2 9 1 c m N l L n t V T k l U L D N 9 J n F 1 b 3 Q 7 X S w m c X V v d D t D b 2 x 1 b W 5 D b 3 V u d C Z x d W 9 0 O z o 0 L C Z x d W 9 0 O 0 t l e U N v b H V t b k 5 h b W V z J n F 1 b 3 Q 7 O l t d L C Z x d W 9 0 O 0 N v b H V t b k l k Z W 5 0 a X R p Z X M m c X V v d D s 6 W y Z x d W 9 0 O 1 N l Y 3 R p b 2 4 x L 0 M 3 L 1 N v d X J j Z S 5 7 T U F T V E V S I E l U R U 0 g I y w w f S Z x d W 9 0 O y w m c X V v d D t T Z W N 0 a W 9 u M S 9 D N y 9 T b 3 V y Y 2 U u e 0 R F U 0 N S S V B U S U 9 O L D F 9 J n F 1 b 3 Q 7 L C Z x d W 9 0 O 1 N l Y 3 R p b 2 4 x L 0 M 3 L 1 N v d X J j Z S 5 7 U V R Z L D J 9 J n F 1 b 3 Q 7 L C Z x d W 9 0 O 1 N l Y 3 R p b 2 4 x L 0 M 3 L 1 N v d X J j Z S 5 7 V U 5 J V C w z f S Z x d W 9 0 O 1 0 s J n F 1 b 3 Q 7 U m V s Y X R p b 2 5 z a G l w S W 5 m b y Z x d W 9 0 O z p b X X 0 i I C 8 + P C 9 T d G F i b G V F b n R y a W V z P j w v S X R l b T 4 8 S X R l b T 4 8 S X R l b U x v Y 2 F 0 a W 9 u P j x J d G V t V H l w Z T 5 G b 3 J t d W x h P C 9 J d G V t V H l w Z T 4 8 S X R l b V B h d G g + U 2 V j d G l v b j E v Q z c v U 2 9 1 c m N l P C 9 J d G V t U G F 0 a D 4 8 L 0 l 0 Z W 1 M b 2 N h d G l v b j 4 8 U 3 R h Y m x l R W 5 0 c m l l c y A v P j w v S X R l b T 4 8 S X R l b T 4 8 S X R l b U x v Y 2 F 0 a W 9 u P j x J d G V t V H l w Z T 5 G b 3 J t d W x h P C 9 J d G V t V H l w Z T 4 8 S X R l b V B h d G g + U 2 V j d G l v b j E v Q z 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m V z d W x 0 V H l w Z S I g V m F s d W U 9 I n N U Y W J s Z S I g L z 4 8 R W 5 0 c n k g V H l w Z T 0 i Q n V m Z m V y T m V 4 d F J l Z n J l c 2 g i I F Z h b H V l P S J s M S I g L z 4 8 R W 5 0 c n k g V H l w Z T 0 i R m l s b E V y c m 9 y Q 2 9 1 b n Q i I F Z h b H V l P S J s M C I g L z 4 8 R W 5 0 c n k g V H l w Z T 0 i R m l s b E N v b H V t b l R 5 c G V z I i B W Y W x 1 Z T 0 i c 0 F B Q U F B Q T 0 9 I i A v P j x F b n R y e S B U e X B l P S J O Y W 1 l V X B k Y X R l Z E F m d G V y R m l s b C I g V m F s d W U 9 I m w w I i A v P j x F b n R y e S B U e X B l P S J G a W x s Q 2 9 1 b n Q i I F Z h b H V l P S J s M S I g L z 4 8 R W 5 0 c n k g V H l w Z T 0 i R m l s b G V k Q 2 9 t c G x l d G V S Z X N 1 b H R U b 1 d v c m t z a G V l d C I g V m F s d W U 9 I m w x I i A v P j x F b n R y e S B U e X B l P S J G a W x s U 3 R h d H V z I i B W Y W x 1 Z T 0 i c 0 N v b X B s Z X R l I i A v P j x F b n R y e S B U e X B l P S J S Z W N v d m V y e V R h c m d l d F N o Z W V 0 I i B W Y W x 1 Z T 0 i c 1 N o Z W V 0 N S I g L z 4 8 R W 5 0 c n k g V H l w Z T 0 i U m V j b 3 Z l c n l U Y X J n Z X R D b 2 x 1 b W 4 i I F Z h b H V l P S J s M S I g L z 4 8 R W 5 0 c n k g V H l w Z T 0 i U m V j b 3 Z l c n l U Y X J n Z X R S b 3 c i I F Z h b H V l P S J s N j U 0 I i A v P j x F b n R y e S B U e X B l P S J M b 2 F k Z W R U b 0 F u Y W x 5 c 2 l z U 2 V y d m l j Z X M i I F Z h b H V l P S J s M C I g L z 4 8 R W 5 0 c n k g V H l w Z T 0 i U X V l c n l J R C I g V m F s d W U 9 I n M 3 Z T E 0 N G R l N S 1 l M D A 2 L T Q 0 Z T A t O T Q y Z S 1 l M m E 1 N T k 2 Z D l j N T c i I C 8 + P E V u d H J 5 I F R 5 c G U 9 I k F k Z G V k V G 9 E Y X R h T W 9 k Z W w i I F Z h b H V l P S J s M S I g L z 4 8 R W 5 0 c n k g V H l w Z T 0 i R m l s b E x h c 3 R V c G R h d G V k I i B W Y W x 1 Z T 0 i Z D I w M T k t M D Y t M T h U M T Q 6 N T A 6 N D U u N D k 0 N z Y z M 1 o i I C 8 + P E V u d H J 5 I F R 5 c G U 9 I k Z p b G x D b 2 x 1 b W 5 O Y W 1 l c y I g V m F s d W U 9 I n N b J n F 1 b 3 Q 7 T U F T V E V S I E l U R U 0 g I y Z x d W 9 0 O y w m c X V v d D t E R V N D U k l Q V E l P T i Z x d W 9 0 O y w m c X V v d D t R V F k m c X V v d D s s J n F 1 b 3 Q 7 V U 5 J V C Z x d W 9 0 O 1 0 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M 4 L 1 N v d X J j Z S 5 7 T U F T V E V S I E l U R U 0 g I y w w f S Z x d W 9 0 O y w m c X V v d D t T Z W N 0 a W 9 u M S 9 D O C 9 T b 3 V y Y 2 U u e 0 R F U 0 N S S V B U S U 9 O L D F 9 J n F 1 b 3 Q 7 L C Z x d W 9 0 O 1 N l Y 3 R p b 2 4 x L 0 M 4 L 1 N v d X J j Z S 5 7 U V R Z L D J 9 J n F 1 b 3 Q 7 L C Z x d W 9 0 O 1 N l Y 3 R p b 2 4 x L 0 M 4 L 1 N v d X J j Z S 5 7 V U 5 J V C w z f S Z x d W 9 0 O 1 0 s J n F 1 b 3 Q 7 Q 2 9 s d W 1 u Q 2 9 1 b n Q m c X V v d D s 6 N C w m c X V v d D t L Z X l D b 2 x 1 b W 5 O Y W 1 l c y Z x d W 9 0 O z p b X S w m c X V v d D t D b 2 x 1 b W 5 J Z G V u d G l 0 a W V z J n F 1 b 3 Q 7 O l s m c X V v d D t T Z W N 0 a W 9 u M S 9 D O C 9 T b 3 V y Y 2 U u e 0 1 B U 1 R F U i B J V E V N I C M s M H 0 m c X V v d D s s J n F 1 b 3 Q 7 U 2 V j d G l v b j E v Q z g v U 2 9 1 c m N l L n t E R V N D U k l Q V E l P T i w x f S Z x d W 9 0 O y w m c X V v d D t T Z W N 0 a W 9 u M S 9 D O C 9 T b 3 V y Y 2 U u e 1 F U W S w y f S Z x d W 9 0 O y w m c X V v d D t T Z W N 0 a W 9 u M S 9 D O C 9 T b 3 V y Y 2 U u e 1 V O S V Q s M 3 0 m c X V v d D t d L C Z x d W 9 0 O 1 J l b G F 0 a W 9 u c 2 h p c E l u Z m 8 m c X V v d D s 6 W 1 1 9 I i A v P j w v U 3 R h Y m x l R W 5 0 c m l l c z 4 8 L 0 l 0 Z W 0 + P E l 0 Z W 0 + P E l 0 Z W 1 M b 2 N h d G l v b j 4 8 S X R l b V R 5 c G U + R m 9 y b X V s Y T w v S X R l b V R 5 c G U + P E l 0 Z W 1 Q Y X R o P l N l Y 3 R p b 2 4 x L 0 M 4 L 1 N v d X J j Z T w v S X R l b V B h d G g + P C 9 J d G V t T G 9 j Y X R p b 2 4 + P F N 0 Y W J s Z U V u d H J p Z X M g L z 4 8 L 0 l 0 Z W 0 + P E l 0 Z W 0 + P E l 0 Z W 1 M b 2 N h d G l v b j 4 8 S X R l b V R 5 c G U + R m 9 y b X V s Y T w v S X R l b V R 5 c G U + P E l 0 Z W 1 Q Y X R o P l N l Y 3 R p b 2 4 x L 0 M 5 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F c n J v c k N v d W 5 0 I i B W Y W x 1 Z T 0 i b D A i I C 8 + P E V u d H J 5 I F R 5 c G U 9 I k Z p b G x F c n J v c k N v Z G U i I F Z h b H V l P S J z V W 5 r b m 9 3 b i I g L z 4 8 R W 5 0 c n k g V H l w Z T 0 i T m F t Z V V w Z G F 0 Z W R B Z n R l c k Z p b G w i I F Z h b H V l P S J s M C I g L z 4 8 R W 5 0 c n k g V H l w Z T 0 i R m l s b E N v b H V t b l R 5 c G V z I i B W Y W x 1 Z T 0 i c 0 F B Q U F B Q T 0 9 I i A v P j x F b n R y e S B U e X B l P S J G a W x s Z W R D b 2 1 w b G V 0 Z V J l c 3 V s d F R v V 2 9 y a 3 N o Z W V 0 I i B W Y W x 1 Z T 0 i b D E i I C 8 + P E V u d H J 5 I F R 5 c G U 9 I l J l Y 2 9 2 Z X J 5 V G F y Z 2 V 0 U 2 h l Z X Q i I F Z h b H V l P S J z U 2 h l Z X Q 1 I i A v P j x F b n R y e S B U e X B l P S J S Z W N v d m V y e V R h c m d l d E N v b H V t b i I g V m F s d W U 9 I m w x I i A v P j x F b n R y e S B U e X B l P S J S Z W N v d m V y e V R h c m d l d F J v d y I g V m F s d W U 9 I m w 3 N j k i I C 8 + P E V u d H J 5 I F R 5 c G U 9 I k x v Y W R l Z F R v Q W 5 h b H l z a X N T Z X J 2 a W N l c y I g V m F s d W U 9 I m w w I i A v P j x F b n R y e S B U e X B l P S J R d W V y e U l E I i B W Y W x 1 Z T 0 i c z A x M D l h N z h k L W Z j N z c t N D B l M C 1 h Y m Z m L W I 5 Z m E y N z k z N j E y O C I g L z 4 8 R W 5 0 c n k g V H l w Z T 0 i R m l s b E x h c 3 R V c G R h d G V k I i B W Y W x 1 Z T 0 i Z D I w M j E t M D M t M j V U M T g 6 M j U 6 M T U u N z U x M T k 1 N V o i I C 8 + P E V u d H J 5 I F R 5 c G U 9 I k Z p b G x D b 2 x 1 b W 5 O Y W 1 l c y I g V m F s d W U 9 I n N b J n F 1 b 3 Q 7 T U F T V E V S I E l U R U 0 g I y Z x d W 9 0 O y w m c X V v d D t E R V N D U k l Q V E l P T i Z x d W 9 0 O y w m c X V v d D t R V F k m c X V v d D s s J n F 1 b 3 Q 7 V U 5 J V C Z x d W 9 0 O 1 0 i I C 8 + P E V u d H J 5 I F R 5 c G U 9 I k 5 h d m l n Y X R p b 2 5 T d G V w T m F t Z S I g V m F s d W U 9 I n N O Y X Z p Z 2 F 0 a W 9 u I i A v P j x F b n R y e S B U e X B l P S J G a W x s U 3 R h d H V z I i B W Y W x 1 Z T 0 i c 0 N v b X B s Z X R l I i A v P j x F b n R y e S B U e X B l P S J G a W x s Q 2 9 1 b n Q i I F Z h b H V l P S J s N D g 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k v U 2 9 1 c m N l L n t N Q V N U R V I g S V R F T S A j L D B 9 J n F 1 b 3 Q 7 L C Z x d W 9 0 O 1 N l Y 3 R p b 2 4 x L 0 M 5 L 1 N v d X J j Z S 5 7 R E V T Q 1 J J U F R J T 0 4 s M X 0 m c X V v d D s s J n F 1 b 3 Q 7 U 2 V j d G l v b j E v Q z k v U 2 9 1 c m N l L n t R V F k s M n 0 m c X V v d D s s J n F 1 b 3 Q 7 U 2 V j d G l v b j E v Q z k v U 2 9 1 c m N l L n t V T k l U L D N 9 J n F 1 b 3 Q 7 X S w m c X V v d D t D b 2 x 1 b W 5 D b 3 V u d C Z x d W 9 0 O z o 0 L C Z x d W 9 0 O 0 t l e U N v b H V t b k 5 h b W V z J n F 1 b 3 Q 7 O l t d L C Z x d W 9 0 O 0 N v b H V t b k l k Z W 5 0 a X R p Z X M m c X V v d D s 6 W y Z x d W 9 0 O 1 N l Y 3 R p b 2 4 x L 0 M 5 L 1 N v d X J j Z S 5 7 T U F T V E V S I E l U R U 0 g I y w w f S Z x d W 9 0 O y w m c X V v d D t T Z W N 0 a W 9 u M S 9 D O S 9 T b 3 V y Y 2 U u e 0 R F U 0 N S S V B U S U 9 O L D F 9 J n F 1 b 3 Q 7 L C Z x d W 9 0 O 1 N l Y 3 R p b 2 4 x L 0 M 5 L 1 N v d X J j Z S 5 7 U V R Z L D J 9 J n F 1 b 3 Q 7 L C Z x d W 9 0 O 1 N l Y 3 R p b 2 4 x L 0 M 5 L 1 N v d X J j Z S 5 7 V U 5 J V C w z f S Z x d W 9 0 O 1 0 s J n F 1 b 3 Q 7 U m V s Y X R p b 2 5 z a G l w S W 5 m b y Z x d W 9 0 O z p b X X 0 i I C 8 + P C 9 T d G F i b G V F b n R y a W V z P j w v S X R l b T 4 8 S X R l b T 4 8 S X R l b U x v Y 2 F 0 a W 9 u P j x J d G V t V H l w Z T 5 G b 3 J t d W x h P C 9 J d G V t V H l w Z T 4 8 S X R l b V B h d G g + U 2 V j d G l v b j E v Q z k v U 2 9 1 c m N l P C 9 J d G V t U G F 0 a D 4 8 L 0 l 0 Z W 1 M b 2 N h d G l v b j 4 8 U 3 R h Y m x l R W 5 0 c m l l c y A v P j w v S X R l b T 4 8 S X R l b T 4 8 S X R l b U x v Y 2 F 0 a W 9 u P j x J d G V t V H l w Z T 5 G b 3 J t d W x h P C 9 J d G V t V H l w Z T 4 8 S X R l b V B h d G g + U 2 V j d G l v b j E v Q z E 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D b 3 V u d C I g V m F s d W U 9 I m w 0 N y I g L z 4 8 R W 5 0 c n k g V H l w Z T 0 i R m l s b E V y c m 9 y Q 2 9 k Z S I g V m F s d W U 9 I n N V b m t u b 3 d u I i A v P j x F b n R y e S B U e X B l P S J O Y W 1 l V X B k Y X R l Z E F m d G V y R m l s b C I g V m F s d W U 9 I m w w I i A v P j x F b n R y e S B U e X B l P S J G a W x s Q 2 9 s d W 1 u V H l w Z X M i I F Z h b H V l P S J z Q U F B Q U F B P T 0 i I C 8 + P E V u d H J 5 I F R 5 c G U 9 I k Z p b G x l Z E N v b X B s Z X R l U m V z d W x 0 V G 9 X b 3 J r c 2 h l Z X Q i I F Z h b H V l P S J s M S I g L z 4 8 R W 5 0 c n k g V H l w Z T 0 i U m V j b 3 Z l c n l U Y X J n Z X R T a G V l d C I g V m F s d W U 9 I n N T a G V l d D U i I C 8 + P E V u d H J 5 I F R 5 c G U 9 I l J l Y 2 9 2 Z X J 5 V G F y Z 2 V 0 Q 2 9 s d W 1 u I i B W Y W x 1 Z T 0 i b D E i I C 8 + P E V u d H J 5 I F R 5 c G U 9 I l J l Y 2 9 2 Z X J 5 V G F y Z 2 V 0 U m 9 3 I i B W Y W x 1 Z T 0 i b D g x N C I g L z 4 8 R W 5 0 c n k g V H l w Z T 0 i T G 9 h Z G V k V G 9 B b m F s e X N p c 1 N l c n Z p Y 2 V z I i B W Y W x 1 Z T 0 i b D A i I C 8 + P E V u d H J 5 I F R 5 c G U 9 I l F 1 Z X J 5 S U Q i I F Z h b H V l P S J z Z T R m M G J l N T M t M z g 3 O S 0 0 N T k w L W J j M m M t Z G E y Y z c 5 N D c w O W Y 4 I i A v P j x F b n R y e S B U e X B l P S J G a W x s T G F z d F V w Z G F 0 Z W Q i I F Z h b H V l P S J k M j A y M S 0 w N C 0 w O F Q x O T o z N D o 0 M C 4 0 O D Q 2 N D U 5 W i I g L z 4 8 R W 5 0 c n k g V H l w Z T 0 i R m l s b E N v b H V t b k 5 h b W V z I i B W Y W x 1 Z T 0 i c 1 s m c X V v d D t N Q V N U R V I g S V R F T S A j J n F 1 b 3 Q 7 L C Z x d W 9 0 O 0 R F U 0 N S S V B U S U 9 O J n F 1 b 3 Q 7 L C Z x d W 9 0 O 1 F U W S Z x d W 9 0 O y w m c X V v d D t V T k l U J n F 1 b 3 Q 7 X S I g L z 4 8 R W 5 0 c n k g V H l w Z T 0 i T m F 2 a W d h d G l v b l N 0 Z X B O Y W 1 l I i B W Y W x 1 Z T 0 i c 0 5 h d m l n Y X R p b 2 4 i I C 8 + P E V u d H J 5 I F R 5 c G U 9 I k Z p b G x F c n J v c k N v d W 5 0 I i B W Y W x 1 Z T 0 i b D A i I C 8 + P E V u d H J 5 I F R 5 c G U 9 I k Z p b G x T d G F 0 d X M i I F Z h b H V l P S J z Q 2 9 t c G x l d G U 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E w L 1 N v d X J j Z S 5 7 T U F T V E V S I E l U R U 0 g I y w w f S Z x d W 9 0 O y w m c X V v d D t T Z W N 0 a W 9 u M S 9 D M T A v U 2 9 1 c m N l L n t E R V N D U k l Q V E l P T i w x f S Z x d W 9 0 O y w m c X V v d D t T Z W N 0 a W 9 u M S 9 D M T A v U 2 9 1 c m N l L n t R V F k s M n 0 m c X V v d D s s J n F 1 b 3 Q 7 U 2 V j d G l v b j E v Q z E w L 1 N v d X J j Z S 5 7 V U 5 J V C w z f S Z x d W 9 0 O 1 0 s J n F 1 b 3 Q 7 Q 2 9 s d W 1 u Q 2 9 1 b n Q m c X V v d D s 6 N C w m c X V v d D t L Z X l D b 2 x 1 b W 5 O Y W 1 l c y Z x d W 9 0 O z p b X S w m c X V v d D t D b 2 x 1 b W 5 J Z G V u d G l 0 a W V z J n F 1 b 3 Q 7 O l s m c X V v d D t T Z W N 0 a W 9 u M S 9 D M T A v U 2 9 1 c m N l L n t N Q V N U R V I g S V R F T S A j L D B 9 J n F 1 b 3 Q 7 L C Z x d W 9 0 O 1 N l Y 3 R p b 2 4 x L 0 M x M C 9 T b 3 V y Y 2 U u e 0 R F U 0 N S S V B U S U 9 O L D F 9 J n F 1 b 3 Q 7 L C Z x d W 9 0 O 1 N l Y 3 R p b 2 4 x L 0 M x M C 9 T b 3 V y Y 2 U u e 1 F U W S w y f S Z x d W 9 0 O y w m c X V v d D t T Z W N 0 a W 9 u M S 9 D M T A v U 2 9 1 c m N l L n t V T k l U L D N 9 J n F 1 b 3 Q 7 X S w m c X V v d D t S Z W x h d G l v b n N o a X B J b m Z v J n F 1 b 3 Q 7 O l t d f S I g L z 4 8 L 1 N 0 Y W J s Z U V u d H J p Z X M + P C 9 J d G V t P j x J d G V t P j x J d G V t T G 9 j Y X R p b 2 4 + P E l 0 Z W 1 U e X B l P k Z v c m 1 1 b G E 8 L 0 l 0 Z W 1 U e X B l P j x J d G V t U G F 0 a D 5 T Z W N 0 a W 9 u M S 9 D M T A v U 2 9 1 c m N l P C 9 J d G V t U G F 0 a D 4 8 L 0 l 0 Z W 1 M b 2 N h d G l v b j 4 8 U 3 R h Y m x l R W 5 0 c m l l c y A v P j w v S X R l b T 4 8 S X R l b T 4 8 S X R l b U x v Y 2 F 0 a W 9 u P j x J d G V t V H l w Z T 5 G b 3 J t d W x h P C 9 J d G V t V H l w Z T 4 8 S X R l b V B h d G g + U 2 V j d G l v b j E v Q z 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M Y X N 0 V X B k Y X R l Z C I g V m F s d W U 9 I m Q y M D I x L T A z L T I 1 V D E 4 O j M 5 O j Q w L j Q 4 M D E w O D B a I i A v P j x F b n R y e S B U e X B l P S J G a W x s Q 2 9 1 b n Q i I F Z h b H V l P S J s N z g i I C 8 + P E V u d H J 5 I F R 5 c G U 9 I k Z p b G x F c n J v c k N v d W 5 0 I i B W Y W x 1 Z T 0 i b D A i I C 8 + P E V u d H J 5 I F R 5 c G U 9 I k 5 h b W V V c G R h d G V k Q W Z 0 Z X J G a W x s I i B W Y W x 1 Z T 0 i b D A i I C 8 + P E V u d H J 5 I F R 5 c G U 9 I k Z p b G x D b 2 x 1 b W 5 O Y W 1 l c y I g V m F s d W U 9 I n N b J n F 1 b 3 Q 7 T U F T V E V S I E l U R U 0 g I y Z x d W 9 0 O y w m c X V v d D t E R V N D U k l Q V E l P T i Z x d W 9 0 O y w m c X V v d D t R V F k m c X V v d D s s J n F 1 b 3 Q 7 V U 5 J V C Z x d W 9 0 O 1 0 i I C 8 + P E V u d H J 5 I F R 5 c G U 9 I k Z p b G x l Z E N v b X B s Z X R l U m V z d W x 0 V G 9 X b 3 J r c 2 h l Z X Q i I F Z h b H V l P S J s M S I g L z 4 8 R W 5 0 c n k g V H l w Z T 0 i U m V j b 3 Z l c n l U Y X J n Z X R S b 3 c i I F Z h b H V l P S J s O D Y 2 I i A v P j x F b n R y e S B U e X B l P S J S Z W N v d m V y e V R h c m d l d E N v b H V t b i I g V m F s d W U 9 I m w x I i A v P j x F b n R y e S B U e X B l P S J S Z W N v d m V y e V R h c m d l d F N o Z W V 0 I i B W Y W x 1 Z T 0 i c 1 N o Z W V 0 N S I g L z 4 8 R W 5 0 c n k g V H l w Z T 0 i T G 9 h Z G V k V G 9 B b m F s e X N p c 1 N l c n Z p Y 2 V z I i B W Y W x 1 Z T 0 i b D A i I C 8 + P E V u d H J 5 I F R 5 c G U 9 I l F 1 Z X J 5 S U Q i I F Z h b H V l P S J z M j Z h N j h i N z I t Z G U 0 N y 0 0 Z m E z L T k w Y 2 I t N G M z N 2 R l O D I x N D E w I i A v P j x F b n R y e S B U e X B l P S J G a W x s U 3 R h d H V z I i B W Y W x 1 Z T 0 i c 0 N v b X B s Z X R l I i A v P j x F b n R y e S B U e X B l P S J G a W x s R X J y b 3 J D b 2 R l I i B W Y W x 1 Z T 0 i c 1 V u a 2 5 v d 2 4 i I C 8 + P E V u d H J 5 I F R 5 c G U 9 I k 5 h d m l n Y X R p b 2 5 T d G V w T m F t Z S I g V m F s d W U 9 I n N O Y X Z p Z 2 F 0 a W 9 u I i A v P j x F b n R y e S B U e X B l P S J G a W x s Q 2 9 s d W 1 u V H l w Z X M i I F Z h b H V l P S J z Q U F B Q U F B P T 0 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E x L 1 N v d X J j Z S 5 7 T U F T V E V S I E l U R U 0 g I y w w f S Z x d W 9 0 O y w m c X V v d D t T Z W N 0 a W 9 u M S 9 D M T E v U 2 9 1 c m N l L n t E R V N D U k l Q V E l P T i w x f S Z x d W 9 0 O y w m c X V v d D t T Z W N 0 a W 9 u M S 9 D M T E v U 2 9 1 c m N l L n t R V F k s M n 0 m c X V v d D s s J n F 1 b 3 Q 7 U 2 V j d G l v b j E v Q z E x L 1 N v d X J j Z S 5 7 V U 5 J V C w z f S Z x d W 9 0 O 1 0 s J n F 1 b 3 Q 7 Q 2 9 s d W 1 u Q 2 9 1 b n Q m c X V v d D s 6 N C w m c X V v d D t L Z X l D b 2 x 1 b W 5 O Y W 1 l c y Z x d W 9 0 O z p b X S w m c X V v d D t D b 2 x 1 b W 5 J Z G V u d G l 0 a W V z J n F 1 b 3 Q 7 O l s m c X V v d D t T Z W N 0 a W 9 u M S 9 D M T E v U 2 9 1 c m N l L n t N Q V N U R V I g S V R F T S A j L D B 9 J n F 1 b 3 Q 7 L C Z x d W 9 0 O 1 N l Y 3 R p b 2 4 x L 0 M x M S 9 T b 3 V y Y 2 U u e 0 R F U 0 N S S V B U S U 9 O L D F 9 J n F 1 b 3 Q 7 L C Z x d W 9 0 O 1 N l Y 3 R p b 2 4 x L 0 M x M S 9 T b 3 V y Y 2 U u e 1 F U W S w y f S Z x d W 9 0 O y w m c X V v d D t T Z W N 0 a W 9 u M S 9 D M T E v U 2 9 1 c m N l L n t V T k l U L D N 9 J n F 1 b 3 Q 7 X S w m c X V v d D t S Z W x h d G l v b n N o a X B J b m Z v J n F 1 b 3 Q 7 O l t d f S I g L z 4 8 L 1 N 0 Y W J s Z U V u d H J p Z X M + P C 9 J d G V t P j x J d G V t P j x J d G V t T G 9 j Y X R p b 2 4 + P E l 0 Z W 1 U e X B l P k Z v c m 1 1 b G E 8 L 0 l 0 Z W 1 U e X B l P j x J d G V t U G F 0 a D 5 T Z W N 0 a W 9 u M S 9 D M T E v U 2 9 1 c m N l P C 9 J d G V t U G F 0 a D 4 8 L 0 l 0 Z W 1 M b 2 N h d G l v b j 4 8 U 3 R h Y m x l R W 5 0 c m l l c y A v P j w v S X R l b T 4 8 S X R l b T 4 8 S X R l b U x v Y 2 F 0 a W 9 u P j x J d G V t V H l w Z T 5 G b 3 J t d W x h P C 9 J d G V t V H l w Z T 4 8 S X R l b V B h d G g + U 2 V j d G l v b j E v Q z E 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Z p b G x F c n J v c k N v d W 5 0 I i B W Y W x 1 Z T 0 i b D A i I C 8 + P E V u d H J 5 I F R 5 c G U 9 I k Z p b G x F c n J v c k N v Z G U i I F Z h b H V l P S J z V W 5 r b m 9 3 b i I g L z 4 8 R W 5 0 c n k g V H l w Z T 0 i R m l s b E x h c 3 R V c G R h d G V k I i B W Y W x 1 Z T 0 i Z D I w M j E t M D M t M j V U M T Q 6 M z Y 6 M D A u O D g y N D Y 0 O V o i I C 8 + P E V u d H J 5 I F R 5 c G U 9 I k 5 h b W V V c G R h d G V k Q W Z 0 Z X J G a W x s I i B W Y W x 1 Z T 0 i b D A i I C 8 + P E V u d H J 5 I F R 5 c G U 9 I k Z p b G x D b 2 x 1 b W 5 O Y W 1 l c y I g V m F s d W U 9 I n N b J n F 1 b 3 Q 7 T U F T V E V S I E l U R U 0 g I y Z x d W 9 0 O y w m c X V v d D t E R V N D U k l Q V E l P T i Z x d W 9 0 O y w m c X V v d D t R V F k m c X V v d D s s J n F 1 b 3 Q 7 V U 5 J V C Z x d W 9 0 O 1 0 i I C 8 + P E V u d H J 5 I F R 5 c G U 9 I k Z p b G x l Z E N v b X B s Z X R l U m V z d W x 0 V G 9 X b 3 J r c 2 h l Z X Q i I F Z h b H V l P S J s M S I g L z 4 8 R W 5 0 c n k g V H l w Z T 0 i R m l s b E N v d W 5 0 I i B W Y W x 1 Z T 0 i b D M z I i A v P j x F b n R y e S B U e X B l P S J S Z W N v d m V y e V R h c m d l d F J v d y I g V m F s d W U 9 I m w 5 N D c i I C 8 + P E V u d H J 5 I F R 5 c G U 9 I l J l Y 2 9 2 Z X J 5 V G F y Z 2 V 0 Q 2 9 s d W 1 u I i B W Y W x 1 Z T 0 i b D E i I C 8 + P E V u d H J 5 I F R 5 c G U 9 I l J l Y 2 9 2 Z X J 5 V G F y Z 2 V 0 U 2 h l Z X Q i I F Z h b H V l P S J z U 2 h l Z X Q 1 I i A v P j x F b n R y e S B U e X B l P S J M b 2 F k Z W R U b 0 F u Y W x 5 c 2 l z U 2 V y d m l j Z X M i I F Z h b H V l P S J s M C I g L z 4 8 R W 5 0 c n k g V H l w Z T 0 i U X V l c n l J R C I g V m F s d W U 9 I n N m M T B k O G V h N C 0 z M W E 0 L T Q 1 Z T A t O D R l O S 0 3 O D E 2 N z k w Z j Y 2 M W Q i I C 8 + P E V u d H J 5 I F R 5 c G U 9 I k Z p b G x D b 2 x 1 b W 5 U e X B l c y I g V m F s d W U 9 I n N B Q U F B Q U E 9 P S I g L z 4 8 R W 5 0 c n k g V H l w Z T 0 i R m l s b F N 0 Y X R 1 c y I g V m F s d W U 9 I n N D b 2 1 w b G V 0 Z S I g L z 4 8 R W 5 0 c n k g V H l w Z T 0 i T m F 2 a W d h d G l v b l N 0 Z X B O Y W 1 l I i B W Y W x 1 Z T 0 i c 0 5 h d m l n Y X R p b 2 4 i I C 8 + P E V u d H J 5 I F R 5 c G U 9 I k F k Z G V k V G 9 E Y X R h T W 9 k Z W w i I F Z h b H V l P S J s M S I g L z 4 8 R W 5 0 c n k g V H l w Z T 0 i U m V s Y X R p b 2 5 z a G l w S W 5 m b 0 N v b n R h a W 5 l c i I g V m F s d W U 9 I n N 7 J n F 1 b 3 Q 7 Y 2 9 s d W 1 u Q 2 9 1 b n Q m c X V v d D s 6 N C w m c X V v d D t r Z X l D b 2 x 1 b W 5 O Y W 1 l c y Z x d W 9 0 O z p b X S w m c X V v d D t x d W V y e V J l b G F 0 a W 9 u c 2 h p c H M m c X V v d D s 6 W 1 0 s J n F 1 b 3 Q 7 Y 2 9 s d W 1 u S W R l b n R p d G l l c y Z x d W 9 0 O z p b J n F 1 b 3 Q 7 U 2 V j d G l v b j E v Q z E y L 1 N v d X J j Z S 5 7 T U F T V E V S I E l U R U 0 g I y w w f S Z x d W 9 0 O y w m c X V v d D t T Z W N 0 a W 9 u M S 9 D M T I v U 2 9 1 c m N l L n t E R V N D U k l Q V E l P T i w x f S Z x d W 9 0 O y w m c X V v d D t T Z W N 0 a W 9 u M S 9 D M T I v U 2 9 1 c m N l L n t R V F k s M n 0 m c X V v d D s s J n F 1 b 3 Q 7 U 2 V j d G l v b j E v Q z E y L 1 N v d X J j Z S 5 7 V U 5 J V C w z f S Z x d W 9 0 O 1 0 s J n F 1 b 3 Q 7 Q 2 9 s d W 1 u Q 2 9 1 b n Q m c X V v d D s 6 N C w m c X V v d D t L Z X l D b 2 x 1 b W 5 O Y W 1 l c y Z x d W 9 0 O z p b X S w m c X V v d D t D b 2 x 1 b W 5 J Z G V u d G l 0 a W V z J n F 1 b 3 Q 7 O l s m c X V v d D t T Z W N 0 a W 9 u M S 9 D M T I v U 2 9 1 c m N l L n t N Q V N U R V I g S V R F T S A j L D B 9 J n F 1 b 3 Q 7 L C Z x d W 9 0 O 1 N l Y 3 R p b 2 4 x L 0 M x M i 9 T b 3 V y Y 2 U u e 0 R F U 0 N S S V B U S U 9 O L D F 9 J n F 1 b 3 Q 7 L C Z x d W 9 0 O 1 N l Y 3 R p b 2 4 x L 0 M x M i 9 T b 3 V y Y 2 U u e 1 F U W S w y f S Z x d W 9 0 O y w m c X V v d D t T Z W N 0 a W 9 u M S 9 D M T I v U 2 9 1 c m N l L n t V T k l U L D N 9 J n F 1 b 3 Q 7 X S w m c X V v d D t S Z W x h d G l v b n N o a X B J b m Z v J n F 1 b 3 Q 7 O l t d f S I g L z 4 8 L 1 N 0 Y W J s Z U V u d H J p Z X M + P C 9 J d G V t P j x J d G V t P j x J d G V t T G 9 j Y X R p b 2 4 + P E l 0 Z W 1 U e X B l P k Z v c m 1 1 b G E 8 L 0 l 0 Z W 1 U e X B l P j x J d G V t U G F 0 a D 5 T Z W N 0 a W 9 u M S 9 D M T I v U 2 9 1 c m N l P C 9 J d G V t U G F 0 a D 4 8 L 0 l 0 Z W 1 M b 2 N h d G l v b j 4 8 U 3 R h Y m x l R W 5 0 c m l l c y A v P j w v S X R l b T 4 8 S X R l b T 4 8 S X R l b U x v Y 2 F 0 a W 9 u P j x J d G V t V H l w Z T 5 G b 3 J t d W x h P C 9 J d G V t V H l w Z T 4 8 S X R l b V B h d G g + U 2 V j d G l v b j E v Q z E 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M Y X N 0 V X B k Y X R l Z C I g V m F s d W U 9 I m Q y M D I x L T A z L T I 1 V D E 4 O j Q x O j E 3 L j E x M T g 2 M j V a I i A v P j x F b n R y e S B U e X B l P S J G a W x s R X J y b 3 J D b 3 V u d C I g V m F s d W U 9 I m w w I i A v P j x F b n R y e S B U e X B l P S J O Y W 1 l V X B k Y X R l Z E F m d G V y R m l s b C I g V m F s d W U 9 I m w w I i A v P j x F b n R y e S B U e X B l P S J G a W x s Q 2 9 s d W 1 u T m F t Z X M i I F Z h b H V l P S J z W y Z x d W 9 0 O 0 1 B U 1 R F U i B J V E V N I C M m c X V v d D s s J n F 1 b 3 Q 7 R E V T Q 1 J J U F R J T 0 4 m c X V v d D s s J n F 1 b 3 Q 7 U V R Z J n F 1 b 3 Q 7 L C Z x d W 9 0 O 1 V O S V Q m c X V v d D t d I i A v P j x F b n R y e S B U e X B l P S J G a W x s Z W R D b 2 1 w b G V 0 Z V J l c 3 V s d F R v V 2 9 y a 3 N o Z W V 0 I i B W Y W x 1 Z T 0 i b D E i I C 8 + P E V u d H J 5 I F R 5 c G U 9 I l J l Y 2 9 2 Z X J 5 V G F y Z 2 V 0 U 2 h l Z X Q i I F Z h b H V l P S J z U 2 h l Z X Q 1 I i A v P j x F b n R y e S B U e X B l P S J S Z W N v d m V y e V R h c m d l d E N v b H V t b i I g V m F s d W U 9 I m w x I i A v P j x F b n R y e S B U e X B l P S J S Z W N v d m V y e V R h c m d l d F J v d y I g V m F s d W U 9 I m w 5 O D Q i I C 8 + P E V u d H J 5 I F R 5 c G U 9 I k x v Y W R l Z F R v Q W 5 h b H l z a X N T Z X J 2 a W N l c y I g V m F s d W U 9 I m w w I i A v P j x F b n R y e S B U e X B l P S J R d W V y e U l E I i B W Y W x 1 Z T 0 i c z E 1 Y z l l N G Y x L T c 0 M j A t N D A 5 N C 1 i M j U 2 L T k w N j g 4 Y z Y 5 M j E y O S I g L z 4 8 R W 5 0 c n k g V H l w Z T 0 i R m l s b E N v b H V t b l R 5 c G V z I i B W Y W x 1 Z T 0 i c 0 F B Q U F B Q T 0 9 I i A v P j x F b n R y e S B U e X B l P S J G a W x s U 3 R h d H V z I i B W Y W x 1 Z T 0 i c 0 N v b X B s Z X R l I i A v P j x F b n R y e S B U e X B l P S J O Y X Z p Z 2 F 0 a W 9 u U 3 R l c E 5 h b W U i I F Z h b H V l P S J z T m F 2 a W d h d G l v b i I g L z 4 8 R W 5 0 c n k g V H l w Z T 0 i R m l s b E V y c m 9 y Q 2 9 k Z S I g V m F s d W U 9 I n N V b m t u b 3 d u I i A v P j x F b n R y e S B U e X B l P S J S Z W x h d G l v b n N o a X B J b m Z v Q 2 9 u d G F p b m V y I i B W Y W x 1 Z T 0 i c 3 s m c X V v d D t j b 2 x 1 b W 5 D b 3 V u d C Z x d W 9 0 O z o 0 L C Z x d W 9 0 O 2 t l e U N v b H V t b k 5 h b W V z J n F 1 b 3 Q 7 O l t d L C Z x d W 9 0 O 3 F 1 Z X J 5 U m V s Y X R p b 2 5 z a G l w c y Z x d W 9 0 O z p b X S w m c X V v d D t j b 2 x 1 b W 5 J Z G V u d G l 0 a W V z J n F 1 b 3 Q 7 O l s m c X V v d D t T Z W N 0 a W 9 u M S 9 D M T M v U 2 9 1 c m N l L n t N Q V N U R V I g S V R F T S A j L D B 9 J n F 1 b 3 Q 7 L C Z x d W 9 0 O 1 N l Y 3 R p b 2 4 x L 0 M x M y 9 T b 3 V y Y 2 U u e 0 R F U 0 N S S V B U S U 9 O L D F 9 J n F 1 b 3 Q 7 L C Z x d W 9 0 O 1 N l Y 3 R p b 2 4 x L 0 M x M y 9 T b 3 V y Y 2 U u e 1 F U W S w y f S Z x d W 9 0 O y w m c X V v d D t T Z W N 0 a W 9 u M S 9 D M T M v U 2 9 1 c m N l L n t V T k l U L D N 9 J n F 1 b 3 Q 7 X S w m c X V v d D t D b 2 x 1 b W 5 D b 3 V u d C Z x d W 9 0 O z o 0 L C Z x d W 9 0 O 0 t l e U N v b H V t b k 5 h b W V z J n F 1 b 3 Q 7 O l t d L C Z x d W 9 0 O 0 N v b H V t b k l k Z W 5 0 a X R p Z X M m c X V v d D s 6 W y Z x d W 9 0 O 1 N l Y 3 R p b 2 4 x L 0 M x M y 9 T b 3 V y Y 2 U u e 0 1 B U 1 R F U i B J V E V N I C M s M H 0 m c X V v d D s s J n F 1 b 3 Q 7 U 2 V j d G l v b j E v Q z E z L 1 N v d X J j Z S 5 7 R E V T Q 1 J J U F R J T 0 4 s M X 0 m c X V v d D s s J n F 1 b 3 Q 7 U 2 V j d G l v b j E v Q z E z L 1 N v d X J j Z S 5 7 U V R Z L D J 9 J n F 1 b 3 Q 7 L C Z x d W 9 0 O 1 N l Y 3 R p b 2 4 x L 0 M x M y 9 T b 3 V y Y 2 U u e 1 V O S V Q s M 3 0 m c X V v d D t d L C Z x d W 9 0 O 1 J l b G F 0 a W 9 u c 2 h p c E l u Z m 8 m c X V v d D s 6 W 1 1 9 I i A v P j x F b n R y e S B U e X B l P S J G a W x s Q 2 9 1 b n Q i I F Z h b H V l P S J s N D g i I C 8 + P E V u d H J 5 I F R 5 c G U 9 I k F k Z G V k V G 9 E Y X R h T W 9 k Z W w i I F Z h b H V l P S J s M S I g L z 4 8 L 1 N 0 Y W J s Z U V u d H J p Z X M + P C 9 J d G V t P j x J d G V t P j x J d G V t T G 9 j Y X R p b 2 4 + P E l 0 Z W 1 U e X B l P k Z v c m 1 1 b G E 8 L 0 l 0 Z W 1 U e X B l P j x J d G V t U G F 0 a D 5 T Z W N 0 a W 9 u M S 9 D M T M v U 2 9 1 c m N l P C 9 J d G V t U G F 0 a D 4 8 L 0 l 0 Z W 1 M b 2 N h d G l v b j 4 8 U 3 R h Y m x l R W 5 0 c m l l c y A v P j w v S X R l b T 4 8 S X R l b T 4 8 S X R l b U x v Y 2 F 0 a W 9 u P j x J d G V t V H l w Z T 5 G b 3 J t d W x h P C 9 J d G V t V H l w Z T 4 8 S X R l b V B h d G g + U 2 V j d G l v b j E v Q z E 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J l c 3 V s d F R 5 c G U i I F Z h b H V l P S J z V G F i b G U i I C 8 + P E V u d H J 5 I F R 5 c G U 9 I k J 1 Z m Z l c k 5 l e H R S Z W Z y Z X N o I i B W Y W x 1 Z T 0 i b D E i I C 8 + P E V u d H J 5 I F R 5 c G U 9 I k Z p b G x F c n J v c k N v d W 5 0 I i B W Y W x 1 Z T 0 i b D A i I C 8 + P E V u d H J 5 I F R 5 c G U 9 I k F k Z G V k V G 9 E Y X R h T W 9 k Z W w i I F Z h b H V l P S J s M S I g L z 4 8 R W 5 0 c n k g V H l w Z T 0 i R m l s b E N v d W 5 0 I i B W Y W x 1 Z T 0 i b D Q w I i A v P j x F b n R y e S B U e X B l P S J G a W x s T G F z d F V w Z G F 0 Z W Q i I F Z h b H V l P S J k M j A x O S 0 w N i 0 x O F Q x N D o 1 M j o 1 M S 4 y M D A z M z I 2 W i I g L z 4 8 R W 5 0 c n k g V H l w Z T 0 i T m F t Z V V w Z G F 0 Z W R B Z n R l c k Z p b G w i I F Z h b H V l P S J s M C I g L z 4 8 R W 5 0 c n k g V H l w Z T 0 i R m l s b E N v b H V t b k 5 h b W V z I i B W Y W x 1 Z T 0 i c 1 s m c X V v d D t N Q V N U R V I g S V R F T S A j J n F 1 b 3 Q 7 L C Z x d W 9 0 O 0 R F U 0 N S S V B U S U 9 O J n F 1 b 3 Q 7 L C Z x d W 9 0 O 1 F U W S Z x d W 9 0 O y w m c X V v d D t V T k l U J n F 1 b 3 Q 7 X S I g L z 4 8 R W 5 0 c n k g V H l w Z T 0 i R m l s b G V k Q 2 9 t c G x l d G V S Z X N 1 b H R U b 1 d v c m t z a G V l d C I g V m F s d W U 9 I m w x I i A v P j x F b n R y e S B U e X B l P S J S Z W N v d m V y e V R h c m d l d F N o Z W V 0 I i B W Y W x 1 Z T 0 i c 1 N o Z W V 0 N S I g L z 4 8 R W 5 0 c n k g V H l w Z T 0 i U m V j b 3 Z l c n l U Y X J n Z X R D b 2 x 1 b W 4 i I F Z h b H V l P S J s M S I g L z 4 8 R W 5 0 c n k g V H l w Z T 0 i U m V j b 3 Z l c n l U Y X J n Z X R S b 3 c i I F Z h b H V l P S J s M T A z N C I g L z 4 8 R W 5 0 c n k g V H l w Z T 0 i T G 9 h Z G V k V G 9 B b m F s e X N p c 1 N l c n Z p Y 2 V z I i B W Y W x 1 Z T 0 i b D A i I C 8 + P E V u d H J 5 I F R 5 c G U 9 I l F 1 Z X J 5 S U Q i I F Z h b H V l P S J z Y z U 5 N m J i Y W E t N T U z O S 0 0 Y m J l L W E 3 O T Q t N z g 3 M z J l N W J m O G E z I i A v P j x F b n R y e S B U e X B l P S J G a W x s Q 2 9 s d W 1 u V H l w Z X M i I F Z h b H V l P S J z Q U F B Q U F B P T 0 i I C 8 + P E V u d H J 5 I F R 5 c G U 9 I k Z p b G x T d G F 0 d X M i I F Z h b H V l P S J z Q 2 9 t c G x l d G U i I C 8 + P E V u d H J 5 I F R 5 c G U 9 I k 5 h d m l n Y X R p b 2 5 T d G V w T m F t Z S I g V m F s d W U 9 I n N O Y X Z p Z 2 F 0 a W 9 u I i A v P j x F b n R y e S B U e X B l P S J G a W x s R X J y b 3 J D b 2 R l I i B W Y W x 1 Z T 0 i c 1 V u a 2 5 v d 2 4 i I C 8 + P E V u d H J 5 I F R 5 c G U 9 I l J l b G F 0 a W 9 u c 2 h p c E l u Z m 9 D b 2 5 0 Y W l u Z X I i I F Z h b H V l P S J z e y Z x d W 9 0 O 2 N v b H V t b k N v d W 5 0 J n F 1 b 3 Q 7 O j Q s J n F 1 b 3 Q 7 a 2 V 5 Q 2 9 s d W 1 u T m F t Z X M m c X V v d D s 6 W 1 0 s J n F 1 b 3 Q 7 c X V l c n l S Z W x h d G l v b n N o a X B z J n F 1 b 3 Q 7 O l t d L C Z x d W 9 0 O 2 N v b H V t b k l k Z W 5 0 a X R p Z X M m c X V v d D s 6 W y Z x d W 9 0 O 1 N l Y 3 R p b 2 4 x L 0 M x N S 9 T b 3 V y Y 2 U u e 0 1 B U 1 R F U i B J V E V N I C M s M H 0 m c X V v d D s s J n F 1 b 3 Q 7 U 2 V j d G l v b j E v Q z E 1 L 1 N v d X J j Z S 5 7 R E V T Q 1 J J U F R J T 0 4 s M X 0 m c X V v d D s s J n F 1 b 3 Q 7 U 2 V j d G l v b j E v Q z E 1 L 1 N v d X J j Z S 5 7 U V R Z L D J 9 J n F 1 b 3 Q 7 L C Z x d W 9 0 O 1 N l Y 3 R p b 2 4 x L 0 M x N S 9 T b 3 V y Y 2 U u e 1 V O S V Q s M 3 0 m c X V v d D t d L C Z x d W 9 0 O 0 N v b H V t b k N v d W 5 0 J n F 1 b 3 Q 7 O j Q s J n F 1 b 3 Q 7 S 2 V 5 Q 2 9 s d W 1 u T m F t Z X M m c X V v d D s 6 W 1 0 s J n F 1 b 3 Q 7 Q 2 9 s d W 1 u S W R l b n R p d G l l c y Z x d W 9 0 O z p b J n F 1 b 3 Q 7 U 2 V j d G l v b j E v Q z E 1 L 1 N v d X J j Z S 5 7 T U F T V E V S I E l U R U 0 g I y w w f S Z x d W 9 0 O y w m c X V v d D t T Z W N 0 a W 9 u M S 9 D M T U v U 2 9 1 c m N l L n t E R V N D U k l Q V E l P T i w x f S Z x d W 9 0 O y w m c X V v d D t T Z W N 0 a W 9 u M S 9 D M T U v U 2 9 1 c m N l L n t R V F k s M n 0 m c X V v d D s s J n F 1 b 3 Q 7 U 2 V j d G l v b j E v Q z E 1 L 1 N v d X J j Z S 5 7 V U 5 J V C w z f S Z x d W 9 0 O 1 0 s J n F 1 b 3 Q 7 U m V s Y X R p b 2 5 z a G l w S W 5 m b y Z x d W 9 0 O z p b X X 0 i I C 8 + P C 9 T d G F i b G V F b n R y a W V z P j w v S X R l b T 4 8 S X R l b T 4 8 S X R l b U x v Y 2 F 0 a W 9 u P j x J d G V t V H l w Z T 5 G b 3 J t d W x h P C 9 J d G V t V H l w Z T 4 8 S X R l b V B h d G g + U 2 V j d G l v b j E v Q z E 1 L 1 N v d X J j Z T w v S X R l b V B h d G g + P C 9 J d G V t T G 9 j Y X R p b 2 4 + P F N 0 Y W J s Z U V u d H J p Z X M g L z 4 8 L 0 l 0 Z W 0 + P E l 0 Z W 0 + P E l 0 Z W 1 M b 2 N h d G l v b j 4 8 S X R l b V R 5 c G U + R m 9 y b X V s Y T w v S X R l b V R 5 c G U + P E l 0 Z W 1 Q Y X R o P l N l Y 3 R p b 2 4 x L 0 M x 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S Z X N 1 b H R U e X B l I i B W Y W x 1 Z T 0 i c 1 R h Y m x l I i A v P j x F b n R y e S B U e X B l P S J C d W Z m Z X J O Z X h 0 U m V m c m V z a C I g V m F s d W U 9 I m w x I i A v P j x F b n R y e S B U e X B l P S J G a W x s Q 2 9 s d W 1 u T m F t Z X M i I F Z h b H V l P S J z W y Z x d W 9 0 O 0 1 B U 1 R F U i B J V E V N I C M m c X V v d D s s J n F 1 b 3 Q 7 R E V T Q 1 J J U F R J T 0 4 m c X V v d D s s J n F 1 b 3 Q 7 U V R Z J n F 1 b 3 Q 7 L C Z x d W 9 0 O 1 V O S V Q m c X V v d D t d I i A v P j x F b n R y e S B U e X B l P S J G a W x s U 3 R h d H V z I i B W Y W x 1 Z T 0 i c 0 N v b X B s Z X R l I i A v P j x F b n R y e S B U e X B l P S J G a W x s T G F z d F V w Z G F 0 Z W Q i I F Z h b H V l P S J k M j A x O S 0 w N i 0 x O F Q x N D o 1 M z o w N y 4 5 M z c w M D Y x W i I g L z 4 8 R W 5 0 c n k g V H l w Z T 0 i R m l s b E N v b H V t b l R 5 c G V z I i B W Y W x 1 Z T 0 i c 0 F B Q U F B Q T 0 9 I i A v P j x F b n R y e S B U e X B l P S J O Y W 1 l V X B k Y X R l Z E F m d G V y R m l s b C I g V m F s d W U 9 I m w w I i A v P j x F b n R y e S B U e X B l P S J G a W x s Q 2 9 1 b n Q i I F Z h b H V l P S J s M S I g L z 4 8 R W 5 0 c n k g V H l w Z T 0 i R m l s b G V k Q 2 9 t c G x l d G V S Z X N 1 b H R U b 1 d v c m t z a G V l d C I g V m F s d W U 9 I m w x I i A v P j x F b n R y e S B U e X B l P S J G a W x s R X J y b 3 J D b 3 V u d C I g V m F s d W U 9 I m w w I i A v P j x F b n R y e S B U e X B l P S J S Z W N v d m V y e V R h c m d l d F N o Z W V 0 I i B W Y W x 1 Z T 0 i c 1 N o Z W V 0 N S I g L z 4 8 R W 5 0 c n k g V H l w Z T 0 i U m V j b 3 Z l c n l U Y X J n Z X R D b 2 x 1 b W 4 i I F Z h b H V l P S J s M S I g L z 4 8 R W 5 0 c n k g V H l w Z T 0 i U m V j b 3 Z l c n l U Y X J n Z X R S b 3 c i I F Z h b H V l P S J s M T A 3 O C I g L z 4 8 R W 5 0 c n k g V H l w Z T 0 i T G 9 h Z G V k V G 9 B b m F s e X N p c 1 N l c n Z p Y 2 V z I i B W Y W x 1 Z T 0 i b D A i I C 8 + P E V u d H J 5 I F R 5 c G U 9 I l F 1 Z X J 5 S U Q i I F Z h b H V l P S J z M G I x O D V m M j E t N m Y 5 O S 0 0 M W Q z L T h l M 2 Y t Y j Y 2 Z W I 0 N 2 N m M D k y I i A v P j x F b n R y e S B U e X B l P S J G a W x s R X J y b 3 J D b 2 R l I i B W Y W x 1 Z T 0 i c 1 V u a 2 5 v d 2 4 i I C 8 + P E V u d H J 5 I F R 5 c G U 9 I k F k Z G V k V G 9 E Y X R h T W 9 k Z W w i I F Z h b H V l P S J s M S I g L z 4 8 R W 5 0 c n k g V H l w Z T 0 i T m F 2 a W d h d G l v b l N 0 Z X B O Y W 1 l I i B W Y W x 1 Z T 0 i c 0 5 h d m l n Y X R p b 2 4 i I C 8 + P E V u d H J 5 I F R 5 c G U 9 I l J l b G F 0 a W 9 u c 2 h p c E l u Z m 9 D b 2 5 0 Y W l u Z X I i I F Z h b H V l P S J z e y Z x d W 9 0 O 2 N v b H V t b k N v d W 5 0 J n F 1 b 3 Q 7 O j Q s J n F 1 b 3 Q 7 a 2 V 5 Q 2 9 s d W 1 u T m F t Z X M m c X V v d D s 6 W 1 0 s J n F 1 b 3 Q 7 c X V l c n l S Z W x h d G l v b n N o a X B z J n F 1 b 3 Q 7 O l t d L C Z x d W 9 0 O 2 N v b H V t b k l k Z W 5 0 a X R p Z X M m c X V v d D s 6 W y Z x d W 9 0 O 1 N l Y 3 R p b 2 4 x L 0 M x N i 9 T b 3 V y Y 2 U u e 0 1 B U 1 R F U i B J V E V N I C M s M H 0 m c X V v d D s s J n F 1 b 3 Q 7 U 2 V j d G l v b j E v Q z E 2 L 1 N v d X J j Z S 5 7 R E V T Q 1 J J U F R J T 0 4 s M X 0 m c X V v d D s s J n F 1 b 3 Q 7 U 2 V j d G l v b j E v Q z E 2 L 1 N v d X J j Z S 5 7 U V R Z L D J 9 J n F 1 b 3 Q 7 L C Z x d W 9 0 O 1 N l Y 3 R p b 2 4 x L 0 M x N i 9 T b 3 V y Y 2 U u e 1 V O S V Q s M 3 0 m c X V v d D t d L C Z x d W 9 0 O 0 N v b H V t b k N v d W 5 0 J n F 1 b 3 Q 7 O j Q s J n F 1 b 3 Q 7 S 2 V 5 Q 2 9 s d W 1 u T m F t Z X M m c X V v d D s 6 W 1 0 s J n F 1 b 3 Q 7 Q 2 9 s d W 1 u S W R l b n R p d G l l c y Z x d W 9 0 O z p b J n F 1 b 3 Q 7 U 2 V j d G l v b j E v Q z E 2 L 1 N v d X J j Z S 5 7 T U F T V E V S I E l U R U 0 g I y w w f S Z x d W 9 0 O y w m c X V v d D t T Z W N 0 a W 9 u M S 9 D M T Y v U 2 9 1 c m N l L n t E R V N D U k l Q V E l P T i w x f S Z x d W 9 0 O y w m c X V v d D t T Z W N 0 a W 9 u M S 9 D M T Y v U 2 9 1 c m N l L n t R V F k s M n 0 m c X V v d D s s J n F 1 b 3 Q 7 U 2 V j d G l v b j E v Q z E 2 L 1 N v d X J j Z S 5 7 V U 5 J V C w z f S Z x d W 9 0 O 1 0 s J n F 1 b 3 Q 7 U m V s Y X R p b 2 5 z a G l w S W 5 m b y Z x d W 9 0 O z p b X X 0 i I C 8 + P C 9 T d G F i b G V F b n R y a W V z P j w v S X R l b T 4 8 S X R l b T 4 8 S X R l b U x v Y 2 F 0 a W 9 u P j x J d G V t V H l w Z T 5 G b 3 J t d W x h P C 9 J d G V t V H l w Z T 4 8 S X R l b V B h d G g + U 2 V j d G l v b j E v Q z E 2 L 1 N v d X J j Z T w v S X R l b V B h d G g + P C 9 J d G V t T G 9 j Y X R p b 2 4 + P F N 0 Y W J s Z U V u d H J p Z X M g L z 4 8 L 0 l 0 Z W 0 + P E l 0 Z W 0 + P E l 0 Z W 1 M b 2 N h d G l v b j 4 8 S X R l b V R 5 c G U + R m 9 y b X V s Y T w v S X R l b V R 5 c G U + P E l 0 Z W 1 Q Y X R o P l N l Y 3 R p b 2 4 x L 0 M x N 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S Z X N 1 b H R U e X B l I i B W Y W x 1 Z T 0 i c 1 R h Y m x l I i A v P j x F b n R y e S B U e X B l P S J C d W Z m Z X J O Z X h 0 U m V m c m V z a C I g V m F s d W U 9 I m w x I i A v P j x F b n R y e S B U e X B l P S J G a W x s R X J y b 3 J D b 3 V u d C I g V m F s d W U 9 I m w w I i A v P j x F b n R y e S B U e X B l P S J B Z G R l Z F R v R G F 0 Y U 1 v Z G V s I i B W Y W x 1 Z T 0 i b D E i I C 8 + P E V u d H J 5 I F R 5 c G U 9 I k Z p b G x D b 3 V u d C I g V m F s d W U 9 I m w y M i I g L z 4 8 R W 5 0 c n k g V H l w Z T 0 i R m l s b E x h c 3 R V c G R h d G V k I i B W Y W x 1 Z T 0 i Z D I w M T k t M D Y t M T h U M T Q 6 N T M 6 M j g u O T c 2 M T A 5 O F o i I C 8 + P E V u d H J 5 I F R 5 c G U 9 I k 5 h b W V V c G R h d G V k Q W Z 0 Z X J G a W x s I i B W Y W x 1 Z T 0 i b D A i I C 8 + P E V u d H J 5 I F R 5 c G U 9 I k Z p b G x D b 2 x 1 b W 5 O Y W 1 l c y I g V m F s d W U 9 I n N b J n F 1 b 3 Q 7 T U F T V E V S I E l U R U 0 g I y Z x d W 9 0 O y w m c X V v d D t E R V N D U k l Q V E l P T i Z x d W 9 0 O y w m c X V v d D t R V F k m c X V v d D s s J n F 1 b 3 Q 7 V U 5 J V C Z x d W 9 0 O 1 0 i I C 8 + P E V u d H J 5 I F R 5 c G U 9 I k Z p b G x l Z E N v b X B s Z X R l U m V z d W x 0 V G 9 X b 3 J r c 2 h l Z X Q i I F Z h b H V l P S J s M S I g L z 4 8 R W 5 0 c n k g V H l w Z T 0 i U m V j b 3 Z l c n l U Y X J n Z X R T a G V l d C I g V m F s d W U 9 I n N T a G V l d D U i I C 8 + P E V u d H J 5 I F R 5 c G U 9 I l J l Y 2 9 2 Z X J 5 V G F y Z 2 V 0 Q 2 9 s d W 1 u I i B W Y W x 1 Z T 0 i b D E i I C 8 + P E V u d H J 5 I F R 5 c G U 9 I l J l Y 2 9 2 Z X J 5 V G F y Z 2 V 0 U m 9 3 I i B W Y W x 1 Z T 0 i b D E w O D M i I C 8 + P E V u d H J 5 I F R 5 c G U 9 I k x v Y W R l Z F R v Q W 5 h b H l z a X N T Z X J 2 a W N l c y I g V m F s d W U 9 I m w w I i A v P j x F b n R y e S B U e X B l P S J R d W V y e U l E I i B W Y W x 1 Z T 0 i c z J m M G M 1 N j c 1 L T J k O D E t N G M y Z C 1 i Y T Y 3 L T c 3 Z D g 4 N 2 R j O W Q 3 Y i I g L z 4 8 R W 5 0 c n k g V H l w Z T 0 i R m l s b E N v b H V t b l R 5 c G V z I i B W Y W x 1 Z T 0 i c 0 F B Q U F B Q T 0 9 I i A v P j x F b n R y e S B U e X B l P S J G a W x s U 3 R h d H V z I i B W Y W x 1 Z T 0 i c 0 N v b X B s Z X R l I i A v P j x F b n R y e S B U e X B l P S J O Y X Z p Z 2 F 0 a W 9 u U 3 R l c E 5 h b W U i I F Z h b H V l P S J z T m F 2 a W d h d G l v b i I g L z 4 8 R W 5 0 c n k g V H l w Z T 0 i R m l s b E V y c m 9 y Q 2 9 k Z S I g V m F s d W U 9 I n N V b m t u b 3 d u I i A v P j x F b n R y e S B U e X B l P S J S Z W x h d G l v b n N o a X B J b m Z v Q 2 9 u d G F p b m V y I i B W Y W x 1 Z T 0 i c 3 s m c X V v d D t j b 2 x 1 b W 5 D b 3 V u d C Z x d W 9 0 O z o 0 L C Z x d W 9 0 O 2 t l e U N v b H V t b k 5 h b W V z J n F 1 b 3 Q 7 O l t d L C Z x d W 9 0 O 3 F 1 Z X J 5 U m V s Y X R p b 2 5 z a G l w c y Z x d W 9 0 O z p b X S w m c X V v d D t j b 2 x 1 b W 5 J Z G V u d G l 0 a W V z J n F 1 b 3 Q 7 O l s m c X V v d D t T Z W N 0 a W 9 u M S 9 D M T c v U 2 9 1 c m N l L n t N Q V N U R V I g S V R F T S A j L D B 9 J n F 1 b 3 Q 7 L C Z x d W 9 0 O 1 N l Y 3 R p b 2 4 x L 0 M x N y 9 T b 3 V y Y 2 U u e 0 R F U 0 N S S V B U S U 9 O L D F 9 J n F 1 b 3 Q 7 L C Z x d W 9 0 O 1 N l Y 3 R p b 2 4 x L 0 M x N y 9 T b 3 V y Y 2 U u e 1 F U W S w y f S Z x d W 9 0 O y w m c X V v d D t T Z W N 0 a W 9 u M S 9 D M T c v U 2 9 1 c m N l L n t V T k l U L D N 9 J n F 1 b 3 Q 7 X S w m c X V v d D t D b 2 x 1 b W 5 D b 3 V u d C Z x d W 9 0 O z o 0 L C Z x d W 9 0 O 0 t l e U N v b H V t b k 5 h b W V z J n F 1 b 3 Q 7 O l t d L C Z x d W 9 0 O 0 N v b H V t b k l k Z W 5 0 a X R p Z X M m c X V v d D s 6 W y Z x d W 9 0 O 1 N l Y 3 R p b 2 4 x L 0 M x N y 9 T b 3 V y Y 2 U u e 0 1 B U 1 R F U i B J V E V N I C M s M H 0 m c X V v d D s s J n F 1 b 3 Q 7 U 2 V j d G l v b j E v Q z E 3 L 1 N v d X J j Z S 5 7 R E V T Q 1 J J U F R J T 0 4 s M X 0 m c X V v d D s s J n F 1 b 3 Q 7 U 2 V j d G l v b j E v Q z E 3 L 1 N v d X J j Z S 5 7 U V R Z L D J 9 J n F 1 b 3 Q 7 L C Z x d W 9 0 O 1 N l Y 3 R p b 2 4 x L 0 M x N y 9 T b 3 V y Y 2 U u e 1 V O S V Q s M 3 0 m c X V v d D t d L C Z x d W 9 0 O 1 J l b G F 0 a W 9 u c 2 h p c E l u Z m 8 m c X V v d D s 6 W 1 1 9 I i A v P j w v U 3 R h Y m x l R W 5 0 c m l l c z 4 8 L 0 l 0 Z W 0 + P E l 0 Z W 0 + P E l 0 Z W 1 M b 2 N h d G l v b j 4 8 S X R l b V R 5 c G U + R m 9 y b X V s Y T w v S X R l b V R 5 c G U + P E l 0 Z W 1 Q Y X R o P l N l Y 3 R p b 2 4 x L 0 M x N y 9 T b 3 V y Y 2 U 8 L 0 l 0 Z W 1 Q Y X R o P j w v S X R l b U x v Y 2 F 0 a W 9 u P j x T d G F i b G V F b n R y a W V z I C 8 + P C 9 J d G V t P j x J d G V t P j x J d G V t T G 9 j Y X R p b 2 4 + P E l 0 Z W 1 U e X B l P k Z v c m 1 1 b G E 8 L 0 l 0 Z W 1 U e X B l P j x J d G V t U G F 0 a D 5 T Z W N 0 a W 9 u M S 9 Q Q 1 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U m V z d W x 0 V H l w Z S I g V m F s d W U 9 I n N U Y W J s Z S I g L z 4 8 R W 5 0 c n k g V H l w Z T 0 i Q n V m Z m V y T m V 4 d F J l Z n J l c 2 g i I F Z h b H V l P S J s M S I g L z 4 8 R W 5 0 c n k g V H l w Z T 0 i R m l s b E N v b H V t b l R 5 c G V z I i B W Y W x 1 Z T 0 i c 0 F B Q U F B Q T 0 9 I i A v P j x F b n R y e S B U e X B l P S J B Z G R l Z F R v R G F 0 Y U 1 v Z G V s I i B W Y W x 1 Z T 0 i b D E i I C 8 + P E V u d H J 5 I F R 5 c G U 9 I k Z p b G x D b 3 V u d C I g V m F s d W U 9 I m w 1 I i A v P j x F b n R y e S B U e X B l P S J G a W x s R X J y b 3 J D b 3 V u d C I g V m F s d W U 9 I m w w I i A v P j x F b n R y e S B U e X B l P S J O Y W 1 l V X B k Y X R l Z E F m d G V y R m l s b C I g V m F s d W U 9 I m w w I i A v P j x F b n R y e S B U e X B l P S J G a W x s U 3 R h d H V z I i B W Y W x 1 Z T 0 i c 0 N v b X B s Z X R l I i A v P j x F b n R y e S B U e X B l P S J G a W x s Z W R D b 2 1 w b G V 0 Z V J l c 3 V s d F R v V 2 9 y a 3 N o Z W V 0 I i B W Y W x 1 Z T 0 i b D E i I C 8 + P E V u d H J 5 I F R 5 c G U 9 I l J l Y 2 9 2 Z X J 5 V G F y Z 2 V 0 U 2 h l Z X Q i I F Z h b H V l P S J z U 2 h l Z X Q 1 I i A v P j x F b n R y e S B U e X B l P S J S Z W N v d m V y e V R h c m d l d E N v b H V t b i I g V m F s d W U 9 I m w x I i A v P j x F b n R y e S B U e X B l P S J S Z W N v d m V y e V R h c m d l d F J v d y I g V m F s d W U 9 I m w x M T A 4 I i A v P j x F b n R y e S B U e X B l P S J M b 2 F k Z W R U b 0 F u Y W x 5 c 2 l z U 2 V y d m l j Z X M i I F Z h b H V l P S J s M C I g L z 4 8 R W 5 0 c n k g V H l w Z T 0 i U X V l c n l J R C I g V m F s d W U 9 I n M 4 Y 2 E 1 O T Y 0 N C 1 h Y T Q 2 L T R k N j A t O D U 2 Z S 0 0 M G Y 3 M m M y M j F m Z D Y i I C 8 + P E V u d H J 5 I F R 5 c G U 9 I k Z p b G x M Y X N 0 V X B k Y X R l Z C I g V m F s d W U 9 I m Q y M D E 5 L T A 2 L T E 4 V D E 0 O j U z O j Q 4 L j Y 5 M z A 4 M T N a I i A v P j x F b n R y e S B U e X B l P S J G a W x s R X J y b 3 J D b 2 R l I i B W Y W x 1 Z T 0 i c 1 V u a 2 5 v d 2 4 i I C 8 + P E V u d H J 5 I F R 5 c G U 9 I k Z p b G x D b 2 x 1 b W 5 O Y W 1 l c y I g V m F s d W U 9 I n N b J n F 1 b 3 Q 7 T U F T V E V S I E l U R U 0 g I y Z x d W 9 0 O y w m c X V v d D t E R V N D U k l Q V E l P T i Z x d W 9 0 O y w m c X V v d D t R V F k m c X V v d D s s J n F 1 b 3 Q 7 V U 5 J V C Z x d W 9 0 O 1 0 i I C 8 + P E V u d H J 5 I F R 5 c G U 9 I k 5 h d m l n Y X R p b 2 5 T d G V w T m F t Z S I g V m F s d W U 9 I n N O Y X Z p Z 2 F 0 a W 9 u I i A v P j x F b n R y e S B U e X B l P S J S Z W x h d G l v b n N o a X B J b m Z v Q 2 9 u d G F p b m V y I i B W Y W x 1 Z T 0 i c 3 s m c X V v d D t j b 2 x 1 b W 5 D b 3 V u d C Z x d W 9 0 O z o 0 L C Z x d W 9 0 O 2 t l e U N v b H V t b k 5 h b W V z J n F 1 b 3 Q 7 O l t d L C Z x d W 9 0 O 3 F 1 Z X J 5 U m V s Y X R p b 2 5 z a G l w c y Z x d W 9 0 O z p b X S w m c X V v d D t j b 2 x 1 b W 5 J Z G V u d G l 0 a W V z J n F 1 b 3 Q 7 O l s m c X V v d D t T Z W N 0 a W 9 u M S 9 Q Q 1 Q v U 2 9 1 c m N l L n t N Q V N U R V I g S V R F T S A j L D B 9 J n F 1 b 3 Q 7 L C Z x d W 9 0 O 1 N l Y 3 R p b 2 4 x L 1 B D V C 9 T b 3 V y Y 2 U u e 0 R F U 0 N S S V B U S U 9 O L D F 9 J n F 1 b 3 Q 7 L C Z x d W 9 0 O 1 N l Y 3 R p b 2 4 x L 1 B D V C 9 T b 3 V y Y 2 U u e 1 F U W S w y f S Z x d W 9 0 O y w m c X V v d D t T Z W N 0 a W 9 u M S 9 Q Q 1 Q v U 2 9 1 c m N l L n t V T k l U L D N 9 J n F 1 b 3 Q 7 X S w m c X V v d D t D b 2 x 1 b W 5 D b 3 V u d C Z x d W 9 0 O z o 0 L C Z x d W 9 0 O 0 t l e U N v b H V t b k 5 h b W V z J n F 1 b 3 Q 7 O l t d L C Z x d W 9 0 O 0 N v b H V t b k l k Z W 5 0 a X R p Z X M m c X V v d D s 6 W y Z x d W 9 0 O 1 N l Y 3 R p b 2 4 x L 1 B D V C 9 T b 3 V y Y 2 U u e 0 1 B U 1 R F U i B J V E V N I C M s M H 0 m c X V v d D s s J n F 1 b 3 Q 7 U 2 V j d G l v b j E v U E N U L 1 N v d X J j Z S 5 7 R E V T Q 1 J J U F R J T 0 4 s M X 0 m c X V v d D s s J n F 1 b 3 Q 7 U 2 V j d G l v b j E v U E N U L 1 N v d X J j Z S 5 7 U V R Z L D J 9 J n F 1 b 3 Q 7 L C Z x d W 9 0 O 1 N l Y 3 R p b 2 4 x L 1 B D V C 9 T b 3 V y Y 2 U u e 1 V O S V Q s M 3 0 m c X V v d D t d L C Z x d W 9 0 O 1 J l b G F 0 a W 9 u c 2 h p c E l u Z m 8 m c X V v d D s 6 W 1 1 9 I i A v P j w v U 3 R h Y m x l R W 5 0 c m l l c z 4 8 L 0 l 0 Z W 0 + P E l 0 Z W 0 + P E l 0 Z W 1 M b 2 N h d G l v b j 4 8 S X R l b V R 5 c G U + R m 9 y b X V s Y T w v S X R l b V R 5 c G U + P E l 0 Z W 1 Q Y X R o P l N l Y 3 R p b 2 4 x L 1 B D V C 9 T b 3 V y Y 2 U 8 L 0 l 0 Z W 1 Q Y X R o P j w v S X R l b U x v Y 2 F 0 a W 9 u P j x T d G F i b G V F b n R y a W V z I C 8 + P C 9 J d G V t P j x J d G V t P j x J d G V t T G 9 j Y X R p b 2 4 + P E l 0 Z W 1 U e X B l P k Z v c m 1 1 b G E 8 L 0 l 0 Z W 1 U e X B l P j x J d G V t U G F 0 a D 5 T Z W N 0 a W 9 u M S 9 D M S 9 G a W x 0 Z X J l Z C U y M F J v d 3 M 8 L 0 l 0 Z W 1 Q Y X R o P j w v S X R l b U x v Y 2 F 0 a W 9 u P j x T d G F i b G V F b n R y a W V z I C 8 + P C 9 J d G V t P j x J d G V t P j x J d G V t T G 9 j Y X R p b 2 4 + P E l 0 Z W 1 U e X B l P k Z v c m 1 1 b G E 8 L 0 l 0 Z W 1 U e X B l P j x J d G V t U G F 0 a D 5 T Z W N 0 a W 9 u M S 9 D M S 9 T b 3 J 0 Z W Q l M j B S b 3 d z P C 9 J d G V t U G F 0 a D 4 8 L 0 l 0 Z W 1 M b 2 N h d G l v b j 4 8 U 3 R h Y m x l R W 5 0 c m l l c y A v P j w v S X R l b T 4 8 S X R l b T 4 8 S X R l b U x v Y 2 F 0 a W 9 u P j x J d G V t V H l w Z T 5 G b 3 J t d W x h P C 9 J d G V t V H l w Z T 4 8 S X R l b V B h d G g + U 2 V j d G l v b j E v Q z E v U m V t b 3 Z l Z C U y M E 9 0 a G V y J T I w Q 2 9 s d W 1 u c z w v S X R l b V B h d G g + P C 9 J d G V t T G 9 j Y X R p b 2 4 + P F N 0 Y W J s Z U V u d H J p Z X M g L z 4 8 L 0 l 0 Z W 0 + P E l 0 Z W 0 + P E l 0 Z W 1 M b 2 N h d G l v b j 4 8 S X R l b V R 5 c G U + R m 9 y b X V s Y T w v S X R l b V R 5 c G U + P E l 0 Z W 1 Q Y X R o P l N l Y 3 R p b 2 4 x L 0 M x L 1 J l b 3 J k Z X J l Z C U y M E N v b H V t b n M 8 L 0 l 0 Z W 1 Q Y X R o P j w v S X R l b U x v Y 2 F 0 a W 9 u P j x T d G F i b G V F b n R y a W V z I C 8 + P C 9 J d G V t P j x J d G V t P j x J d G V t T G 9 j Y X R p b 2 4 + P E l 0 Z W 1 U e X B l P k Z v c m 1 1 b G E 8 L 0 l 0 Z W 1 U e X B l P j x J d G V t U G F 0 a D 5 T Z W N 0 a W 9 u M S 9 D M i 9 G a W x 0 Z X J l Z C U y M F J v d 3 M 8 L 0 l 0 Z W 1 Q Y X R o P j w v S X R l b U x v Y 2 F 0 a W 9 u P j x T d G F i b G V F b n R y a W V z I C 8 + P C 9 J d G V t P j x J d G V t P j x J d G V t T G 9 j Y X R p b 2 4 + P E l 0 Z W 1 U e X B l P k Z v c m 1 1 b G E 8 L 0 l 0 Z W 1 U e X B l P j x J d G V t U G F 0 a D 5 T Z W N 0 a W 9 u M S 9 D M i 9 T b 3 J 0 Z W Q l M j B S b 3 d z P C 9 J d G V t U G F 0 a D 4 8 L 0 l 0 Z W 1 M b 2 N h d G l v b j 4 8 U 3 R h Y m x l R W 5 0 c m l l c y A v P j w v S X R l b T 4 8 S X R l b T 4 8 S X R l b U x v Y 2 F 0 a W 9 u P j x J d G V t V H l w Z T 5 G b 3 J t d W x h P C 9 J d G V t V H l w Z T 4 8 S X R l b V B h d G g + U 2 V j d G l v b j E v Q z I v U m V t b 3 Z l Z C U y M E 9 0 a G V y J T I w Q 2 9 s d W 1 u c z w v S X R l b V B h d G g + P C 9 J d G V t T G 9 j Y X R p b 2 4 + P F N 0 Y W J s Z U V u d H J p Z X M g L z 4 8 L 0 l 0 Z W 0 + P E l 0 Z W 0 + P E l 0 Z W 1 M b 2 N h d G l v b j 4 8 S X R l b V R 5 c G U + R m 9 y b X V s Y T w v S X R l b V R 5 c G U + P E l 0 Z W 1 Q Y X R o P l N l Y 3 R p b 2 4 x L 0 M y L 1 J l b 3 J k Z X J l Z C U y M E N v b H V t b n M 8 L 0 l 0 Z W 1 Q Y X R o P j w v S X R l b U x v Y 2 F 0 a W 9 u P j x T d G F i b G V F b n R y a W V z I C 8 + P C 9 J d G V t P j x J d G V t P j x J d G V t T G 9 j Y X R p b 2 4 + P E l 0 Z W 1 U e X B l P k Z v c m 1 1 b G E 8 L 0 l 0 Z W 1 U e X B l P j x J d G V t U G F 0 a D 5 T Z W N 0 a W 9 u M S 9 D M y 9 G a W x 0 Z X J l Z C U y M F J v d 3 M 8 L 0 l 0 Z W 1 Q Y X R o P j w v S X R l b U x v Y 2 F 0 a W 9 u P j x T d G F i b G V F b n R y a W V z I C 8 + P C 9 J d G V t P j x J d G V t P j x J d G V t T G 9 j Y X R p b 2 4 + P E l 0 Z W 1 U e X B l P k Z v c m 1 1 b G E 8 L 0 l 0 Z W 1 U e X B l P j x J d G V t U G F 0 a D 5 T Z W N 0 a W 9 u M S 9 D M y 9 T b 3 J 0 Z W Q l M j B S b 3 d z P C 9 J d G V t U G F 0 a D 4 8 L 0 l 0 Z W 1 M b 2 N h d G l v b j 4 8 U 3 R h Y m x l R W 5 0 c m l l c y A v P j w v S X R l b T 4 8 S X R l b T 4 8 S X R l b U x v Y 2 F 0 a W 9 u P j x J d G V t V H l w Z T 5 G b 3 J t d W x h P C 9 J d G V t V H l w Z T 4 8 S X R l b V B h d G g + U 2 V j d G l v b j E v Q z M v U m V t b 3 Z l Z C U y M E 9 0 a G V y J T I w Q 2 9 s d W 1 u c z w v S X R l b V B h d G g + P C 9 J d G V t T G 9 j Y X R p b 2 4 + P F N 0 Y W J s Z U V u d H J p Z X M g L z 4 8 L 0 l 0 Z W 0 + P E l 0 Z W 0 + P E l 0 Z W 1 M b 2 N h d G l v b j 4 8 S X R l b V R 5 c G U + R m 9 y b X V s Y T w v S X R l b V R 5 c G U + P E l 0 Z W 1 Q Y X R o P l N l Y 3 R p b 2 4 x L 0 M z L 1 J l b 3 J k Z X J l Z C U y M E N v b H V t b n M 8 L 0 l 0 Z W 1 Q Y X R o P j w v S X R l b U x v Y 2 F 0 a W 9 u P j x T d G F i b G V F b n R y a W V z I C 8 + P C 9 J d G V t P j x J d G V t P j x J d G V t T G 9 j Y X R p b 2 4 + P E l 0 Z W 1 U e X B l P k Z v c m 1 1 b G E 8 L 0 l 0 Z W 1 U e X B l P j x J d G V t U G F 0 a D 5 T Z W N 0 a W 9 u M S 9 D N C 9 G a W x 0 Z X J l Z C U y M F J v d 3 M 8 L 0 l 0 Z W 1 Q Y X R o P j w v S X R l b U x v Y 2 F 0 a W 9 u P j x T d G F i b G V F b n R y a W V z I C 8 + P C 9 J d G V t P j x J d G V t P j x J d G V t T G 9 j Y X R p b 2 4 + P E l 0 Z W 1 U e X B l P k Z v c m 1 1 b G E 8 L 0 l 0 Z W 1 U e X B l P j x J d G V t U G F 0 a D 5 T Z W N 0 a W 9 u M S 9 D N C 9 T b 3 J 0 Z W Q l M j B S b 3 d z P C 9 J d G V t U G F 0 a D 4 8 L 0 l 0 Z W 1 M b 2 N h d G l v b j 4 8 U 3 R h Y m x l R W 5 0 c m l l c y A v P j w v S X R l b T 4 8 S X R l b T 4 8 S X R l b U x v Y 2 F 0 a W 9 u P j x J d G V t V H l w Z T 5 G b 3 J t d W x h P C 9 J d G V t V H l w Z T 4 8 S X R l b V B h d G g + U 2 V j d G l v b j E v Q z Q v U m V t b 3 Z l Z C U y M E 9 0 a G V y J T I w Q 2 9 s d W 1 u c z w v S X R l b V B h d G g + P C 9 J d G V t T G 9 j Y X R p b 2 4 + P F N 0 Y W J s Z U V u d H J p Z X M g L z 4 8 L 0 l 0 Z W 0 + P E l 0 Z W 0 + P E l 0 Z W 1 M b 2 N h d G l v b j 4 8 S X R l b V R 5 c G U + R m 9 y b X V s Y T w v S X R l b V R 5 c G U + P E l 0 Z W 1 Q Y X R o P l N l Y 3 R p b 2 4 x L 0 M 0 L 1 J l b 3 J k Z X J l Z C U y M E N v b H V t b n M 8 L 0 l 0 Z W 1 Q Y X R o P j w v S X R l b U x v Y 2 F 0 a W 9 u P j x T d G F i b G V F b n R y a W V z I C 8 + P C 9 J d G V t P j x J d G V t P j x J d G V t T G 9 j Y X R p b 2 4 + P E l 0 Z W 1 U e X B l P k Z v c m 1 1 b G E 8 L 0 l 0 Z W 1 U e X B l P j x J d G V t U G F 0 a D 5 T Z W N 0 a W 9 u M S 9 D N S 9 G a W x 0 Z X J l Z C U y M F J v d 3 M 8 L 0 l 0 Z W 1 Q Y X R o P j w v S X R l b U x v Y 2 F 0 a W 9 u P j x T d G F i b G V F b n R y a W V z I C 8 + P C 9 J d G V t P j x J d G V t P j x J d G V t T G 9 j Y X R p b 2 4 + P E l 0 Z W 1 U e X B l P k Z v c m 1 1 b G E 8 L 0 l 0 Z W 1 U e X B l P j x J d G V t U G F 0 a D 5 T Z W N 0 a W 9 u M S 9 D N S 9 T b 3 J 0 Z W Q l M j B S b 3 d z P C 9 J d G V t U G F 0 a D 4 8 L 0 l 0 Z W 1 M b 2 N h d G l v b j 4 8 U 3 R h Y m x l R W 5 0 c m l l c y A v P j w v S X R l b T 4 8 S X R l b T 4 8 S X R l b U x v Y 2 F 0 a W 9 u P j x J d G V t V H l w Z T 5 G b 3 J t d W x h P C 9 J d G V t V H l w Z T 4 8 S X R l b V B h d G g + U 2 V j d G l v b j E v Q z U v U m V t b 3 Z l Z C U y M E 9 0 a G V y J T I w Q 2 9 s d W 1 u c z w v S X R l b V B h d G g + P C 9 J d G V t T G 9 j Y X R p b 2 4 + P F N 0 Y W J s Z U V u d H J p Z X M g L z 4 8 L 0 l 0 Z W 0 + P E l 0 Z W 0 + P E l 0 Z W 1 M b 2 N h d G l v b j 4 8 S X R l b V R 5 c G U + R m 9 y b X V s Y T w v S X R l b V R 5 c G U + P E l 0 Z W 1 Q Y X R o P l N l Y 3 R p b 2 4 x L 0 M 1 L 1 J l b 3 J k Z X J l Z C U y M E N v b H V t b n M 8 L 0 l 0 Z W 1 Q Y X R o P j w v S X R l b U x v Y 2 F 0 a W 9 u P j x T d G F i b G V F b n R y a W V z I C 8 + P C 9 J d G V t P j x J d G V t P j x J d G V t T G 9 j Y X R p b 2 4 + P E l 0 Z W 1 U e X B l P k Z v c m 1 1 b G E 8 L 0 l 0 Z W 1 U e X B l P j x J d G V t U G F 0 a D 5 T Z W N 0 a W 9 u M S 9 D N i 9 G a W x 0 Z X J l Z C U y M F J v d 3 M 8 L 0 l 0 Z W 1 Q Y X R o P j w v S X R l b U x v Y 2 F 0 a W 9 u P j x T d G F i b G V F b n R y a W V z I C 8 + P C 9 J d G V t P j x J d G V t P j x J d G V t T G 9 j Y X R p b 2 4 + P E l 0 Z W 1 U e X B l P k Z v c m 1 1 b G E 8 L 0 l 0 Z W 1 U e X B l P j x J d G V t U G F 0 a D 5 T Z W N 0 a W 9 u M S 9 D N i 9 T b 3 J 0 Z W Q l M j B S b 3 d z P C 9 J d G V t U G F 0 a D 4 8 L 0 l 0 Z W 1 M b 2 N h d G l v b j 4 8 U 3 R h Y m x l R W 5 0 c m l l c y A v P j w v S X R l b T 4 8 S X R l b T 4 8 S X R l b U x v Y 2 F 0 a W 9 u P j x J d G V t V H l w Z T 5 G b 3 J t d W x h P C 9 J d G V t V H l w Z T 4 8 S X R l b V B h d G g + U 2 V j d G l v b j E v Q z Y v U m V t b 3 Z l Z C U y M E 9 0 a G V y J T I w Q 2 9 s d W 1 u c z w v S X R l b V B h d G g + P C 9 J d G V t T G 9 j Y X R p b 2 4 + P F N 0 Y W J s Z U V u d H J p Z X M g L z 4 8 L 0 l 0 Z W 0 + P E l 0 Z W 0 + P E l 0 Z W 1 M b 2 N h d G l v b j 4 8 S X R l b V R 5 c G U + R m 9 y b X V s Y T w v S X R l b V R 5 c G U + P E l 0 Z W 1 Q Y X R o P l N l Y 3 R p b 2 4 x L 0 M 2 L 1 J l b 3 J k Z X J l Z C U y M E N v b H V t b n M 8 L 0 l 0 Z W 1 Q Y X R o P j w v S X R l b U x v Y 2 F 0 a W 9 u P j x T d G F i b G V F b n R y a W V z I C 8 + P C 9 J d G V t P j x J d G V t P j x J d G V t T G 9 j Y X R p b 2 4 + P E l 0 Z W 1 U e X B l P k Z v c m 1 1 b G E 8 L 0 l 0 Z W 1 U e X B l P j x J d G V t U G F 0 a D 5 T Z W N 0 a W 9 u M S 9 D N y 9 G a W x 0 Z X J l Z C U y M F J v d 3 M 8 L 0 l 0 Z W 1 Q Y X R o P j w v S X R l b U x v Y 2 F 0 a W 9 u P j x T d G F i b G V F b n R y a W V z I C 8 + P C 9 J d G V t P j x J d G V t P j x J d G V t T G 9 j Y X R p b 2 4 + P E l 0 Z W 1 U e X B l P k Z v c m 1 1 b G E 8 L 0 l 0 Z W 1 U e X B l P j x J d G V t U G F 0 a D 5 T Z W N 0 a W 9 u M S 9 D N y 9 T b 3 J 0 Z W Q l M j B S b 3 d z P C 9 J d G V t U G F 0 a D 4 8 L 0 l 0 Z W 1 M b 2 N h d G l v b j 4 8 U 3 R h Y m x l R W 5 0 c m l l c y A v P j w v S X R l b T 4 8 S X R l b T 4 8 S X R l b U x v Y 2 F 0 a W 9 u P j x J d G V t V H l w Z T 5 G b 3 J t d W x h P C 9 J d G V t V H l w Z T 4 8 S X R l b V B h d G g + U 2 V j d G l v b j E v Q z c v U m V t b 3 Z l Z C U y M E 9 0 a G V y J T I w Q 2 9 s d W 1 u c z w v S X R l b V B h d G g + P C 9 J d G V t T G 9 j Y X R p b 2 4 + P F N 0 Y W J s Z U V u d H J p Z X M g L z 4 8 L 0 l 0 Z W 0 + P E l 0 Z W 0 + P E l 0 Z W 1 M b 2 N h d G l v b j 4 8 S X R l b V R 5 c G U + R m 9 y b X V s Y T w v S X R l b V R 5 c G U + P E l 0 Z W 1 Q Y X R o P l N l Y 3 R p b 2 4 x L 0 M 3 L 1 J l b 3 J k Z X J l Z C U y M E N v b H V t b n M 8 L 0 l 0 Z W 1 Q Y X R o P j w v S X R l b U x v Y 2 F 0 a W 9 u P j x T d G F i b G V F b n R y a W V z I C 8 + P C 9 J d G V t P j x J d G V t P j x J d G V t T G 9 j Y X R p b 2 4 + P E l 0 Z W 1 U e X B l P k Z v c m 1 1 b G E 8 L 0 l 0 Z W 1 U e X B l P j x J d G V t U G F 0 a D 5 T Z W N 0 a W 9 u M S 9 D O C 9 G a W x 0 Z X J l Z C U y M F J v d 3 M 8 L 0 l 0 Z W 1 Q Y X R o P j w v S X R l b U x v Y 2 F 0 a W 9 u P j x T d G F i b G V F b n R y a W V z I C 8 + P C 9 J d G V t P j x J d G V t P j x J d G V t T G 9 j Y X R p b 2 4 + P E l 0 Z W 1 U e X B l P k Z v c m 1 1 b G E 8 L 0 l 0 Z W 1 U e X B l P j x J d G V t U G F 0 a D 5 T Z W N 0 a W 9 u M S 9 D O C 9 T b 3 J 0 Z W Q l M j B S b 3 d z P C 9 J d G V t U G F 0 a D 4 8 L 0 l 0 Z W 1 M b 2 N h d G l v b j 4 8 U 3 R h Y m x l R W 5 0 c m l l c y A v P j w v S X R l b T 4 8 S X R l b T 4 8 S X R l b U x v Y 2 F 0 a W 9 u P j x J d G V t V H l w Z T 5 G b 3 J t d W x h P C 9 J d G V t V H l w Z T 4 8 S X R l b V B h d G g + U 2 V j d G l v b j E v Q z g v U m V t b 3 Z l Z C U y M E 9 0 a G V y J T I w Q 2 9 s d W 1 u c z w v S X R l b V B h d G g + P C 9 J d G V t T G 9 j Y X R p b 2 4 + P F N 0 Y W J s Z U V u d H J p Z X M g L z 4 8 L 0 l 0 Z W 0 + P E l 0 Z W 0 + P E l 0 Z W 1 M b 2 N h d G l v b j 4 8 S X R l b V R 5 c G U + R m 9 y b X V s Y T w v S X R l b V R 5 c G U + P E l 0 Z W 1 Q Y X R o P l N l Y 3 R p b 2 4 x L 0 M 4 L 1 J l b 3 J k Z X J l Z C U y M E N v b H V t b n M 8 L 0 l 0 Z W 1 Q Y X R o P j w v S X R l b U x v Y 2 F 0 a W 9 u P j x T d G F i b G V F b n R y a W V z I C 8 + P C 9 J d G V t P j x J d G V t P j x J d G V t T G 9 j Y X R p b 2 4 + P E l 0 Z W 1 U e X B l P k Z v c m 1 1 b G E 8 L 0 l 0 Z W 1 U e X B l P j x J d G V t U G F 0 a D 5 T Z W N 0 a W 9 u M S 9 D O S 9 G a W x 0 Z X J l Z C U y M F J v d 3 M 8 L 0 l 0 Z W 1 Q Y X R o P j w v S X R l b U x v Y 2 F 0 a W 9 u P j x T d G F i b G V F b n R y a W V z I C 8 + P C 9 J d G V t P j x J d G V t P j x J d G V t T G 9 j Y X R p b 2 4 + P E l 0 Z W 1 U e X B l P k Z v c m 1 1 b G E 8 L 0 l 0 Z W 1 U e X B l P j x J d G V t U G F 0 a D 5 T Z W N 0 a W 9 u M S 9 D O S 9 S Z W 1 v d m V k J T I w T 3 R o Z X I l M j B D b 2 x 1 b W 5 z P C 9 J d G V t U G F 0 a D 4 8 L 0 l 0 Z W 1 M b 2 N h d G l v b j 4 8 U 3 R h Y m x l R W 5 0 c m l l c y A v P j w v S X R l b T 4 8 S X R l b T 4 8 S X R l b U x v Y 2 F 0 a W 9 u P j x J d G V t V H l w Z T 5 G b 3 J t d W x h P C 9 J d G V t V H l w Z T 4 8 S X R l b V B h d G g + U 2 V j d G l v b j E v Q z k v U m V v c m R l c m V k J T I w Q 2 9 s d W 1 u c z w v S X R l b V B h d G g + P C 9 J d G V t T G 9 j Y X R p b 2 4 + P F N 0 Y W J s Z U V u d H J p Z X M g L z 4 8 L 0 l 0 Z W 0 + P E l 0 Z W 0 + P E l 0 Z W 1 M b 2 N h d G l v b j 4 8 S X R l b V R 5 c G U + R m 9 y b X V s Y T w v S X R l b V R 5 c G U + P E l 0 Z W 1 Q Y X R o P l N l Y 3 R p b 2 4 x L 0 M 5 L 1 N v c n R l Z C U y M F J v d 3 M 8 L 0 l 0 Z W 1 Q Y X R o P j w v S X R l b U x v Y 2 F 0 a W 9 u P j x T d G F i b G V F b n R y a W V z I C 8 + P C 9 J d G V t P j x J d G V t P j x J d G V t T G 9 j Y X R p b 2 4 + P E l 0 Z W 1 U e X B l P k Z v c m 1 1 b G E 8 L 0 l 0 Z W 1 U e X B l P j x J d G V t U G F 0 a D 5 T Z W N 0 a W 9 u M S 9 D M T A v R m l s d G V y Z W Q l M j B S b 3 d z P C 9 J d G V t U G F 0 a D 4 8 L 0 l 0 Z W 1 M b 2 N h d G l v b j 4 8 U 3 R h Y m x l R W 5 0 c m l l c y A v P j w v S X R l b T 4 8 S X R l b T 4 8 S X R l b U x v Y 2 F 0 a W 9 u P j x J d G V t V H l w Z T 5 G b 3 J t d W x h P C 9 J d G V t V H l w Z T 4 8 S X R l b V B h d G g + U 2 V j d G l v b j E v Q z E w L 1 N v c n R l Z C U y M F J v d 3 M 8 L 0 l 0 Z W 1 Q Y X R o P j w v S X R l b U x v Y 2 F 0 a W 9 u P j x T d G F i b G V F b n R y a W V z I C 8 + P C 9 J d G V t P j x J d G V t P j x J d G V t T G 9 j Y X R p b 2 4 + P E l 0 Z W 1 U e X B l P k Z v c m 1 1 b G E 8 L 0 l 0 Z W 1 U e X B l P j x J d G V t U G F 0 a D 5 T Z W N 0 a W 9 u M S 9 D M T A v U m V t b 3 Z l Z C U y M E 9 0 a G V y J T I w Q 2 9 s d W 1 u c z w v S X R l b V B h d G g + P C 9 J d G V t T G 9 j Y X R p b 2 4 + P F N 0 Y W J s Z U V u d H J p Z X M g L z 4 8 L 0 l 0 Z W 0 + P E l 0 Z W 0 + P E l 0 Z W 1 M b 2 N h d G l v b j 4 8 S X R l b V R 5 c G U + R m 9 y b X V s Y T w v S X R l b V R 5 c G U + P E l 0 Z W 1 Q Y X R o P l N l Y 3 R p b 2 4 x L 0 M x M C 9 S Z W 9 y Z G V y Z W Q l M j B D b 2 x 1 b W 5 z P C 9 J d G V t U G F 0 a D 4 8 L 0 l 0 Z W 1 M b 2 N h d G l v b j 4 8 U 3 R h Y m x l R W 5 0 c m l l c y A v P j w v S X R l b T 4 8 S X R l b T 4 8 S X R l b U x v Y 2 F 0 a W 9 u P j x J d G V t V H l w Z T 5 G b 3 J t d W x h P C 9 J d G V t V H l w Z T 4 8 S X R l b V B h d G g + U 2 V j d G l v b j E v Q z E x L 0 Z p b H R l c m V k J T I w U m 9 3 c z w v S X R l b V B h d G g + P C 9 J d G V t T G 9 j Y X R p b 2 4 + P F N 0 Y W J s Z U V u d H J p Z X M g L z 4 8 L 0 l 0 Z W 0 + P E l 0 Z W 0 + P E l 0 Z W 1 M b 2 N h d G l v b j 4 8 S X R l b V R 5 c G U + R m 9 y b X V s Y T w v S X R l b V R 5 c G U + P E l 0 Z W 1 Q Y X R o P l N l Y 3 R p b 2 4 x L 0 M x M S 9 T b 3 J 0 Z W Q l M j B S b 3 d z P C 9 J d G V t U G F 0 a D 4 8 L 0 l 0 Z W 1 M b 2 N h d G l v b j 4 8 U 3 R h Y m x l R W 5 0 c m l l c y A v P j w v S X R l b T 4 8 S X R l b T 4 8 S X R l b U x v Y 2 F 0 a W 9 u P j x J d G V t V H l w Z T 5 G b 3 J t d W x h P C 9 J d G V t V H l w Z T 4 8 S X R l b V B h d G g + U 2 V j d G l v b j E v Q z E x L 1 J l b W 9 2 Z W Q l M j B P d G h l c i U y M E N v b H V t b n M 8 L 0 l 0 Z W 1 Q Y X R o P j w v S X R l b U x v Y 2 F 0 a W 9 u P j x T d G F i b G V F b n R y a W V z I C 8 + P C 9 J d G V t P j x J d G V t P j x J d G V t T G 9 j Y X R p b 2 4 + P E l 0 Z W 1 U e X B l P k Z v c m 1 1 b G E 8 L 0 l 0 Z W 1 U e X B l P j x J d G V t U G F 0 a D 5 T Z W N 0 a W 9 u M S 9 D M T E v U m V v c m R l c m V k J T I w Q 2 9 s d W 1 u c z w v S X R l b V B h d G g + P C 9 J d G V t T G 9 j Y X R p b 2 4 + P F N 0 Y W J s Z U V u d H J p Z X M g L z 4 8 L 0 l 0 Z W 0 + P E l 0 Z W 0 + P E l 0 Z W 1 M b 2 N h d G l v b j 4 8 S X R l b V R 5 c G U + R m 9 y b X V s Y T w v S X R l b V R 5 c G U + P E l 0 Z W 1 Q Y X R o P l N l Y 3 R p b 2 4 x L 0 M x M i 9 G a W x 0 Z X J l Z C U y M F J v d 3 M 8 L 0 l 0 Z W 1 Q Y X R o P j w v S X R l b U x v Y 2 F 0 a W 9 u P j x T d G F i b G V F b n R y a W V z I C 8 + P C 9 J d G V t P j x J d G V t P j x J d G V t T G 9 j Y X R p b 2 4 + P E l 0 Z W 1 U e X B l P k Z v c m 1 1 b G E 8 L 0 l 0 Z W 1 U e X B l P j x J d G V t U G F 0 a D 5 T Z W N 0 a W 9 u M S 9 D M T I v U 2 9 y d G V k J T I w U m 9 3 c z w v S X R l b V B h d G g + P C 9 J d G V t T G 9 j Y X R p b 2 4 + P F N 0 Y W J s Z U V u d H J p Z X M g L z 4 8 L 0 l 0 Z W 0 + P E l 0 Z W 0 + P E l 0 Z W 1 M b 2 N h d G l v b j 4 8 S X R l b V R 5 c G U + R m 9 y b X V s Y T w v S X R l b V R 5 c G U + P E l 0 Z W 1 Q Y X R o P l N l Y 3 R p b 2 4 x L 0 M x M i 9 S Z W 1 v d m V k J T I w T 3 R o Z X I l M j B D b 2 x 1 b W 5 z P C 9 J d G V t U G F 0 a D 4 8 L 0 l 0 Z W 1 M b 2 N h d G l v b j 4 8 U 3 R h Y m x l R W 5 0 c m l l c y A v P j w v S X R l b T 4 8 S X R l b T 4 8 S X R l b U x v Y 2 F 0 a W 9 u P j x J d G V t V H l w Z T 5 G b 3 J t d W x h P C 9 J d G V t V H l w Z T 4 8 S X R l b V B h d G g + U 2 V j d G l v b j E v Q z E y L 1 J l b 3 J k Z X J l Z C U y M E N v b H V t b n M 8 L 0 l 0 Z W 1 Q Y X R o P j w v S X R l b U x v Y 2 F 0 a W 9 u P j x T d G F i b G V F b n R y a W V z I C 8 + P C 9 J d G V t P j x J d G V t P j x J d G V t T G 9 j Y X R p b 2 4 + P E l 0 Z W 1 U e X B l P k Z v c m 1 1 b G E 8 L 0 l 0 Z W 1 U e X B l P j x J d G V t U G F 0 a D 5 T Z W N 0 a W 9 u M S 9 D M T M v R m l s d G V y Z W Q l M j B S b 3 d z P C 9 J d G V t U G F 0 a D 4 8 L 0 l 0 Z W 1 M b 2 N h d G l v b j 4 8 U 3 R h Y m x l R W 5 0 c m l l c y A v P j w v S X R l b T 4 8 S X R l b T 4 8 S X R l b U x v Y 2 F 0 a W 9 u P j x J d G V t V H l w Z T 5 G b 3 J t d W x h P C 9 J d G V t V H l w Z T 4 8 S X R l b V B h d G g + U 2 V j d G l v b j E v Q z E z L 1 J l b W 9 2 Z W Q l M j B P d G h l c i U y M E N v b H V t b n M 8 L 0 l 0 Z W 1 Q Y X R o P j w v S X R l b U x v Y 2 F 0 a W 9 u P j x T d G F i b G V F b n R y a W V z I C 8 + P C 9 J d G V t P j x J d G V t P j x J d G V t T G 9 j Y X R p b 2 4 + P E l 0 Z W 1 U e X B l P k Z v c m 1 1 b G E 8 L 0 l 0 Z W 1 U e X B l P j x J d G V t U G F 0 a D 5 T Z W N 0 a W 9 u M S 9 D M T M v U m V v c m R l c m V k J T I w Q 2 9 s d W 1 u c z w v S X R l b V B h d G g + P C 9 J d G V t T G 9 j Y X R p b 2 4 + P F N 0 Y W J s Z U V u d H J p Z X M g L z 4 8 L 0 l 0 Z W 0 + P E l 0 Z W 0 + P E l 0 Z W 1 M b 2 N h d G l v b j 4 8 S X R l b V R 5 c G U + R m 9 y b X V s Y T w v S X R l b V R 5 c G U + P E l 0 Z W 1 Q Y X R o P l N l Y 3 R p b 2 4 x L 0 M x N S 9 G a W x 0 Z X J l Z C U y M F J v d 3 M 8 L 0 l 0 Z W 1 Q Y X R o P j w v S X R l b U x v Y 2 F 0 a W 9 u P j x T d G F i b G V F b n R y a W V z I C 8 + P C 9 J d G V t P j x J d G V t P j x J d G V t T G 9 j Y X R p b 2 4 + P E l 0 Z W 1 U e X B l P k Z v c m 1 1 b G E 8 L 0 l 0 Z W 1 U e X B l P j x J d G V t U G F 0 a D 5 T Z W N 0 a W 9 u M S 9 D M T U v U 2 9 y d G V k J T I w U m 9 3 c z w v S X R l b V B h d G g + P C 9 J d G V t T G 9 j Y X R p b 2 4 + P F N 0 Y W J s Z U V u d H J p Z X M g L z 4 8 L 0 l 0 Z W 0 + P E l 0 Z W 0 + P E l 0 Z W 1 M b 2 N h d G l v b j 4 8 S X R l b V R 5 c G U + R m 9 y b X V s Y T w v S X R l b V R 5 c G U + P E l 0 Z W 1 Q Y X R o P l N l Y 3 R p b 2 4 x L 0 M x N S 9 S Z W 1 v d m V k J T I w T 3 R o Z X I l M j B D b 2 x 1 b W 5 z P C 9 J d G V t U G F 0 a D 4 8 L 0 l 0 Z W 1 M b 2 N h d G l v b j 4 8 U 3 R h Y m x l R W 5 0 c m l l c y A v P j w v S X R l b T 4 8 S X R l b T 4 8 S X R l b U x v Y 2 F 0 a W 9 u P j x J d G V t V H l w Z T 5 G b 3 J t d W x h P C 9 J d G V t V H l w Z T 4 8 S X R l b V B h d G g + U 2 V j d G l v b j E v Q z E 1 L 1 J l b 3 J k Z X J l Z C U y M E N v b H V t b n M 8 L 0 l 0 Z W 1 Q Y X R o P j w v S X R l b U x v Y 2 F 0 a W 9 u P j x T d G F i b G V F b n R y a W V z I C 8 + P C 9 J d G V t P j x J d G V t P j x J d G V t T G 9 j Y X R p b 2 4 + P E l 0 Z W 1 U e X B l P k Z v c m 1 1 b G E 8 L 0 l 0 Z W 1 U e X B l P j x J d G V t U G F 0 a D 5 T Z W N 0 a W 9 u M S 9 D M T Y v R m l s d G V y Z W Q l M j B S b 3 d z P C 9 J d G V t U G F 0 a D 4 8 L 0 l 0 Z W 1 M b 2 N h d G l v b j 4 8 U 3 R h Y m x l R W 5 0 c m l l c y A v P j w v S X R l b T 4 8 S X R l b T 4 8 S X R l b U x v Y 2 F 0 a W 9 u P j x J d G V t V H l w Z T 5 G b 3 J t d W x h P C 9 J d G V t V H l w Z T 4 8 S X R l b V B h d G g + U 2 V j d G l v b j E v Q z E 2 L 1 N v c n R l Z C U y M F J v d 3 M 8 L 0 l 0 Z W 1 Q Y X R o P j w v S X R l b U x v Y 2 F 0 a W 9 u P j x T d G F i b G V F b n R y a W V z I C 8 + P C 9 J d G V t P j x J d G V t P j x J d G V t T G 9 j Y X R p b 2 4 + P E l 0 Z W 1 U e X B l P k Z v c m 1 1 b G E 8 L 0 l 0 Z W 1 U e X B l P j x J d G V t U G F 0 a D 5 T Z W N 0 a W 9 u M S 9 D M T Y v U m V t b 3 Z l Z C U y M E 9 0 a G V y J T I w Q 2 9 s d W 1 u c z w v S X R l b V B h d G g + P C 9 J d G V t T G 9 j Y X R p b 2 4 + P F N 0 Y W J s Z U V u d H J p Z X M g L z 4 8 L 0 l 0 Z W 0 + P E l 0 Z W 0 + P E l 0 Z W 1 M b 2 N h d G l v b j 4 8 S X R l b V R 5 c G U + R m 9 y b X V s Y T w v S X R l b V R 5 c G U + P E l 0 Z W 1 Q Y X R o P l N l Y 3 R p b 2 4 x L 0 M x N i 9 S Z W 9 y Z G V y Z W Q l M j B D b 2 x 1 b W 5 z P C 9 J d G V t U G F 0 a D 4 8 L 0 l 0 Z W 1 M b 2 N h d G l v b j 4 8 U 3 R h Y m x l R W 5 0 c m l l c y A v P j w v S X R l b T 4 8 S X R l b T 4 8 S X R l b U x v Y 2 F 0 a W 9 u P j x J d G V t V H l w Z T 5 G b 3 J t d W x h P C 9 J d G V t V H l w Z T 4 8 S X R l b V B h d G g + U 2 V j d G l v b j E v Q z E 3 L 0 Z p b H R l c m V k J T I w U m 9 3 c z w v S X R l b V B h d G g + P C 9 J d G V t T G 9 j Y X R p b 2 4 + P F N 0 Y W J s Z U V u d H J p Z X M g L z 4 8 L 0 l 0 Z W 0 + P E l 0 Z W 0 + P E l 0 Z W 1 M b 2 N h d G l v b j 4 8 S X R l b V R 5 c G U + R m 9 y b X V s Y T w v S X R l b V R 5 c G U + P E l 0 Z W 1 Q Y X R o P l N l Y 3 R p b 2 4 x L 0 M x N y 9 T b 3 J 0 Z W Q l M j B S b 3 d z P C 9 J d G V t U G F 0 a D 4 8 L 0 l 0 Z W 1 M b 2 N h d G l v b j 4 8 U 3 R h Y m x l R W 5 0 c m l l c y A v P j w v S X R l b T 4 8 S X R l b T 4 8 S X R l b U x v Y 2 F 0 a W 9 u P j x J d G V t V H l w Z T 5 G b 3 J t d W x h P C 9 J d G V t V H l w Z T 4 8 S X R l b V B h d G g + U 2 V j d G l v b j E v Q z E 3 L 1 J l b W 9 2 Z W Q l M j B P d G h l c i U y M E N v b H V t b n M 8 L 0 l 0 Z W 1 Q Y X R o P j w v S X R l b U x v Y 2 F 0 a W 9 u P j x T d G F i b G V F b n R y a W V z I C 8 + P C 9 J d G V t P j x J d G V t P j x J d G V t T G 9 j Y X R p b 2 4 + P E l 0 Z W 1 U e X B l P k Z v c m 1 1 b G E 8 L 0 l 0 Z W 1 U e X B l P j x J d G V t U G F 0 a D 5 T Z W N 0 a W 9 u M S 9 D M T c v U m V v c m R l c m V k J T I w Q 2 9 s d W 1 u c z w v S X R l b V B h d G g + P C 9 J d G V t T G 9 j Y X R p b 2 4 + P F N 0 Y W J s Z U V u d H J p Z X M g L z 4 8 L 0 l 0 Z W 0 + P E l 0 Z W 0 + P E l 0 Z W 1 M b 2 N h d G l v b j 4 8 S X R l b V R 5 c G U + R m 9 y b X V s Y T w v S X R l b V R 5 c G U + P E l 0 Z W 1 Q Y X R o P l N l Y 3 R p b 2 4 x L 1 B D V C 9 G a W x 0 Z X J l Z C U y M F J v d 3 M 8 L 0 l 0 Z W 1 Q Y X R o P j w v S X R l b U x v Y 2 F 0 a W 9 u P j x T d G F i b G V F b n R y a W V z I C 8 + P C 9 J d G V t P j x J d G V t P j x J d G V t T G 9 j Y X R p b 2 4 + P E l 0 Z W 1 U e X B l P k Z v c m 1 1 b G E 8 L 0 l 0 Z W 1 U e X B l P j x J d G V t U G F 0 a D 5 T Z W N 0 a W 9 u M S 9 Q Q 1 Q v U m V t b 3 Z l Z C U y M E 9 0 a G V y J T I w Q 2 9 s d W 1 u c z w v S X R l b V B h d G g + P C 9 J d G V t T G 9 j Y X R p b 2 4 + P F N 0 Y W J s Z U V u d H J p Z X M g L z 4 8 L 0 l 0 Z W 0 + P E l 0 Z W 0 + P E l 0 Z W 1 M b 2 N h d G l v b j 4 8 S X R l b V R 5 c G U + R m 9 y b X V s Y T w v S X R l b V R 5 c G U + P E l 0 Z W 1 Q Y X R o P l N l Y 3 R p b 2 4 x L 1 B D V C 9 S Z W 9 y Z G V y Z W Q l M j B D b 2 x 1 b W 5 z P C 9 J d G V t U G F 0 a D 4 8 L 0 l 0 Z W 1 M b 2 N h d G l v b j 4 8 U 3 R h Y m x l R W 5 0 c m l l c y A v P j w v S X R l b T 4 8 S X R l b T 4 8 S X R l b U x v Y 2 F 0 a W 9 u P j x J d G V t V H l w Z T 5 G b 3 J t d W x h P C 9 J d G V t V H l w Z T 4 8 S X R l b V B h d G g + U 2 V j d G l v b j E v Q U x M X 0 l U R U 1 T L 1 J l b W 9 2 Z W Q l M j B P d G h l c i U y M E N v b H V t b n M 8 L 0 l 0 Z W 1 Q Y X R o P j w v S X R l b U x v Y 2 F 0 a W 9 u P j x T d G F i b G V F b n R y a W V z I C 8 + P C 9 J d G V t P j x J d G V t P j x J d G V t T G 9 j Y X R p b 2 4 + P E l 0 Z W 1 U e X B l P k Z v c m 1 1 b G E 8 L 0 l 0 Z W 1 U e X B l P j x J d G V t U G F 0 a D 5 T Z W N 0 a W 9 u M S 9 D M T 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R m l s b E N v b H V t b l R 5 c G V z I i B W Y W x 1 Z T 0 i c 0 F B Q U F B Q T 0 9 I i A v P j x F b n R y e S B U e X B l P S J G a W x s R X J y b 3 J D b 3 V u d C I g V m F s d W U 9 I m w w I i A v P j x F b n R y e S B U e X B l P S J G a W x s U 3 R h d H V z I i B W Y W x 1 Z T 0 i c 0 N v b X B s Z X R l I i A v P j x F b n R y e S B U e X B l P S J B Z G R l Z F R v R G F 0 Y U 1 v Z G V s I i B W Y W x 1 Z T 0 i b D E i I C 8 + P E V u d H J 5 I F R 5 c G U 9 I k Z p b G x M Y X N 0 V X B k Y X R l Z C I g V m F s d W U 9 I m Q y M D E 5 L T A 2 L T E 4 V D E 0 O j U 0 O j A 5 L j c 2 O T E 4 O D d a I i A v P j x F b n R y e S B U e X B l P S J O Y W 1 l V X B k Y X R l Z E F m d G V y R m l s b C I g V m F s d W U 9 I m w w I i A v P j x F b n R y e S B U e X B l P S J G a W x s Q 2 9 1 b n Q i I F Z h b H V l P S J s M z c i I C 8 + P E V u d H J 5 I F R 5 c G U 9 I k Z p b G x l Z E N v b X B s Z X R l U m V z d W x 0 V G 9 X b 3 J r c 2 h l Z X Q i I F Z h b H V l P S J s M S I g L z 4 8 R W 5 0 c n k g V H l w Z T 0 i U m V j b 3 Z l c n l U Y X J n Z X R S b 3 c i I F Z h b H V l P S J s M T E w N y I g L z 4 8 R W 5 0 c n k g V H l w Z T 0 i U m V j b 3 Z l c n l U Y X J n Z X R D b 2 x 1 b W 4 i I F Z h b H V l P S J s M S I g L z 4 8 R W 5 0 c n k g V H l w Z T 0 i U m V j b 3 Z l c n l U Y X J n Z X R T a G V l d C I g V m F s d W U 9 I n N F c 3 R p b W F 0 Z V 9 E Z X R h a W w i I C 8 + P E V u d H J 5 I F R 5 c G U 9 I k x v Y W R l Z F R v Q W 5 h b H l z a X N T Z X J 2 a W N l c y I g V m F s d W U 9 I m w w I i A v P j x F b n R y e S B U e X B l P S J R d W V y e U l E I i B W Y W x 1 Z T 0 i c 2 N m M T V l N 2 Z l L T k 1 Z j c t N D Q 1 N S 0 5 N z g 0 L T U z N T Y 3 O W E y Y 2 Y w M y I g L z 4 8 R W 5 0 c n k g V H l w Z T 0 i R m l s b E N v b H V t b k 5 h b W V z I i B W Y W x 1 Z T 0 i c 1 s m c X V v d D t N Q V N U R V I g S V R F T S A j J n F 1 b 3 Q 7 L C Z x d W 9 0 O 0 R F U 0 N S S V B U S U 9 O J n F 1 b 3 Q 7 L C Z x d W 9 0 O 1 F U W S Z x d W 9 0 O y w m c X V v d D t V T k l U J n F 1 b 3 Q 7 X S I g L z 4 8 R W 5 0 c n k g V H l w Z T 0 i T m F 2 a W d h d G l v b l N 0 Z X B O Y W 1 l I i B W Y W x 1 Z T 0 i c 0 5 h d m l n Y X R p b 2 4 i I C 8 + P E V u d H J 5 I F R 5 c G U 9 I k Z p b G x F c n J v c k N v Z G U i I F Z h b H V l P S J z V W 5 r b m 9 3 b i I g L z 4 8 R W 5 0 c n k g V H l w Z T 0 i U m V s Y X R p b 2 5 z a G l w S W 5 m b 0 N v b n R h a W 5 l c i I g V m F s d W U 9 I n N 7 J n F 1 b 3 Q 7 Y 2 9 s d W 1 u Q 2 9 1 b n Q m c X V v d D s 6 N C w m c X V v d D t r Z X l D b 2 x 1 b W 5 O Y W 1 l c y Z x d W 9 0 O z p b X S w m c X V v d D t x d W V y e V J l b G F 0 a W 9 u c 2 h p c H M m c X V v d D s 6 W 1 0 s J n F 1 b 3 Q 7 Y 2 9 s d W 1 u S W R l b n R p d G l l c y Z x d W 9 0 O z p b J n F 1 b 3 Q 7 U 2 V j d G l v b j E v Q z E 4 L 1 N v d X J j Z S 5 7 T U F T V E V S I E l U R U 0 g I y w w f S Z x d W 9 0 O y w m c X V v d D t T Z W N 0 a W 9 u M S 9 D M T g v U 2 9 1 c m N l L n t E R V N D U k l Q V E l P T i w x f S Z x d W 9 0 O y w m c X V v d D t T Z W N 0 a W 9 u M S 9 D M T g v U 2 9 1 c m N l L n t R V F k s M n 0 m c X V v d D s s J n F 1 b 3 Q 7 U 2 V j d G l v b j E v Q z E 4 L 1 N v d X J j Z S 5 7 V U 5 J V C w z f S Z x d W 9 0 O 1 0 s J n F 1 b 3 Q 7 Q 2 9 s d W 1 u Q 2 9 1 b n Q m c X V v d D s 6 N C w m c X V v d D t L Z X l D b 2 x 1 b W 5 O Y W 1 l c y Z x d W 9 0 O z p b X S w m c X V v d D t D b 2 x 1 b W 5 J Z G V u d G l 0 a W V z J n F 1 b 3 Q 7 O l s m c X V v d D t T Z W N 0 a W 9 u M S 9 D M T g v U 2 9 1 c m N l L n t N Q V N U R V I g S V R F T S A j L D B 9 J n F 1 b 3 Q 7 L C Z x d W 9 0 O 1 N l Y 3 R p b 2 4 x L 0 M x O C 9 T b 3 V y Y 2 U u e 0 R F U 0 N S S V B U S U 9 O L D F 9 J n F 1 b 3 Q 7 L C Z x d W 9 0 O 1 N l Y 3 R p b 2 4 x L 0 M x O C 9 T b 3 V y Y 2 U u e 1 F U W S w y f S Z x d W 9 0 O y w m c X V v d D t T Z W N 0 a W 9 u M S 9 D M T g v U 2 9 1 c m N l L n t V T k l U L D N 9 J n F 1 b 3 Q 7 X S w m c X V v d D t S Z W x h d G l v b n N o a X B J b m Z v J n F 1 b 3 Q 7 O l t d f S I g L z 4 8 L 1 N 0 Y W J s Z U V u d H J p Z X M + P C 9 J d G V t P j x J d G V t P j x J d G V t T G 9 j Y X R p b 2 4 + P E l 0 Z W 1 U e X B l P k Z v c m 1 1 b G E 8 L 0 l 0 Z W 1 U e X B l P j x J d G V t U G F 0 a D 5 T Z W N 0 a W 9 u M S 9 D M T g v U 2 9 1 c m N l P C 9 J d G V t U G F 0 a D 4 8 L 0 l 0 Z W 1 M b 2 N h d G l v b j 4 8 U 3 R h Y m x l R W 5 0 c m l l c y A v P j w v S X R l b T 4 8 S X R l b T 4 8 S X R l b U x v Y 2 F 0 a W 9 u P j x J d G V t V H l w Z T 5 G b 3 J t d W x h P C 9 J d G V t V H l w Z T 4 8 S X R l b V B h d G g + U 2 V j d G l v b j E v Q z E 4 L 1 N v c n R l Z C U y M F J v d 3 M 8 L 0 l 0 Z W 1 Q Y X R o P j w v S X R l b U x v Y 2 F 0 a W 9 u P j x T d G F i b G V F b n R y a W V z I C 8 + P C 9 J d G V t P j x J d G V t P j x J d G V t T G 9 j Y X R p b 2 4 + P E l 0 Z W 1 U e X B l P k Z v c m 1 1 b G E 8 L 0 l 0 Z W 1 U e X B l P j x J d G V t U G F 0 a D 5 T Z W N 0 a W 9 u M S 9 D M T g v U m V t b 3 Z l Z C U y M E 9 0 a G V y J T I w Q 2 9 s d W 1 u c z w v S X R l b V B h d G g + P C 9 J d G V t T G 9 j Y X R p b 2 4 + P F N 0 Y W J s Z U V u d H J p Z X M g L z 4 8 L 0 l 0 Z W 0 + P E l 0 Z W 0 + P E l 0 Z W 1 M b 2 N h d G l v b j 4 8 S X R l b V R 5 c G U + R m 9 y b X V s Y T w v S X R l b V R 5 c G U + P E l 0 Z W 1 Q Y X R o P l N l Y 3 R p b 2 4 x L 0 M x O C 9 S Z W 9 y Z G V y Z W Q l M j B D b 2 x 1 b W 5 z P C 9 J d G V t U G F 0 a D 4 8 L 0 l 0 Z W 1 M b 2 N h d G l v b j 4 8 U 3 R h Y m x l R W 5 0 c m l l c y A v P j w v S X R l b T 4 8 S X R l b T 4 8 S X R l b U x v Y 2 F 0 a W 9 u P j x J d G V t V H l w Z T 5 G b 3 J t d W x h P C 9 J d G V t V H l w Z T 4 8 S X R l b V B h d G g + U 2 V j d G l v b j E v Q z E 4 L 0 Z p b H R l c m V k J T I w U m 9 3 c z w v S X R l b V B h d G g + P C 9 J d G V t T G 9 j Y X R p b 2 4 + P F N 0 Y W J s Z U V u d H J p Z X M g L z 4 8 L 0 l 0 Z W 0 + P E l 0 Z W 0 + P E l 0 Z W 1 M b 2 N h d G l v b j 4 8 S X R l b V R 5 c G U + R m 9 y b X V s Y T w v S X R l b V R 5 c G U + P E l 0 Z W 1 Q Y X R o P l N l Y 3 R p b 2 4 x L 0 M 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M Y X N 0 V X B k Y X R l Z C I g V m F s d W U 9 I m Q y M D E 5 L T E y L T M w V D E 3 O j A y O j A 4 L j Y 4 N D k 4 M z F a I i A v P j x F b n R y e S B U e X B l P S J G a W x s Q 2 9 s d W 1 u T m F t Z X M i I F Z h b H V l P S J z W y Z x d W 9 0 O 0 1 B U 1 R F U i B J V E V N I C M m c X V v d D s s J n F 1 b 3 Q 7 R E V T Q 1 J J U F R J T 0 4 m c X V v d D s s J n F 1 b 3 Q 7 U V R Z J n F 1 b 3 Q 7 L C Z x d W 9 0 O 1 V O S V Q m c X V v d D t d 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F c n J v c k N v d W 5 0 I i B W Y W x 1 Z T 0 i b D A i I C 8 + P E V u d H J 5 I F R 5 c G U 9 I k Z p b G x D b 2 x 1 b W 5 U e X B l c y I g V m F s d W U 9 I n N B Q U F B Q U E 9 P S I g L z 4 8 R W 5 0 c n k g V H l w Z T 0 i T m F 2 a W d h d G l v b l N 0 Z X B O Y W 1 l I i B W Y W x 1 Z T 0 i c 0 5 h d m l n Y X R p b 2 4 i I C 8 + P E V u d H J 5 I F R 5 c G U 9 I k Z p b G x D b 3 V u d C I g V m F s d W U 9 I m w y N S I g L z 4 8 R W 5 0 c n k g V H l w Z T 0 i R m l s b E V y c m 9 y Q 2 9 k Z S I g V m F s d W U 9 I n N V b m t u b 3 d u I i A v P j x F b n R y e S B U e X B l P S J G a W x s U 3 R h d H V z I i B W Y W x 1 Z T 0 i c 0 N v b X B s Z X R l I i A v P j x F b n R y e S B U e X B l P S J B Z G R l Z F R v R G F 0 Y U 1 v Z G V s I i B W Y W x 1 Z T 0 i b D A i I C 8 + P E V u d H J 5 I F R 5 c G U 9 I k x v Y W R l Z F R v Q W 5 h b H l z a X N T Z X J 2 a W N l c y I g V m F s d W U 9 I m w w I i A v P j w v U 3 R h Y m x l R W 5 0 c m l l c z 4 8 L 0 l 0 Z W 0 + P E l 0 Z W 0 + P E l 0 Z W 1 M b 2 N h d G l v b j 4 8 S X R l b V R 5 c G U + R m 9 y b X V s Y T w v S X R l b V R 5 c G U + P E l 0 Z W 1 Q Y X R o P l N l Y 3 R p b 2 4 x L 0 M x J T I w K D I p L 1 N v d X J j Z T w v S X R l b V B h d G g + P C 9 J d G V t T G 9 j Y X R p b 2 4 + P F N 0 Y W J s Z U V u d H J p Z X M g L z 4 8 L 0 l 0 Z W 0 + P E l 0 Z W 0 + P E l 0 Z W 1 M b 2 N h d G l v b j 4 8 S X R l b V R 5 c G U + R m 9 y b X V s Y T w v S X R l b V R 5 c G U + P E l 0 Z W 1 Q Y X R o P l N l Y 3 R p b 2 4 x L 0 M x J T I w K D I p L 0 Z p b H R l c m V k J T I w U m 9 3 c z w v S X R l b V B h d G g + P C 9 J d G V t T G 9 j Y X R p b 2 4 + P F N 0 Y W J s Z U V u d H J p Z X M g L z 4 8 L 0 l 0 Z W 0 + P E l 0 Z W 0 + P E l 0 Z W 1 M b 2 N h d G l v b j 4 8 S X R l b V R 5 c G U + R m 9 y b X V s Y T w v S X R l b V R 5 c G U + P E l 0 Z W 1 Q Y X R o P l N l Y 3 R p b 2 4 x L 0 M x J T I w K D I p L 1 N v c n R l Z C U y M F J v d 3 M 8 L 0 l 0 Z W 1 Q Y X R o P j w v S X R l b U x v Y 2 F 0 a W 9 u P j x T d G F i b G V F b n R y a W V z I C 8 + P C 9 J d G V t P j x J d G V t P j x J d G V t T G 9 j Y X R p b 2 4 + P E l 0 Z W 1 U e X B l P k Z v c m 1 1 b G E 8 L 0 l 0 Z W 1 U e X B l P j x J d G V t U G F 0 a D 5 T Z W N 0 a W 9 u M S 9 D M S U y M C g y K S 9 S Z W 1 v d m V k J T I w T 3 R o Z X I l M j B D b 2 x 1 b W 5 z P C 9 J d G V t U G F 0 a D 4 8 L 0 l 0 Z W 1 M b 2 N h d G l v b j 4 8 U 3 R h Y m x l R W 5 0 c m l l c y A v P j w v S X R l b T 4 8 S X R l b T 4 8 S X R l b U x v Y 2 F 0 a W 9 u P j x J d G V t V H l w Z T 5 G b 3 J t d W x h P C 9 J d G V t V H l w Z T 4 8 S X R l b V B h d G g + U 2 V j d G l v b j E v Q z E l M j A o M i k v U m V v c m R l c m V k J T I w Q 2 9 s d W 1 u c z w v S X R l b V B h d G g + P C 9 J d G V t T G 9 j Y X R p b 2 4 + P F N 0 Y W J s Z U V u d H J p Z X M g L z 4 8 L 0 l 0 Z W 0 + P E l 0 Z W 0 + P E l 0 Z W 1 M b 2 N h d G l v b j 4 8 S X R l b V R 5 c G U + R m 9 y b X V s Y T w v S X R l b V R 5 c G U + P E l 0 Z W 1 Q Y X R o P l N l Y 3 R p b 2 4 x L 0 M x 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M Y X N 0 V X B k Y X R l Z C I g V m F s d W U 9 I m Q y M D E 5 L T E y L T M w V D E 3 O j A y O j A 4 L j Y 4 N D k 4 M z F a I i A v P j x F b n R y e S B U e X B l P S J G a W x s Q 2 9 s d W 1 u T m F t Z X M i I F Z h b H V l P S J z W y Z x d W 9 0 O 0 1 B U 1 R F U i B J V E V N I C M m c X V v d D s s J n F 1 b 3 Q 7 R E V T Q 1 J J U F R J T 0 4 m c X V v d D s s J n F 1 b 3 Q 7 U V R Z J n F 1 b 3 Q 7 L C Z x d W 9 0 O 1 V O S V Q m c X V v d D t d 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F c n J v c k N v d W 5 0 I i B W Y W x 1 Z T 0 i b D A i I C 8 + P E V u d H J 5 I F R 5 c G U 9 I k Z p b G x D b 2 x 1 b W 5 U e X B l c y I g V m F s d W U 9 I n N B Q U F B Q U E 9 P S I g L z 4 8 R W 5 0 c n k g V H l w Z T 0 i T m F 2 a W d h d G l v b l N 0 Z X B O Y W 1 l I i B W Y W x 1 Z T 0 i c 0 5 h d m l n Y X R p b 2 4 i I C 8 + P E V u d H J 5 I F R 5 c G U 9 I k Z p b G x D b 3 V u d C I g V m F s d W U 9 I m w y N S I g L z 4 8 R W 5 0 c n k g V H l w Z T 0 i R m l s b E V y c m 9 y Q 2 9 k Z S I g V m F s d W U 9 I n N V b m t u b 3 d u I i A v P j x F b n R y e S B U e X B l P S J G a W x s U 3 R h d H V z I i B W Y W x 1 Z T 0 i c 0 N v b X B s Z X R l I i A v P j x F b n R y e S B U e X B l P S J B Z G R l Z F R v R G F 0 Y U 1 v Z G V s I i B W Y W x 1 Z T 0 i b D A i I C 8 + P E V u d H J 5 I F R 5 c G U 9 I k x v Y W R l Z F R v Q W 5 h b H l z a X N T Z X J 2 a W N l c y I g V m F s d W U 9 I m w w I i A v P j w v U 3 R h Y m x l R W 5 0 c m l l c z 4 8 L 0 l 0 Z W 0 + P E l 0 Z W 0 + P E l 0 Z W 1 M b 2 N h d G l v b j 4 8 S X R l b V R 5 c G U + R m 9 y b X V s Y T w v S X R l b V R 5 c G U + P E l 0 Z W 1 Q Y X R o P l N l Y 3 R p b 2 4 x L 0 M x J T I w K D M p L 1 N v d X J j Z T w v S X R l b V B h d G g + P C 9 J d G V t T G 9 j Y X R p b 2 4 + P F N 0 Y W J s Z U V u d H J p Z X M g L z 4 8 L 0 l 0 Z W 0 + P E l 0 Z W 0 + P E l 0 Z W 1 M b 2 N h d G l v b j 4 8 S X R l b V R 5 c G U + R m 9 y b X V s Y T w v S X R l b V R 5 c G U + P E l 0 Z W 1 Q Y X R o P l N l Y 3 R p b 2 4 x L 0 M x J T I w K D M p L 0 Z p b H R l c m V k J T I w U m 9 3 c z w v S X R l b V B h d G g + P C 9 J d G V t T G 9 j Y X R p b 2 4 + P F N 0 Y W J s Z U V u d H J p Z X M g L z 4 8 L 0 l 0 Z W 0 + P E l 0 Z W 0 + P E l 0 Z W 1 M b 2 N h d G l v b j 4 8 S X R l b V R 5 c G U + R m 9 y b X V s Y T w v S X R l b V R 5 c G U + P E l 0 Z W 1 Q Y X R o P l N l Y 3 R p b 2 4 x L 0 M x J T I w K D M p L 1 N v c n R l Z C U y M F J v d 3 M 8 L 0 l 0 Z W 1 Q Y X R o P j w v S X R l b U x v Y 2 F 0 a W 9 u P j x T d G F i b G V F b n R y a W V z I C 8 + P C 9 J d G V t P j x J d G V t P j x J d G V t T G 9 j Y X R p b 2 4 + P E l 0 Z W 1 U e X B l P k Z v c m 1 1 b G E 8 L 0 l 0 Z W 1 U e X B l P j x J d G V t U G F 0 a D 5 T Z W N 0 a W 9 u M S 9 D M S U y M C g z K S 9 S Z W 1 v d m V k J T I w T 3 R o Z X I l M j B D b 2 x 1 b W 5 z P C 9 J d G V t U G F 0 a D 4 8 L 0 l 0 Z W 1 M b 2 N h d G l v b j 4 8 U 3 R h Y m x l R W 5 0 c m l l c y A v P j w v S X R l b T 4 8 S X R l b T 4 8 S X R l b U x v Y 2 F 0 a W 9 u P j x J d G V t V H l w Z T 5 G b 3 J t d W x h P C 9 J d G V t V H l w Z T 4 8 S X R l b V B h d G g + U 2 V j d G l v b j E v Q z E l M j A o M y k v U m V v c m R l c m V k J T I w Q 2 9 s d W 1 u c z w v S X R l b V B h d G g + P C 9 J d G V t T G 9 j Y X R p b 2 4 + P F N 0 Y W J s Z U V u d H J p Z X M g L z 4 8 L 0 l 0 Z W 0 + P E l 0 Z W 0 + P E l 0 Z W 1 M b 2 N h d G l v b j 4 8 S X R l b V R 5 c G U + R m 9 y b X V s Y T w v S X R l b V R 5 c G U + P E l 0 Z W 1 Q Y X R o P l N l Y 3 R p b 2 4 x L 0 M x 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Q p L 1 N v d X J j Z T w v S X R l b V B h d G g + P C 9 J d G V t T G 9 j Y X R p b 2 4 + P F N 0 Y W J s Z U V u d H J p Z X M g L z 4 8 L 0 l 0 Z W 0 + P E l 0 Z W 0 + P E l 0 Z W 1 M b 2 N h d G l v b j 4 8 S X R l b V R 5 c G U + R m 9 y b X V s Y T w v S X R l b V R 5 c G U + P E l 0 Z W 1 Q Y X R o P l N l Y 3 R p b 2 4 x L 0 M x J T I w K D Q p L 0 Z p b H R l c m V k J T I w U m 9 3 c z w v S X R l b V B h d G g + P C 9 J d G V t T G 9 j Y X R p b 2 4 + P F N 0 Y W J s Z U V u d H J p Z X M g L z 4 8 L 0 l 0 Z W 0 + P E l 0 Z W 0 + P E l 0 Z W 1 M b 2 N h d G l v b j 4 8 S X R l b V R 5 c G U + R m 9 y b X V s Y T w v S X R l b V R 5 c G U + P E l 0 Z W 1 Q Y X R o P l N l Y 3 R p b 2 4 x L 0 M x J T I w K D Q p L 1 N v c n R l Z C U y M F J v d 3 M 8 L 0 l 0 Z W 1 Q Y X R o P j w v S X R l b U x v Y 2 F 0 a W 9 u P j x T d G F i b G V F b n R y a W V z I C 8 + P C 9 J d G V t P j x J d G V t P j x J d G V t T G 9 j Y X R p b 2 4 + P E l 0 Z W 1 U e X B l P k Z v c m 1 1 b G E 8 L 0 l 0 Z W 1 U e X B l P j x J d G V t U G F 0 a D 5 T Z W N 0 a W 9 u M S 9 D M S U y M C g 0 K S 9 S Z W 1 v d m V k J T I w T 3 R o Z X I l M j B D b 2 x 1 b W 5 z P C 9 J d G V t U G F 0 a D 4 8 L 0 l 0 Z W 1 M b 2 N h d G l v b j 4 8 U 3 R h Y m x l R W 5 0 c m l l c y A v P j w v S X R l b T 4 8 S X R l b T 4 8 S X R l b U x v Y 2 F 0 a W 9 u P j x J d G V t V H l w Z T 5 G b 3 J t d W x h P C 9 J d G V t V H l w Z T 4 8 S X R l b V B h d G g + U 2 V j d G l v b j E v Q z E l M j A o N C k v U m V v c m R l c m V k J T I w Q 2 9 s d W 1 u c z w v S X R l b V B h d G g + P C 9 J d G V t T G 9 j Y X R p b 2 4 + P F N 0 Y W J s Z U V u d H J p Z X M g L z 4 8 L 0 l 0 Z W 0 + P E l 0 Z W 0 + P E l 0 Z W 1 M b 2 N h d G l v b j 4 8 S X R l b V R 5 c G U + R m 9 y b X V s Y T w v S X R l b V R 5 c G U + P E l 0 Z W 1 Q Y X R o P l N l Y 3 R p b 2 4 x L 0 M x J T I w K D 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U p L 1 N v d X J j Z T w v S X R l b V B h d G g + P C 9 J d G V t T G 9 j Y X R p b 2 4 + P F N 0 Y W J s Z U V u d H J p Z X M g L z 4 8 L 0 l 0 Z W 0 + P E l 0 Z W 0 + P E l 0 Z W 1 M b 2 N h d G l v b j 4 8 S X R l b V R 5 c G U + R m 9 y b X V s Y T w v S X R l b V R 5 c G U + P E l 0 Z W 1 Q Y X R o P l N l Y 3 R p b 2 4 x L 0 M x J T I w K D U p L 0 Z p b H R l c m V k J T I w U m 9 3 c z w v S X R l b V B h d G g + P C 9 J d G V t T G 9 j Y X R p b 2 4 + P F N 0 Y W J s Z U V u d H J p Z X M g L z 4 8 L 0 l 0 Z W 0 + P E l 0 Z W 0 + P E l 0 Z W 1 M b 2 N h d G l v b j 4 8 S X R l b V R 5 c G U + R m 9 y b X V s Y T w v S X R l b V R 5 c G U + P E l 0 Z W 1 Q Y X R o P l N l Y 3 R p b 2 4 x L 0 M x J T I w K D U p L 1 N v c n R l Z C U y M F J v d 3 M 8 L 0 l 0 Z W 1 Q Y X R o P j w v S X R l b U x v Y 2 F 0 a W 9 u P j x T d G F i b G V F b n R y a W V z I C 8 + P C 9 J d G V t P j x J d G V t P j x J d G V t T G 9 j Y X R p b 2 4 + P E l 0 Z W 1 U e X B l P k Z v c m 1 1 b G E 8 L 0 l 0 Z W 1 U e X B l P j x J d G V t U G F 0 a D 5 T Z W N 0 a W 9 u M S 9 D M S U y M C g 1 K S 9 S Z W 1 v d m V k J T I w T 3 R o Z X I l M j B D b 2 x 1 b W 5 z P C 9 J d G V t U G F 0 a D 4 8 L 0 l 0 Z W 1 M b 2 N h d G l v b j 4 8 U 3 R h Y m x l R W 5 0 c m l l c y A v P j w v S X R l b T 4 8 S X R l b T 4 8 S X R l b U x v Y 2 F 0 a W 9 u P j x J d G V t V H l w Z T 5 G b 3 J t d W x h P C 9 J d G V t V H l w Z T 4 8 S X R l b V B h d G g + U 2 V j d G l v b j E v Q z E l M j A o N S k v U m V v c m R l c m V k J T I w Q 2 9 s d W 1 u c z w v S X R l b V B h d G g + P C 9 J d G V t T G 9 j Y X R p b 2 4 + P F N 0 Y W J s Z U V u d H J p Z X M g L z 4 8 L 0 l 0 Z W 0 + P E l 0 Z W 0 + P E l 0 Z W 1 M b 2 N h d G l v b j 4 8 S X R l b V R 5 c G U + R m 9 y b X V s Y T w v S X R l b V R 5 c G U + P E l 0 Z W 1 Q Y X R o P l N l Y 3 R p b 2 4 x L 0 M x J T I w K D Y 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Y p L 1 N v d X J j Z T w v S X R l b V B h d G g + P C 9 J d G V t T G 9 j Y X R p b 2 4 + P F N 0 Y W J s Z U V u d H J p Z X M g L z 4 8 L 0 l 0 Z W 0 + P E l 0 Z W 0 + P E l 0 Z W 1 M b 2 N h d G l v b j 4 8 S X R l b V R 5 c G U + R m 9 y b X V s Y T w v S X R l b V R 5 c G U + P E l 0 Z W 1 Q Y X R o P l N l Y 3 R p b 2 4 x L 0 M x J T I w K D Y p L 0 Z p b H R l c m V k J T I w U m 9 3 c z w v S X R l b V B h d G g + P C 9 J d G V t T G 9 j Y X R p b 2 4 + P F N 0 Y W J s Z U V u d H J p Z X M g L z 4 8 L 0 l 0 Z W 0 + P E l 0 Z W 0 + P E l 0 Z W 1 M b 2 N h d G l v b j 4 8 S X R l b V R 5 c G U + R m 9 y b X V s Y T w v S X R l b V R 5 c G U + P E l 0 Z W 1 Q Y X R o P l N l Y 3 R p b 2 4 x L 0 M x J T I w K D Y p L 1 N v c n R l Z C U y M F J v d 3 M 8 L 0 l 0 Z W 1 Q Y X R o P j w v S X R l b U x v Y 2 F 0 a W 9 u P j x T d G F i b G V F b n R y a W V z I C 8 + P C 9 J d G V t P j x J d G V t P j x J d G V t T G 9 j Y X R p b 2 4 + P E l 0 Z W 1 U e X B l P k Z v c m 1 1 b G E 8 L 0 l 0 Z W 1 U e X B l P j x J d G V t U G F 0 a D 5 T Z W N 0 a W 9 u M S 9 D M S U y M C g 2 K S 9 S Z W 1 v d m V k J T I w T 3 R o Z X I l M j B D b 2 x 1 b W 5 z P C 9 J d G V t U G F 0 a D 4 8 L 0 l 0 Z W 1 M b 2 N h d G l v b j 4 8 U 3 R h Y m x l R W 5 0 c m l l c y A v P j w v S X R l b T 4 8 S X R l b T 4 8 S X R l b U x v Y 2 F 0 a W 9 u P j x J d G V t V H l w Z T 5 G b 3 J t d W x h P C 9 J d G V t V H l w Z T 4 8 S X R l b V B h d G g + U 2 V j d G l v b j E v Q z E l M j A o N i k v U m V v c m R l c m V k J T I w Q 2 9 s d W 1 u c z w v S X R l b V B h d G g + P C 9 J d G V t T G 9 j Y X R p b 2 4 + P F N 0 Y W J s Z U V u d H J p Z X M g L z 4 8 L 0 l 0 Z W 0 + P E l 0 Z W 0 + P E l 0 Z W 1 M b 2 N h d G l v b j 4 8 S X R l b V R 5 c G U + R m 9 y b X V s Y T w v S X R l b V R 5 c G U + P E l 0 Z W 1 Q Y X R o P l N l Y 3 R p b 2 4 x L 0 M x J T I w K D c 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c p L 1 N v d X J j Z T w v S X R l b V B h d G g + P C 9 J d G V t T G 9 j Y X R p b 2 4 + P F N 0 Y W J s Z U V u d H J p Z X M g L z 4 8 L 0 l 0 Z W 0 + P E l 0 Z W 0 + P E l 0 Z W 1 M b 2 N h d G l v b j 4 8 S X R l b V R 5 c G U + R m 9 y b X V s Y T w v S X R l b V R 5 c G U + P E l 0 Z W 1 Q Y X R o P l N l Y 3 R p b 2 4 x L 0 M x J T I w K D c p L 0 Z p b H R l c m V k J T I w U m 9 3 c z w v S X R l b V B h d G g + P C 9 J d G V t T G 9 j Y X R p b 2 4 + P F N 0 Y W J s Z U V u d H J p Z X M g L z 4 8 L 0 l 0 Z W 0 + P E l 0 Z W 0 + P E l 0 Z W 1 M b 2 N h d G l v b j 4 8 S X R l b V R 5 c G U + R m 9 y b X V s Y T w v S X R l b V R 5 c G U + P E l 0 Z W 1 Q Y X R o P l N l Y 3 R p b 2 4 x L 0 M x J T I w K D c p L 1 N v c n R l Z C U y M F J v d 3 M 8 L 0 l 0 Z W 1 Q Y X R o P j w v S X R l b U x v Y 2 F 0 a W 9 u P j x T d G F i b G V F b n R y a W V z I C 8 + P C 9 J d G V t P j x J d G V t P j x J d G V t T G 9 j Y X R p b 2 4 + P E l 0 Z W 1 U e X B l P k Z v c m 1 1 b G E 8 L 0 l 0 Z W 1 U e X B l P j x J d G V t U G F 0 a D 5 T Z W N 0 a W 9 u M S 9 D M S U y M C g 3 K S 9 S Z W 1 v d m V k J T I w T 3 R o Z X I l M j B D b 2 x 1 b W 5 z P C 9 J d G V t U G F 0 a D 4 8 L 0 l 0 Z W 1 M b 2 N h d G l v b j 4 8 U 3 R h Y m x l R W 5 0 c m l l c y A v P j w v S X R l b T 4 8 S X R l b T 4 8 S X R l b U x v Y 2 F 0 a W 9 u P j x J d G V t V H l w Z T 5 G b 3 J t d W x h P C 9 J d G V t V H l w Z T 4 8 S X R l b V B h d G g + U 2 V j d G l v b j E v Q z E l M j A o N y k v U m V v c m R l c m V k J T I w Q 2 9 s d W 1 u c z w v S X R l b V B h d G g + P C 9 J d G V t T G 9 j Y X R p b 2 4 + P F N 0 Y W J s Z U V u d H J p Z X M g L z 4 8 L 0 l 0 Z W 0 + P E l 0 Z W 0 + P E l 0 Z W 1 M b 2 N h d G l v b j 4 8 S X R l b V R 5 c G U + R m 9 y b X V s Y T w v S X R l b V R 5 c G U + P E l 0 Z W 1 Q Y X R o P l N l Y 3 R p b 2 4 x L 0 M x J T I w K D g 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g p L 1 N v d X J j Z T w v S X R l b V B h d G g + P C 9 J d G V t T G 9 j Y X R p b 2 4 + P F N 0 Y W J s Z U V u d H J p Z X M g L z 4 8 L 0 l 0 Z W 0 + P E l 0 Z W 0 + P E l 0 Z W 1 M b 2 N h d G l v b j 4 8 S X R l b V R 5 c G U + R m 9 y b X V s Y T w v S X R l b V R 5 c G U + P E l 0 Z W 1 Q Y X R o P l N l Y 3 R p b 2 4 x L 0 M x J T I w K D g p L 0 Z p b H R l c m V k J T I w U m 9 3 c z w v S X R l b V B h d G g + P C 9 J d G V t T G 9 j Y X R p b 2 4 + P F N 0 Y W J s Z U V u d H J p Z X M g L z 4 8 L 0 l 0 Z W 0 + P E l 0 Z W 0 + P E l 0 Z W 1 M b 2 N h d G l v b j 4 8 S X R l b V R 5 c G U + R m 9 y b X V s Y T w v S X R l b V R 5 c G U + P E l 0 Z W 1 Q Y X R o P l N l Y 3 R p b 2 4 x L 0 M x J T I w K D g p L 1 N v c n R l Z C U y M F J v d 3 M 8 L 0 l 0 Z W 1 Q Y X R o P j w v S X R l b U x v Y 2 F 0 a W 9 u P j x T d G F i b G V F b n R y a W V z I C 8 + P C 9 J d G V t P j x J d G V t P j x J d G V t T G 9 j Y X R p b 2 4 + P E l 0 Z W 1 U e X B l P k Z v c m 1 1 b G E 8 L 0 l 0 Z W 1 U e X B l P j x J d G V t U G F 0 a D 5 T Z W N 0 a W 9 u M S 9 D M S U y M C g 4 K S 9 S Z W 1 v d m V k J T I w T 3 R o Z X I l M j B D b 2 x 1 b W 5 z P C 9 J d G V t U G F 0 a D 4 8 L 0 l 0 Z W 1 M b 2 N h d G l v b j 4 8 U 3 R h Y m x l R W 5 0 c m l l c y A v P j w v S X R l b T 4 8 S X R l b T 4 8 S X R l b U x v Y 2 F 0 a W 9 u P j x J d G V t V H l w Z T 5 G b 3 J t d W x h P C 9 J d G V t V H l w Z T 4 8 S X R l b V B h d G g + U 2 V j d G l v b j E v Q z E l M j A o O C k v U m V v c m R l c m V k J T I w Q 2 9 s d W 1 u c z w v S X R l b V B h d G g + P C 9 J d G V t T G 9 j Y X R p b 2 4 + P F N 0 Y W J s Z U V u d H J p Z X M g L z 4 8 L 0 l 0 Z W 0 + P E l 0 Z W 0 + P E l 0 Z W 1 M b 2 N h d G l v b j 4 8 S X R l b V R 5 c G U + R m 9 y b X V s Y T w v S X R l b V R 5 c G U + P E l 0 Z W 1 Q Y X R o P l N l Y 3 R p b 2 4 x L 0 M x J T I w K D k 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D b 2 x 1 b W 5 O Y W 1 l c y I g V m F s d W U 9 I n N b J n F 1 b 3 Q 7 T U F T V E V S I E l U R U 0 g I y Z x d W 9 0 O y w m c X V v d D t E R V N D U k l Q V E l P T i Z x d W 9 0 O y w m c X V v d D t R V F k m c X V v d D s s J n F 1 b 3 Q 7 V U 5 J V C Z x d W 9 0 O 1 0 i I C 8 + P E V u d H J 5 I F R 5 c G U 9 I k Z p b G x M Y X N 0 V X B k Y X R l Z C I g V m F s d W U 9 I m Q y M D E 5 L T E y L T M w V D E 3 O j A y O j A 4 L j Y 4 N D k 4 M z F a I i A v P j x F b n R y e S B U e X B l P S J G a W x s Z W R D b 2 1 w b G V 0 Z V J l c 3 V s d F R v V 2 9 y a 3 N o Z W V 0 I i B W Y W x 1 Z T 0 i b D E i I C 8 + P E V u d H J 5 I F R 5 c G U 9 I l F 1 Z X J 5 S U Q i I F Z h b H V l P S J z M W F m N D M 3 O T k t M G N j M C 0 0 M j E x L T h h Y z c t Y j Q 4 O D E 5 Z D J i Y z Y 3 I i A v P j x F b n R y e S B U e X B l P S J S Z W N v d m V y e V R h c m d l d F N o Z W V 0 I i B W Y W x 1 Z T 0 i c 1 N o Z W V 0 N S I g L z 4 8 R W 5 0 c n k g V H l w Z T 0 i U m V j b 3 Z l c n l U Y X J n Z X R D b 2 x 1 b W 4 i I F Z h b H V l P S J s M S I g L z 4 8 R W 5 0 c n k g V H l w Z T 0 i U m V j b 3 Z l c n l U Y X J n Z X R S b 3 c i I F Z h b H V l P S J s O S I g L z 4 8 R W 5 0 c n k g V H l w Z T 0 i U m V s Y X R p b 2 5 z a G l w S W 5 m b 0 N v b n R h a W 5 l c i I g V m F s d W U 9 I n N 7 J n F 1 b 3 Q 7 Y 2 9 s d W 1 u Q 2 9 1 b n Q m c X V v d D s 6 N C w m c X V v d D t r Z X l D b 2 x 1 b W 5 O Y W 1 l c y Z x d W 9 0 O z p b X S w m c X V v d D t x d W V y e V J l b G F 0 a W 9 u c 2 h p c H M m c X V v d D s 6 W 1 0 s J n F 1 b 3 Q 7 Y 2 9 s d W 1 u S W R l b n R p d G l l c y Z x d W 9 0 O z p b J n F 1 b 3 Q 7 U 2 V j d G l v b j E v Q z E v U 2 9 1 c m N l L n t N Q V N U R V I g S V R F T S A j L D B 9 J n F 1 b 3 Q 7 L C Z x d W 9 0 O 1 N l Y 3 R p b 2 4 x L 0 M x L 1 N v d X J j Z S 5 7 R E V T Q 1 J J U F R J T 0 4 s M X 0 m c X V v d D s s J n F 1 b 3 Q 7 U 2 V j d G l v b j E v Q z E v U 2 9 1 c m N l L n t R V F k s M n 0 m c X V v d D s s J n F 1 b 3 Q 7 U 2 V j d G l v b j E v Q z E v U 2 9 1 c m N l L n t V T k l U L D N 9 J n F 1 b 3 Q 7 X S w m c X V v d D t D b 2 x 1 b W 5 D b 3 V u d C Z x d W 9 0 O z o 0 L C Z x d W 9 0 O 0 t l e U N v b H V t b k 5 h b W V z J n F 1 b 3 Q 7 O l t d L C Z x d W 9 0 O 0 N v b H V t b k l k Z W 5 0 a X R p Z X M m c X V v d D s 6 W y Z x d W 9 0 O 1 N l Y 3 R p b 2 4 x L 0 M x L 1 N v d X J j Z S 5 7 T U F T V E V S I E l U R U 0 g I y w w f S Z x d W 9 0 O y w m c X V v d D t T Z W N 0 a W 9 u M S 9 D M S 9 T b 3 V y Y 2 U u e 0 R F U 0 N S S V B U S U 9 O L D F 9 J n F 1 b 3 Q 7 L C Z x d W 9 0 O 1 N l Y 3 R p b 2 4 x L 0 M x L 1 N v d X J j Z S 5 7 U V R Z L D J 9 J n F 1 b 3 Q 7 L C Z x d W 9 0 O 1 N l Y 3 R p b 2 4 x L 0 M x L 1 N v d X J j Z S 5 7 V U 5 J V C w z f S Z x d W 9 0 O 1 0 s J n F 1 b 3 Q 7 U m V s Y X R p b 2 5 z a G l w S W 5 m b y Z x d W 9 0 O z p b X X 0 i I C 8 + P E V u d H J 5 I F R 5 c G U 9 I k Z p b G x D b 2 x 1 b W 5 U e X B l c y I g V m F s d W U 9 I n N B Q U F B Q U E 9 P S I g L z 4 8 R W 5 0 c n k g V H l w Z T 0 i T m F 2 a W d h d G l v b l N 0 Z X B O Y W 1 l I i B W Y W x 1 Z T 0 i c 0 5 h d m l n Y X R p b 2 4 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k p L 1 N v d X J j Z T w v S X R l b V B h d G g + P C 9 J d G V t T G 9 j Y X R p b 2 4 + P F N 0 Y W J s Z U V u d H J p Z X M g L z 4 8 L 0 l 0 Z W 0 + P E l 0 Z W 0 + P E l 0 Z W 1 M b 2 N h d G l v b j 4 8 S X R l b V R 5 c G U + R m 9 y b X V s Y T w v S X R l b V R 5 c G U + P E l 0 Z W 1 Q Y X R o P l N l Y 3 R p b 2 4 x L 0 M x J T I w K D k p L 0 Z p b H R l c m V k J T I w U m 9 3 c z w v S X R l b V B h d G g + P C 9 J d G V t T G 9 j Y X R p b 2 4 + P F N 0 Y W J s Z U V u d H J p Z X M g L z 4 8 L 0 l 0 Z W 0 + P E l 0 Z W 0 + P E l 0 Z W 1 M b 2 N h d G l v b j 4 8 S X R l b V R 5 c G U + R m 9 y b X V s Y T w v S X R l b V R 5 c G U + P E l 0 Z W 1 Q Y X R o P l N l Y 3 R p b 2 4 x L 0 M x J T I w K D k p L 1 N v c n R l Z C U y M F J v d 3 M 8 L 0 l 0 Z W 1 Q Y X R o P j w v S X R l b U x v Y 2 F 0 a W 9 u P j x T d G F i b G V F b n R y a W V z I C 8 + P C 9 J d G V t P j x J d G V t P j x J d G V t T G 9 j Y X R p b 2 4 + P E l 0 Z W 1 U e X B l P k Z v c m 1 1 b G E 8 L 0 l 0 Z W 1 U e X B l P j x J d G V t U G F 0 a D 5 T Z W N 0 a W 9 u M S 9 D M S U y M C g 5 K S 9 S Z W 1 v d m V k J T I w T 3 R o Z X I l M j B D b 2 x 1 b W 5 z P C 9 J d G V t U G F 0 a D 4 8 L 0 l 0 Z W 1 M b 2 N h d G l v b j 4 8 U 3 R h Y m x l R W 5 0 c m l l c y A v P j w v S X R l b T 4 8 S X R l b T 4 8 S X R l b U x v Y 2 F 0 a W 9 u P j x J d G V t V H l w Z T 5 G b 3 J t d W x h P C 9 J d G V t V H l w Z T 4 8 S X R l b V B h d G g + U 2 V j d G l v b j E v Q z E l M j A o O S k v U m V v c m R l c m V k J T I w Q 2 9 s d W 1 u c z w v S X R l b V B h d G g + P C 9 J d G V t T G 9 j Y X R p b 2 4 + P F N 0 Y W J s Z U V u d H J p Z X M g L z 4 8 L 0 l 0 Z W 0 + P E l 0 Z W 0 + P E l 0 Z W 1 M b 2 N h d G l v b j 4 8 S X R l b V R 5 c G U + R m 9 y b X V s Y T w v S X R l b V R 5 c G U + P E l 0 Z W 1 Q Y X R o P l N l Y 3 R p b 2 4 x L 0 M x J T I w K D E w 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C k v U 2 9 1 c m N l P C 9 J d G V t U G F 0 a D 4 8 L 0 l 0 Z W 1 M b 2 N h d G l v b j 4 8 U 3 R h Y m x l R W 5 0 c m l l c y A v P j w v S X R l b T 4 8 S X R l b T 4 8 S X R l b U x v Y 2 F 0 a W 9 u P j x J d G V t V H l w Z T 5 G b 3 J t d W x h P C 9 J d G V t V H l w Z T 4 8 S X R l b V B h d G g + U 2 V j d G l v b j E v Q z E l M j A o M T A p L 0 Z p b H R l c m V k J T I w U m 9 3 c z w v S X R l b V B h d G g + P C 9 J d G V t T G 9 j Y X R p b 2 4 + P F N 0 Y W J s Z U V u d H J p Z X M g L z 4 8 L 0 l 0 Z W 0 + P E l 0 Z W 0 + P E l 0 Z W 1 M b 2 N h d G l v b j 4 8 S X R l b V R 5 c G U + R m 9 y b X V s Y T w v S X R l b V R 5 c G U + P E l 0 Z W 1 Q Y X R o P l N l Y 3 R p b 2 4 x L 0 M x J T I w K D E w K S 9 T b 3 J 0 Z W Q l M j B S b 3 d z P C 9 J d G V t U G F 0 a D 4 8 L 0 l 0 Z W 1 M b 2 N h d G l v b j 4 8 U 3 R h Y m x l R W 5 0 c m l l c y A v P j w v S X R l b T 4 8 S X R l b T 4 8 S X R l b U x v Y 2 F 0 a W 9 u P j x J d G V t V H l w Z T 5 G b 3 J t d W x h P C 9 J d G V t V H l w Z T 4 8 S X R l b V B h d G g + U 2 V j d G l v b j E v Q z E l M j A o M T A p L 1 J l b W 9 2 Z W Q l M j B P d G h l c i U y M E N v b H V t b n M 8 L 0 l 0 Z W 1 Q Y X R o P j w v S X R l b U x v Y 2 F 0 a W 9 u P j x T d G F i b G V F b n R y a W V z I C 8 + P C 9 J d G V t P j x J d G V t P j x J d G V t T G 9 j Y X R p b 2 4 + P E l 0 Z W 1 U e X B l P k Z v c m 1 1 b G E 8 L 0 l 0 Z W 1 U e X B l P j x J d G V t U G F 0 a D 5 T Z W N 0 a W 9 u M S 9 D M S U y M C g x M C k v U m V v c m R l c m V k J T I w Q 2 9 s d W 1 u c z w v S X R l b V B h d G g + P C 9 J d G V t T G 9 j Y X R p b 2 4 + P F N 0 Y W J s Z U V u d H J p Z X M g L z 4 8 L 0 l 0 Z W 0 + P E l 0 Z W 0 + P E l 0 Z W 1 M b 2 N h d G l v b j 4 8 S X R l b V R 5 c G U + R m 9 y b X V s Y T w v S X R l b V R 5 c G U + P E l 0 Z W 1 Q Y X R o P l N l Y 3 R p b 2 4 x L 0 M x J T I w K D E x 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S k v U 2 9 1 c m N l P C 9 J d G V t U G F 0 a D 4 8 L 0 l 0 Z W 1 M b 2 N h d G l v b j 4 8 U 3 R h Y m x l R W 5 0 c m l l c y A v P j w v S X R l b T 4 8 S X R l b T 4 8 S X R l b U x v Y 2 F 0 a W 9 u P j x J d G V t V H l w Z T 5 G b 3 J t d W x h P C 9 J d G V t V H l w Z T 4 8 S X R l b V B h d G g + U 2 V j d G l v b j E v Q z E l M j A o M T E p L 0 Z p b H R l c m V k J T I w U m 9 3 c z w v S X R l b V B h d G g + P C 9 J d G V t T G 9 j Y X R p b 2 4 + P F N 0 Y W J s Z U V u d H J p Z X M g L z 4 8 L 0 l 0 Z W 0 + P E l 0 Z W 0 + P E l 0 Z W 1 M b 2 N h d G l v b j 4 8 S X R l b V R 5 c G U + R m 9 y b X V s Y T w v S X R l b V R 5 c G U + P E l 0 Z W 1 Q Y X R o P l N l Y 3 R p b 2 4 x L 0 M x J T I w K D E x K S 9 T b 3 J 0 Z W Q l M j B S b 3 d z P C 9 J d G V t U G F 0 a D 4 8 L 0 l 0 Z W 1 M b 2 N h d G l v b j 4 8 U 3 R h Y m x l R W 5 0 c m l l c y A v P j w v S X R l b T 4 8 S X R l b T 4 8 S X R l b U x v Y 2 F 0 a W 9 u P j x J d G V t V H l w Z T 5 G b 3 J t d W x h P C 9 J d G V t V H l w Z T 4 8 S X R l b V B h d G g + U 2 V j d G l v b j E v Q z E l M j A o M T E p L 1 J l b W 9 2 Z W Q l M j B P d G h l c i U y M E N v b H V t b n M 8 L 0 l 0 Z W 1 Q Y X R o P j w v S X R l b U x v Y 2 F 0 a W 9 u P j x T d G F i b G V F b n R y a W V z I C 8 + P C 9 J d G V t P j x J d G V t P j x J d G V t T G 9 j Y X R p b 2 4 + P E l 0 Z W 1 U e X B l P k Z v c m 1 1 b G E 8 L 0 l 0 Z W 1 U e X B l P j x J d G V t U G F 0 a D 5 T Z W N 0 a W 9 u M S 9 D M S U y M C g x M S k v U m V v c m R l c m V k J T I w Q 2 9 s d W 1 u c z w v S X R l b V B h d G g + P C 9 J d G V t T G 9 j Y X R p b 2 4 + P F N 0 Y W J s Z U V u d H J p Z X M g L z 4 8 L 0 l 0 Z W 0 + P E l 0 Z W 0 + P E l 0 Z W 1 M b 2 N h d G l v b j 4 8 S X R l b V R 5 c G U + R m 9 y b X V s Y T w v S X R l b V R 5 c G U + P E l 0 Z W 1 Q Y X R o P l N l Y 3 R p b 2 4 x L 0 M x J T I w K D E 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i k v U 2 9 1 c m N l P C 9 J d G V t U G F 0 a D 4 8 L 0 l 0 Z W 1 M b 2 N h d G l v b j 4 8 U 3 R h Y m x l R W 5 0 c m l l c y A v P j w v S X R l b T 4 8 S X R l b T 4 8 S X R l b U x v Y 2 F 0 a W 9 u P j x J d G V t V H l w Z T 5 G b 3 J t d W x h P C 9 J d G V t V H l w Z T 4 8 S X R l b V B h d G g + U 2 V j d G l v b j E v Q z E l M j A o M T I p L 0 Z p b H R l c m V k J T I w U m 9 3 c z w v S X R l b V B h d G g + P C 9 J d G V t T G 9 j Y X R p b 2 4 + P F N 0 Y W J s Z U V u d H J p Z X M g L z 4 8 L 0 l 0 Z W 0 + P E l 0 Z W 0 + P E l 0 Z W 1 M b 2 N h d G l v b j 4 8 S X R l b V R 5 c G U + R m 9 y b X V s Y T w v S X R l b V R 5 c G U + P E l 0 Z W 1 Q Y X R o P l N l Y 3 R p b 2 4 x L 0 M x J T I w K D E y K S 9 T b 3 J 0 Z W Q l M j B S b 3 d z P C 9 J d G V t U G F 0 a D 4 8 L 0 l 0 Z W 1 M b 2 N h d G l v b j 4 8 U 3 R h Y m x l R W 5 0 c m l l c y A v P j w v S X R l b T 4 8 S X R l b T 4 8 S X R l b U x v Y 2 F 0 a W 9 u P j x J d G V t V H l w Z T 5 G b 3 J t d W x h P C 9 J d G V t V H l w Z T 4 8 S X R l b V B h d G g + U 2 V j d G l v b j E v Q z E l M j A o M T I p L 1 J l b W 9 2 Z W Q l M j B P d G h l c i U y M E N v b H V t b n M 8 L 0 l 0 Z W 1 Q Y X R o P j w v S X R l b U x v Y 2 F 0 a W 9 u P j x T d G F i b G V F b n R y a W V z I C 8 + P C 9 J d G V t P j x J d G V t P j x J d G V t T G 9 j Y X R p b 2 4 + P E l 0 Z W 1 U e X B l P k Z v c m 1 1 b G E 8 L 0 l 0 Z W 1 U e X B l P j x J d G V t U G F 0 a D 5 T Z W N 0 a W 9 u M S 9 D M S U y M C g x M i k v U m V v c m R l c m V k J T I w Q 2 9 s d W 1 u c z w v S X R l b V B h d G g + P C 9 J d G V t T G 9 j Y X R p b 2 4 + P F N 0 Y W J s Z U V u d H J p Z X M g L z 4 8 L 0 l 0 Z W 0 + P E l 0 Z W 0 + P E l 0 Z W 1 M b 2 N h d G l v b j 4 8 S X R l b V R 5 c G U + R m 9 y b X V s Y T w v S X R l b V R 5 c G U + P E l 0 Z W 1 Q Y X R o P l N l Y 3 R p b 2 4 x L 0 M x J T I w K D E 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M y k v U 2 9 1 c m N l P C 9 J d G V t U G F 0 a D 4 8 L 0 l 0 Z W 1 M b 2 N h d G l v b j 4 8 U 3 R h Y m x l R W 5 0 c m l l c y A v P j w v S X R l b T 4 8 S X R l b T 4 8 S X R l b U x v Y 2 F 0 a W 9 u P j x J d G V t V H l w Z T 5 G b 3 J t d W x h P C 9 J d G V t V H l w Z T 4 8 S X R l b V B h d G g + U 2 V j d G l v b j E v Q z E l M j A o M T M p L 0 Z p b H R l c m V k J T I w U m 9 3 c z w v S X R l b V B h d G g + P C 9 J d G V t T G 9 j Y X R p b 2 4 + P F N 0 Y W J s Z U V u d H J p Z X M g L z 4 8 L 0 l 0 Z W 0 + P E l 0 Z W 0 + P E l 0 Z W 1 M b 2 N h d G l v b j 4 8 S X R l b V R 5 c G U + R m 9 y b X V s Y T w v S X R l b V R 5 c G U + P E l 0 Z W 1 Q Y X R o P l N l Y 3 R p b 2 4 x L 0 M x J T I w K D E z K S 9 T b 3 J 0 Z W Q l M j B S b 3 d z P C 9 J d G V t U G F 0 a D 4 8 L 0 l 0 Z W 1 M b 2 N h d G l v b j 4 8 U 3 R h Y m x l R W 5 0 c m l l c y A v P j w v S X R l b T 4 8 S X R l b T 4 8 S X R l b U x v Y 2 F 0 a W 9 u P j x J d G V t V H l w Z T 5 G b 3 J t d W x h P C 9 J d G V t V H l w Z T 4 8 S X R l b V B h d G g + U 2 V j d G l v b j E v Q z E l M j A o M T M p L 1 J l b W 9 2 Z W Q l M j B P d G h l c i U y M E N v b H V t b n M 8 L 0 l 0 Z W 1 Q Y X R o P j w v S X R l b U x v Y 2 F 0 a W 9 u P j x T d G F i b G V F b n R y a W V z I C 8 + P C 9 J d G V t P j x J d G V t P j x J d G V t T G 9 j Y X R p b 2 4 + P E l 0 Z W 1 U e X B l P k Z v c m 1 1 b G E 8 L 0 l 0 Z W 1 U e X B l P j x J d G V t U G F 0 a D 5 T Z W N 0 a W 9 u M S 9 D M S U y M C g x M y k v U m V v c m R l c m V k J T I w Q 2 9 s d W 1 u c z w v S X R l b V B h d G g + P C 9 J d G V t T G 9 j Y X R p b 2 4 + P F N 0 Y W J s Z U V u d H J p Z X M g L z 4 8 L 0 l 0 Z W 0 + P E l 0 Z W 0 + P E l 0 Z W 1 M b 2 N h d G l v b j 4 8 S X R l b V R 5 c G U + R m 9 y b X V s Y T w v S X R l b V R 5 c G U + P E l 0 Z W 1 Q Y X R o P l N l Y 3 R p b 2 4 x L 0 M x J T I w K D E 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N C k v U 2 9 1 c m N l P C 9 J d G V t U G F 0 a D 4 8 L 0 l 0 Z W 1 M b 2 N h d G l v b j 4 8 U 3 R h Y m x l R W 5 0 c m l l c y A v P j w v S X R l b T 4 8 S X R l b T 4 8 S X R l b U x v Y 2 F 0 a W 9 u P j x J d G V t V H l w Z T 5 G b 3 J t d W x h P C 9 J d G V t V H l w Z T 4 8 S X R l b V B h d G g + U 2 V j d G l v b j E v Q z E l M j A o M T Q p L 0 Z p b H R l c m V k J T I w U m 9 3 c z w v S X R l b V B h d G g + P C 9 J d G V t T G 9 j Y X R p b 2 4 + P F N 0 Y W J s Z U V u d H J p Z X M g L z 4 8 L 0 l 0 Z W 0 + P E l 0 Z W 0 + P E l 0 Z W 1 M b 2 N h d G l v b j 4 8 S X R l b V R 5 c G U + R m 9 y b X V s Y T w v S X R l b V R 5 c G U + P E l 0 Z W 1 Q Y X R o P l N l Y 3 R p b 2 4 x L 0 M x J T I w K D E 0 K S 9 T b 3 J 0 Z W Q l M j B S b 3 d z P C 9 J d G V t U G F 0 a D 4 8 L 0 l 0 Z W 1 M b 2 N h d G l v b j 4 8 U 3 R h Y m x l R W 5 0 c m l l c y A v P j w v S X R l b T 4 8 S X R l b T 4 8 S X R l b U x v Y 2 F 0 a W 9 u P j x J d G V t V H l w Z T 5 G b 3 J t d W x h P C 9 J d G V t V H l w Z T 4 8 S X R l b V B h d G g + U 2 V j d G l v b j E v Q z E l M j A o M T Q p L 1 J l b W 9 2 Z W Q l M j B P d G h l c i U y M E N v b H V t b n M 8 L 0 l 0 Z W 1 Q Y X R o P j w v S X R l b U x v Y 2 F 0 a W 9 u P j x T d G F i b G V F b n R y a W V z I C 8 + P C 9 J d G V t P j x J d G V t P j x J d G V t T G 9 j Y X R p b 2 4 + P E l 0 Z W 1 U e X B l P k Z v c m 1 1 b G E 8 L 0 l 0 Z W 1 U e X B l P j x J d G V t U G F 0 a D 5 T Z W N 0 a W 9 u M S 9 D M S U y M C g x N C k v U m V v c m R l c m V k J T I w Q 2 9 s d W 1 u c z w v S X R l b V B h d G g + P C 9 J d G V t T G 9 j Y X R p b 2 4 + P F N 0 Y W J s Z U V u d H J p Z X M g L z 4 8 L 0 l 0 Z W 0 + P E l 0 Z W 0 + P E l 0 Z W 1 M b 2 N h d G l v b j 4 8 S X R l b V R 5 c G U + R m 9 y b X V s Y T w v S X R l b V R 5 c G U + P E l 0 Z W 1 Q Y X R o P l N l Y 3 R p b 2 4 x L 0 M x J T I w K D E 1 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N S k v U 2 9 1 c m N l P C 9 J d G V t U G F 0 a D 4 8 L 0 l 0 Z W 1 M b 2 N h d G l v b j 4 8 U 3 R h Y m x l R W 5 0 c m l l c y A v P j w v S X R l b T 4 8 S X R l b T 4 8 S X R l b U x v Y 2 F 0 a W 9 u P j x J d G V t V H l w Z T 5 G b 3 J t d W x h P C 9 J d G V t V H l w Z T 4 8 S X R l b V B h d G g + U 2 V j d G l v b j E v Q z E l M j A o M T U p L 0 Z p b H R l c m V k J T I w U m 9 3 c z w v S X R l b V B h d G g + P C 9 J d G V t T G 9 j Y X R p b 2 4 + P F N 0 Y W J s Z U V u d H J p Z X M g L z 4 8 L 0 l 0 Z W 0 + P E l 0 Z W 0 + P E l 0 Z W 1 M b 2 N h d G l v b j 4 8 S X R l b V R 5 c G U + R m 9 y b X V s Y T w v S X R l b V R 5 c G U + P E l 0 Z W 1 Q Y X R o P l N l Y 3 R p b 2 4 x L 0 M x J T I w K D E 1 K S 9 T b 3 J 0 Z W Q l M j B S b 3 d z P C 9 J d G V t U G F 0 a D 4 8 L 0 l 0 Z W 1 M b 2 N h d G l v b j 4 8 U 3 R h Y m x l R W 5 0 c m l l c y A v P j w v S X R l b T 4 8 S X R l b T 4 8 S X R l b U x v Y 2 F 0 a W 9 u P j x J d G V t V H l w Z T 5 G b 3 J t d W x h P C 9 J d G V t V H l w Z T 4 8 S X R l b V B h d G g + U 2 V j d G l v b j E v Q z E l M j A o M T U p L 1 J l b W 9 2 Z W Q l M j B P d G h l c i U y M E N v b H V t b n M 8 L 0 l 0 Z W 1 Q Y X R o P j w v S X R l b U x v Y 2 F 0 a W 9 u P j x T d G F i b G V F b n R y a W V z I C 8 + P C 9 J d G V t P j x J d G V t P j x J d G V t T G 9 j Y X R p b 2 4 + P E l 0 Z W 1 U e X B l P k Z v c m 1 1 b G E 8 L 0 l 0 Z W 1 U e X B l P j x J d G V t U G F 0 a D 5 T Z W N 0 a W 9 u M S 9 D M S U y M C g x N S k v U m V v c m R l c m V k J T I w Q 2 9 s d W 1 u c z w v S X R l b V B h d G g + P C 9 J d G V t T G 9 j Y X R p b 2 4 + P F N 0 Y W J s Z U V u d H J p Z X M g L z 4 8 L 0 l 0 Z W 0 + P E l 0 Z W 0 + P E l 0 Z W 1 M b 2 N h d G l v b j 4 8 S X R l b V R 5 c G U + R m 9 y b X V s Y T w v S X R l b V R 5 c G U + P E l 0 Z W 1 Q Y X R o P l N l Y 3 R p b 2 4 x L 0 M x J T I w K D E 2 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Q 2 9 s d W 1 u T m F t Z X M i I F Z h b H V l P S J z W y Z x d W 9 0 O 0 1 B U 1 R F U i B J V E V N I C M m c X V v d D s s J n F 1 b 3 Q 7 R E V T Q 1 J J U F R J T 0 4 m c X V v d D s s J n F 1 b 3 Q 7 U V R Z J n F 1 b 3 Q 7 L C Z x d W 9 0 O 1 V O S V Q m c X V v d D t d I i A v P j x F b n R y e S B U e X B l P S J G a W x s T G F z d F V w Z G F 0 Z W Q i I F Z h b H V l P S J k M j A x O S 0 x M i 0 z M F Q x N z o w M j o w O C 4 2 O D Q 5 O D M x W i I g L z 4 8 R W 5 0 c n k g V H l w Z T 0 i R m l s b G V k Q 2 9 t c G x l d G V S Z X N 1 b H R U b 1 d v c m t z a G V l d C I g V m F s d W U 9 I m w x I i A v P j x F b n R y e S B U e X B l P S J R d W V y e U l E I i B W Y W x 1 Z T 0 i c z F h Z j Q z N z k 5 L T B j Y z A t N D I x M S 0 4 Y W M 3 L W I 0 O D g x O W Q y Y m M 2 N y 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5 h d m l n Y X R p b 2 5 T d G V w T m F t Z S I g V m F s d W U 9 I n N O Y X Z p Z 2 F 0 a W 9 u I i A v P j x F b n R y e S B U e X B l P S J G a W x s Q 2 9 1 b n Q i I F Z h b H V l P S J s M j U i I C 8 + P E V u d H J 5 I F R 5 c G U 9 I k Z p b G x F c n J v c k N v d W 5 0 I i B W Y W x 1 Z T 0 i b D A i I C 8 + P E V u d H J 5 I F R 5 c G U 9 I k Z p b G x T d G F 0 d X M i I F Z h b H V l P S J z Q 2 9 t c G x l d G U 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D M S U y M C g x N i k v U 2 9 1 c m N l P C 9 J d G V t U G F 0 a D 4 8 L 0 l 0 Z W 1 M b 2 N h d G l v b j 4 8 U 3 R h Y m x l R W 5 0 c m l l c y A v P j w v S X R l b T 4 8 S X R l b T 4 8 S X R l b U x v Y 2 F 0 a W 9 u P j x J d G V t V H l w Z T 5 G b 3 J t d W x h P C 9 J d G V t V H l w Z T 4 8 S X R l b V B h d G g + U 2 V j d G l v b j E v Q z E l M j A o M T Y p L 0 Z p b H R l c m V k J T I w U m 9 3 c z w v S X R l b V B h d G g + P C 9 J d G V t T G 9 j Y X R p b 2 4 + P F N 0 Y W J s Z U V u d H J p Z X M g L z 4 8 L 0 l 0 Z W 0 + P E l 0 Z W 0 + P E l 0 Z W 1 M b 2 N h d G l v b j 4 8 S X R l b V R 5 c G U + R m 9 y b X V s Y T w v S X R l b V R 5 c G U + P E l 0 Z W 1 Q Y X R o P l N l Y 3 R p b 2 4 x L 0 M x J T I w K D E 2 K S 9 T b 3 J 0 Z W Q l M j B S b 3 d z P C 9 J d G V t U G F 0 a D 4 8 L 0 l 0 Z W 1 M b 2 N h d G l v b j 4 8 U 3 R h Y m x l R W 5 0 c m l l c y A v P j w v S X R l b T 4 8 S X R l b T 4 8 S X R l b U x v Y 2 F 0 a W 9 u P j x J d G V t V H l w Z T 5 G b 3 J t d W x h P C 9 J d G V t V H l w Z T 4 8 S X R l b V B h d G g + U 2 V j d G l v b j E v Q z E l M j A o M T Y p L 1 J l b W 9 2 Z W Q l M j B P d G h l c i U y M E N v b H V t b n M 8 L 0 l 0 Z W 1 Q Y X R o P j w v S X R l b U x v Y 2 F 0 a W 9 u P j x T d G F i b G V F b n R y a W V z I C 8 + P C 9 J d G V t P j x J d G V t P j x J d G V t T G 9 j Y X R p b 2 4 + P E l 0 Z W 1 U e X B l P k Z v c m 1 1 b G E 8 L 0 l 0 Z W 1 U e X B l P j x J d G V t U G F 0 a D 5 T Z W N 0 a W 9 u M S 9 D M S U y M C g x N i k v U m V v c m R l c m V k J T I w Q 2 9 s d W 1 u c z w v S X R l b V B h d G g + P C 9 J d G V t T G 9 j Y X R p b 2 4 + P F N 0 Y W J s Z U V u d H J p Z X M g L z 4 8 L 0 l 0 Z W 0 + P E l 0 Z W 0 + P E l 0 Z W 1 M b 2 N h d G l v b j 4 8 S X R l b V R 5 c G U + R m 9 y b X V s Y T w v S X R l b V R 5 c G U + P E l 0 Z W 1 Q Y X R o P l N l Y 3 R p b 2 4 x L 0 R C X 0 J p Z G l 0 Z W 1 z X 0 J l d G 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A t M T I t M T d U M T g 6 N D g 6 M D M u N z A 2 N D k z M 1 o i I C 8 + P E V u d H J 5 I F R 5 c G U 9 I k Z p b G x D b 2 x 1 b W 5 U e X B l c y I g V m F s d W U 9 I n N B Q U F B Q U F B Q U F B Q U F B Q U F B Q U F B Q U F B Q U F B Q U F B Q U F B Q U F B Q U F B Q U F B I i A v P j x F b n R y e S B U e X B l P S J G a W x s Q 2 9 s d W 1 u T m F t Z X M i I F Z h b H V l P S J z W y Z x d W 9 0 O 0 Z p b G V T e X N 0 Z W 1 P Y m p l Y 3 R U e X B l J n F 1 b 3 Q 7 L C Z x d W 9 0 O 0 l k J n F 1 b 3 Q 7 L C Z x d W 9 0 O 1 N l c n Z l c l J l Z G l y Z W N 0 Z W R F b W J l Z F V y a S Z x d W 9 0 O y w m c X V v d D t T Z X J 2 Z X J S Z W R p c m V j d G V k R W 1 i Z W R V c m w m c X V v d D s s J n F 1 b 3 Q 7 Q 2 9 u d G V u d F R 5 c G V J Z C Z x d W 9 0 O y w m c X V v d D t U a X R s Z S Z x d W 9 0 O y w m c X V v d D t D b 2 1 w b G l h b m N l Q X N z Z X R J Z C Z x d W 9 0 O y w m c X V v d D t E R V N D U k l Q V E l P T i Z x d W 9 0 O y w m c X V v d D t R d W F u d G l 0 e S Z x d W 9 0 O y w m c X V v d D t V T k l U J n F 1 b 3 Q 7 L C Z x d W 9 0 O 0 l 0 Z W 1 J R F N 1 Y i Z x d W 9 0 O y w m c X V v d D t J d G V t V X N l T m 9 0 Z X M m c X V v d D s s J n F 1 b 3 Q 7 S X R l b V N v c n R J R C Z x d W 9 0 O y w m c X V v d D t J d G V t S U Q m c X V v d D s s J n F 1 b 3 Q 7 V X B k Y X R l R G F 0 Z S Z x d W 9 0 O y w m c X V v d D t N Y X N 0 Z X J J d G V t T n V t Y m V y J n F 1 b 3 Q 7 L C Z x d W 9 0 O 1 N w Z W N O V W 1 f T F V J Z C Z x d W 9 0 O y w m c X V v d D t D Y X R l Z 2 9 y e U 5 1 b V 9 M V U l k J n F 1 b 3 Q 7 L C Z x d W 9 0 O 1 V w Z G F 0 Z V J l Y X N v b l 9 M V U l k J n F 1 b 3 Q 7 L C Z x d W 9 0 O 2 k 1 Z H Q m c X V v d D s s J n F 1 b 3 Q 7 T 2 4 g Q 2 F s b C B P b m x 5 J n F 1 b 3 Q 7 L C Z x d W 9 0 O 1 N o b 3 c g a W 4 g Q m l k I F R h J n F 1 b 3 Q 7 L C Z x d W 9 0 O 0 l E L j E m c X V v d D s s J n F 1 b 3 Q 7 T W 9 k a W Z p Z W Q m c X V v d D s s J n F 1 b 3 Q 7 Q 3 J l Y X R l Z C Z x d W 9 0 O y w m c X V v d D t B d X R o b 3 J J Z C Z x d W 9 0 O y w m c X V v d D t F Z G l 0 b 3 J J Z C Z x d W 9 0 O y w m c X V v d D t P R G F 0 Y V 9 f V U l W Z X J z a W 9 u U 3 R y a W 5 n J n F 1 b 3 Q 7 L C Z x d W 9 0 O 0 F 0 d G F j a G 1 l b n R z J n F 1 b 3 Q 7 L C Z x d W 9 0 O 0 d V S U Q m c X V v d D t d I i A v P j x F b n R y e S B U e X B l P S J G a W x s U 3 R h d H V z I i B W Y W x 1 Z T 0 i c 0 N v b X B s Z X R l I i A v P j x F b n R y e S B U e X B l P S J G a W x s Q 2 9 1 b n Q i I F Z h b H V l P S J s M T I y O C I g L z 4 8 R W 5 0 c n k g V H l w Z T 0 i U m V s Y X R p b 2 5 z a G l w S W 5 m b 0 N v b n R h a W 5 l c i I g V m F s d W U 9 I n N 7 J n F 1 b 3 Q 7 Y 2 9 s d W 1 u Q 2 9 1 b n Q m c X V v d D s 6 M z A s J n F 1 b 3 Q 7 a 2 V 5 Q 2 9 s d W 1 u T m F t Z X M m c X V v d D s 6 W 1 0 s J n F 1 b 3 Q 7 c X V l c n l S Z W x h d G l v b n N o a X B z J n F 1 b 3 Q 7 O l t d L C Z x d W 9 0 O 2 N v b H V t b k l k Z W 5 0 a X R p Z X M m c X V v d D s 6 W y Z x d W 9 0 O 1 N l Y 3 R p b 2 4 x L 0 R C X 0 J p Z G l 0 Z W 1 z X 0 J l d G E v M T A z Z G I y N D Y t Y T Z i Z S 0 0 Z G M y L W E x O W U t Y T k x N m V i M 2 J l N j d l L n t G a W x l U 3 l z d G V t T 2 J q Z W N 0 V H l w Z S w w f S Z x d W 9 0 O y w m c X V v d D t T Z W N 0 a W 9 u M S 9 E Q l 9 C a W R p d G V t c 1 9 C Z X R h L z E w M 2 R i M j Q 2 L W E 2 Y m U t N G R j M i 1 h M T l l L W E 5 M T Z l Y j N i Z T Y 3 Z S 5 7 S W Q s M X 0 m c X V v d D s s J n F 1 b 3 Q 7 U 2 V j d G l v b j E v R E J f Q m l k a X R l b X N f Q m V 0 Y S 8 x M D N k Y j I 0 N i 1 h N m J l L T R k Y z I t Y T E 5 Z S 1 h O T E 2 Z W I z Y m U 2 N 2 U u e 1 N l c n Z l c l J l Z G l y Z W N 0 Z W R F b W J l Z F V y a S w y f S Z x d W 9 0 O y w m c X V v d D t T Z W N 0 a W 9 u M S 9 E Q l 9 C a W R p d G V t c 1 9 C Z X R h L z E w M 2 R i M j Q 2 L W E 2 Y m U t N G R j M i 1 h M T l l L W E 5 M T Z l Y j N i Z T Y 3 Z S 5 7 U 2 V y d m V y U m V k a X J l Y 3 R l Z E V t Y m V k V X J s L D N 9 J n F 1 b 3 Q 7 L C Z x d W 9 0 O 1 N l Y 3 R p b 2 4 x L 0 R C X 0 J p Z G l 0 Z W 1 z X 0 J l d G E v M T A z Z G I y N D Y t Y T Z i Z S 0 0 Z G M y L W E x O W U t Y T k x N m V i M 2 J l N j d l L n t D b 2 5 0 Z W 5 0 V H l w Z U l k L D R 9 J n F 1 b 3 Q 7 L C Z x d W 9 0 O 1 N l Y 3 R p b 2 4 x L 0 R C X 0 J p Z G l 0 Z W 1 z X 0 J l d G E v M T A z Z G I y N D Y t Y T Z i Z S 0 0 Z G M y L W E x O W U t Y T k x N m V i M 2 J l N j d l L n t U a X R s Z S w 1 f S Z x d W 9 0 O y w m c X V v d D t T Z W N 0 a W 9 u M S 9 E Q l 9 C a W R p d G V t c 1 9 C Z X R h L z E w M 2 R i M j Q 2 L W E 2 Y m U t N G R j M i 1 h M T l l L W E 5 M T Z l Y j N i Z T Y 3 Z S 5 7 Q 2 9 t c G x p Y W 5 j Z U F z c 2 V 0 S W Q s N n 0 m c X V v d D s s J n F 1 b 3 Q 7 U 2 V j d G l v b j E v R E J f Q m l k a X R l b X N f Q m V 0 Y S 8 x M D N k Y j I 0 N i 1 h N m J l L T R k Y z I t Y T E 5 Z S 1 h O T E 2 Z W I z Y m U 2 N 2 U u e 0 R F U 0 N S S V B U S U 9 O L D d 9 J n F 1 b 3 Q 7 L C Z x d W 9 0 O 1 N l Y 3 R p b 2 4 x L 0 R C X 0 J p Z G l 0 Z W 1 z X 0 J l d G E v M T A z Z G I y N D Y t Y T Z i Z S 0 0 Z G M y L W E x O W U t Y T k x N m V i M 2 J l N j d l L n t R d W F u d G l 0 e S w 4 f S Z x d W 9 0 O y w m c X V v d D t T Z W N 0 a W 9 u M S 9 E Q l 9 C a W R p d G V t c 1 9 C Z X R h L z E w M 2 R i M j Q 2 L W E 2 Y m U t N G R j M i 1 h M T l l L W E 5 M T Z l Y j N i Z T Y 3 Z S 5 7 V U 5 J V C w 5 f S Z x d W 9 0 O y w m c X V v d D t T Z W N 0 a W 9 u M S 9 E Q l 9 C a W R p d G V t c 1 9 C Z X R h L z E w M 2 R i M j Q 2 L W E 2 Y m U t N G R j M i 1 h M T l l L W E 5 M T Z l Y j N i Z T Y 3 Z S 5 7 S X R l b U l E U 3 V i L D E w f S Z x d W 9 0 O y w m c X V v d D t T Z W N 0 a W 9 u M S 9 E Q l 9 C a W R p d G V t c 1 9 C Z X R h L z E w M 2 R i M j Q 2 L W E 2 Y m U t N G R j M i 1 h M T l l L W E 5 M T Z l Y j N i Z T Y 3 Z S 5 7 S X R l b V V z Z U 5 v d G V z L D E x f S Z x d W 9 0 O y w m c X V v d D t T Z W N 0 a W 9 u M S 9 E Q l 9 C a W R p d G V t c 1 9 C Z X R h L z E w M 2 R i M j Q 2 L W E 2 Y m U t N G R j M i 1 h M T l l L W E 5 M T Z l Y j N i Z T Y 3 Z S 5 7 S X R l b V N v c n R J R C w x M n 0 m c X V v d D s s J n F 1 b 3 Q 7 U 2 V j d G l v b j E v R E J f Q m l k a X R l b X N f Q m V 0 Y S 8 x M D N k Y j I 0 N i 1 h N m J l L T R k Y z I t Y T E 5 Z S 1 h O T E 2 Z W I z Y m U 2 N 2 U u e 0 l 0 Z W 1 J R C w x M 3 0 m c X V v d D s s J n F 1 b 3 Q 7 U 2 V j d G l v b j E v R E J f Q m l k a X R l b X N f Q m V 0 Y S 8 x M D N k Y j I 0 N i 1 h N m J l L T R k Y z I t Y T E 5 Z S 1 h O T E 2 Z W I z Y m U 2 N 2 U u e 1 V w Z G F 0 Z U R h d G U s M T R 9 J n F 1 b 3 Q 7 L C Z x d W 9 0 O 1 N l Y 3 R p b 2 4 x L 0 R C X 0 J p Z G l 0 Z W 1 z X 0 J l d G E v M T A z Z G I y N D Y t Y T Z i Z S 0 0 Z G M y L W E x O W U t Y T k x N m V i M 2 J l N j d l L n t N Y X N 0 Z X J J d G V t T n V t Y m V y L D E 1 f S Z x d W 9 0 O y w m c X V v d D t T Z W N 0 a W 9 u M S 9 E Q l 9 C a W R p d G V t c 1 9 C Z X R h L z E w M 2 R i M j Q 2 L W E 2 Y m U t N G R j M i 1 h M T l l L W E 5 M T Z l Y j N i Z T Y 3 Z S 5 7 U 3 B l Y 0 5 V b V 9 M V U l k L D E 2 f S Z x d W 9 0 O y w m c X V v d D t T Z W N 0 a W 9 u M S 9 E Q l 9 C a W R p d G V t c 1 9 C Z X R h L z E w M 2 R i M j Q 2 L W E 2 Y m U t N G R j M i 1 h M T l l L W E 5 M T Z l Y j N i Z T Y 3 Z S 5 7 Q 2 F 0 Z W d v c n l O d W 1 f T F V J Z C w x N 3 0 m c X V v d D s s J n F 1 b 3 Q 7 U 2 V j d G l v b j E v R E J f Q m l k a X R l b X N f Q m V 0 Y S 8 x M D N k Y j I 0 N i 1 h N m J l L T R k Y z I t Y T E 5 Z S 1 h O T E 2 Z W I z Y m U 2 N 2 U u e 1 V w Z G F 0 Z V J l Y X N v b l 9 M V U l k L D E 4 f S Z x d W 9 0 O y w m c X V v d D t T Z W N 0 a W 9 u M S 9 E Q l 9 C a W R p d G V t c 1 9 C Z X R h L z E w M 2 R i M j Q 2 L W E 2 Y m U t N G R j M i 1 h M T l l L W E 5 M T Z l Y j N i Z T Y 3 Z S 5 7 a T V k d C w x O X 0 m c X V v d D s s J n F 1 b 3 Q 7 U 2 V j d G l v b j E v R E J f Q m l k a X R l b X N f Q m V 0 Y S 8 x M D N k Y j I 0 N i 1 h N m J l L T R k Y z I t Y T E 5 Z S 1 h O T E 2 Z W I z Y m U 2 N 2 U u e 0 9 u I E N h b G w g T 2 5 s e S w y M H 0 m c X V v d D s s J n F 1 b 3 Q 7 U 2 V j d G l v b j E v R E J f Q m l k a X R l b X N f Q m V 0 Y S 8 x M D N k Y j I 0 N i 1 h N m J l L T R k Y z I t Y T E 5 Z S 1 h O T E 2 Z W I z Y m U 2 N 2 U u e 1 N o b 3 c g a W 4 g Q m l k I F R h L D I x f S Z x d W 9 0 O y w m c X V v d D t T Z W N 0 a W 9 u M S 9 E Q l 9 C a W R p d G V t c 1 9 C Z X R h L z E w M 2 R i M j Q 2 L W E 2 Y m U t N G R j M i 1 h M T l l L W E 5 M T Z l Y j N i Z T Y 3 Z S 5 7 S U Q s M j J 9 J n F 1 b 3 Q 7 L C Z x d W 9 0 O 1 N l Y 3 R p b 2 4 x L 0 R C X 0 J p Z G l 0 Z W 1 z X 0 J l d G E v M T A z Z G I y N D Y t Y T Z i Z S 0 0 Z G M y L W E x O W U t Y T k x N m V i M 2 J l N j d l L n t N b 2 R p Z m l l Z C w y M 3 0 m c X V v d D s s J n F 1 b 3 Q 7 U 2 V j d G l v b j E v R E J f Q m l k a X R l b X N f Q m V 0 Y S 8 x M D N k Y j I 0 N i 1 h N m J l L T R k Y z I t Y T E 5 Z S 1 h O T E 2 Z W I z Y m U 2 N 2 U u e 0 N y Z W F 0 Z W Q s M j R 9 J n F 1 b 3 Q 7 L C Z x d W 9 0 O 1 N l Y 3 R p b 2 4 x L 0 R C X 0 J p Z G l 0 Z W 1 z X 0 J l d G E v M T A z Z G I y N D Y t Y T Z i Z S 0 0 Z G M y L W E x O W U t Y T k x N m V i M 2 J l N j d l L n t B d X R o b 3 J J Z C w y N X 0 m c X V v d D s s J n F 1 b 3 Q 7 U 2 V j d G l v b j E v R E J f Q m l k a X R l b X N f Q m V 0 Y S 8 x M D N k Y j I 0 N i 1 h N m J l L T R k Y z I t Y T E 5 Z S 1 h O T E 2 Z W I z Y m U 2 N 2 U u e 0 V k a X R v c k l k L D I 2 f S Z x d W 9 0 O y w m c X V v d D t T Z W N 0 a W 9 u M S 9 E Q l 9 C a W R p d G V t c 1 9 C Z X R h L z E w M 2 R i M j Q 2 L W E 2 Y m U t N G R j M i 1 h M T l l L W E 5 M T Z l Y j N i Z T Y 3 Z S 5 7 T 0 R h d G F f X 1 V J V m V y c 2 l v b l N 0 c m l u Z y w y N 3 0 m c X V v d D s s J n F 1 b 3 Q 7 U 2 V j d G l v b j E v R E J f Q m l k a X R l b X N f Q m V 0 Y S 8 x M D N k Y j I 0 N i 1 h N m J l L T R k Y z I t Y T E 5 Z S 1 h O T E 2 Z W I z Y m U 2 N 2 U u e 0 F 0 d G F j a G 1 l b n R z L D I 4 f S Z x d W 9 0 O y w m c X V v d D t T Z W N 0 a W 9 u M S 9 E Q l 9 C a W R p d G V t c 1 9 C Z X R h L z E w M 2 R i M j Q 2 L W E 2 Y m U t N G R j M i 1 h M T l l L W E 5 M T Z l Y j N i Z T Y 3 Z S 5 7 R 1 V J R C w y O X 0 m c X V v d D t d L C Z x d W 9 0 O 0 N v b H V t b k N v d W 5 0 J n F 1 b 3 Q 7 O j M w L C Z x d W 9 0 O 0 t l e U N v b H V t b k 5 h b W V z J n F 1 b 3 Q 7 O l t d L C Z x d W 9 0 O 0 N v b H V t b k l k Z W 5 0 a X R p Z X M m c X V v d D s 6 W y Z x d W 9 0 O 1 N l Y 3 R p b 2 4 x L 0 R C X 0 J p Z G l 0 Z W 1 z X 0 J l d G E v M T A z Z G I y N D Y t Y T Z i Z S 0 0 Z G M y L W E x O W U t Y T k x N m V i M 2 J l N j d l L n t G a W x l U 3 l z d G V t T 2 J q Z W N 0 V H l w Z S w w f S Z x d W 9 0 O y w m c X V v d D t T Z W N 0 a W 9 u M S 9 E Q l 9 C a W R p d G V t c 1 9 C Z X R h L z E w M 2 R i M j Q 2 L W E 2 Y m U t N G R j M i 1 h M T l l L W E 5 M T Z l Y j N i Z T Y 3 Z S 5 7 S W Q s M X 0 m c X V v d D s s J n F 1 b 3 Q 7 U 2 V j d G l v b j E v R E J f Q m l k a X R l b X N f Q m V 0 Y S 8 x M D N k Y j I 0 N i 1 h N m J l L T R k Y z I t Y T E 5 Z S 1 h O T E 2 Z W I z Y m U 2 N 2 U u e 1 N l c n Z l c l J l Z G l y Z W N 0 Z W R F b W J l Z F V y a S w y f S Z x d W 9 0 O y w m c X V v d D t T Z W N 0 a W 9 u M S 9 E Q l 9 C a W R p d G V t c 1 9 C Z X R h L z E w M 2 R i M j Q 2 L W E 2 Y m U t N G R j M i 1 h M T l l L W E 5 M T Z l Y j N i Z T Y 3 Z S 5 7 U 2 V y d m V y U m V k a X J l Y 3 R l Z E V t Y m V k V X J s L D N 9 J n F 1 b 3 Q 7 L C Z x d W 9 0 O 1 N l Y 3 R p b 2 4 x L 0 R C X 0 J p Z G l 0 Z W 1 z X 0 J l d G E v M T A z Z G I y N D Y t Y T Z i Z S 0 0 Z G M y L W E x O W U t Y T k x N m V i M 2 J l N j d l L n t D b 2 5 0 Z W 5 0 V H l w Z U l k L D R 9 J n F 1 b 3 Q 7 L C Z x d W 9 0 O 1 N l Y 3 R p b 2 4 x L 0 R C X 0 J p Z G l 0 Z W 1 z X 0 J l d G E v M T A z Z G I y N D Y t Y T Z i Z S 0 0 Z G M y L W E x O W U t Y T k x N m V i M 2 J l N j d l L n t U a X R s Z S w 1 f S Z x d W 9 0 O y w m c X V v d D t T Z W N 0 a W 9 u M S 9 E Q l 9 C a W R p d G V t c 1 9 C Z X R h L z E w M 2 R i M j Q 2 L W E 2 Y m U t N G R j M i 1 h M T l l L W E 5 M T Z l Y j N i Z T Y 3 Z S 5 7 Q 2 9 t c G x p Y W 5 j Z U F z c 2 V 0 S W Q s N n 0 m c X V v d D s s J n F 1 b 3 Q 7 U 2 V j d G l v b j E v R E J f Q m l k a X R l b X N f Q m V 0 Y S 8 x M D N k Y j I 0 N i 1 h N m J l L T R k Y z I t Y T E 5 Z S 1 h O T E 2 Z W I z Y m U 2 N 2 U u e 0 R F U 0 N S S V B U S U 9 O L D d 9 J n F 1 b 3 Q 7 L C Z x d W 9 0 O 1 N l Y 3 R p b 2 4 x L 0 R C X 0 J p Z G l 0 Z W 1 z X 0 J l d G E v M T A z Z G I y N D Y t Y T Z i Z S 0 0 Z G M y L W E x O W U t Y T k x N m V i M 2 J l N j d l L n t R d W F u d G l 0 e S w 4 f S Z x d W 9 0 O y w m c X V v d D t T Z W N 0 a W 9 u M S 9 E Q l 9 C a W R p d G V t c 1 9 C Z X R h L z E w M 2 R i M j Q 2 L W E 2 Y m U t N G R j M i 1 h M T l l L W E 5 M T Z l Y j N i Z T Y 3 Z S 5 7 V U 5 J V C w 5 f S Z x d W 9 0 O y w m c X V v d D t T Z W N 0 a W 9 u M S 9 E Q l 9 C a W R p d G V t c 1 9 C Z X R h L z E w M 2 R i M j Q 2 L W E 2 Y m U t N G R j M i 1 h M T l l L W E 5 M T Z l Y j N i Z T Y 3 Z S 5 7 S X R l b U l E U 3 V i L D E w f S Z x d W 9 0 O y w m c X V v d D t T Z W N 0 a W 9 u M S 9 E Q l 9 C a W R p d G V t c 1 9 C Z X R h L z E w M 2 R i M j Q 2 L W E 2 Y m U t N G R j M i 1 h M T l l L W E 5 M T Z l Y j N i Z T Y 3 Z S 5 7 S X R l b V V z Z U 5 v d G V z L D E x f S Z x d W 9 0 O y w m c X V v d D t T Z W N 0 a W 9 u M S 9 E Q l 9 C a W R p d G V t c 1 9 C Z X R h L z E w M 2 R i M j Q 2 L W E 2 Y m U t N G R j M i 1 h M T l l L W E 5 M T Z l Y j N i Z T Y 3 Z S 5 7 S X R l b V N v c n R J R C w x M n 0 m c X V v d D s s J n F 1 b 3 Q 7 U 2 V j d G l v b j E v R E J f Q m l k a X R l b X N f Q m V 0 Y S 8 x M D N k Y j I 0 N i 1 h N m J l L T R k Y z I t Y T E 5 Z S 1 h O T E 2 Z W I z Y m U 2 N 2 U u e 0 l 0 Z W 1 J R C w x M 3 0 m c X V v d D s s J n F 1 b 3 Q 7 U 2 V j d G l v b j E v R E J f Q m l k a X R l b X N f Q m V 0 Y S 8 x M D N k Y j I 0 N i 1 h N m J l L T R k Y z I t Y T E 5 Z S 1 h O T E 2 Z W I z Y m U 2 N 2 U u e 1 V w Z G F 0 Z U R h d G U s M T R 9 J n F 1 b 3 Q 7 L C Z x d W 9 0 O 1 N l Y 3 R p b 2 4 x L 0 R C X 0 J p Z G l 0 Z W 1 z X 0 J l d G E v M T A z Z G I y N D Y t Y T Z i Z S 0 0 Z G M y L W E x O W U t Y T k x N m V i M 2 J l N j d l L n t N Y X N 0 Z X J J d G V t T n V t Y m V y L D E 1 f S Z x d W 9 0 O y w m c X V v d D t T Z W N 0 a W 9 u M S 9 E Q l 9 C a W R p d G V t c 1 9 C Z X R h L z E w M 2 R i M j Q 2 L W E 2 Y m U t N G R j M i 1 h M T l l L W E 5 M T Z l Y j N i Z T Y 3 Z S 5 7 U 3 B l Y 0 5 V b V 9 M V U l k L D E 2 f S Z x d W 9 0 O y w m c X V v d D t T Z W N 0 a W 9 u M S 9 E Q l 9 C a W R p d G V t c 1 9 C Z X R h L z E w M 2 R i M j Q 2 L W E 2 Y m U t N G R j M i 1 h M T l l L W E 5 M T Z l Y j N i Z T Y 3 Z S 5 7 Q 2 F 0 Z W d v c n l O d W 1 f T F V J Z C w x N 3 0 m c X V v d D s s J n F 1 b 3 Q 7 U 2 V j d G l v b j E v R E J f Q m l k a X R l b X N f Q m V 0 Y S 8 x M D N k Y j I 0 N i 1 h N m J l L T R k Y z I t Y T E 5 Z S 1 h O T E 2 Z W I z Y m U 2 N 2 U u e 1 V w Z G F 0 Z V J l Y X N v b l 9 M V U l k L D E 4 f S Z x d W 9 0 O y w m c X V v d D t T Z W N 0 a W 9 u M S 9 E Q l 9 C a W R p d G V t c 1 9 C Z X R h L z E w M 2 R i M j Q 2 L W E 2 Y m U t N G R j M i 1 h M T l l L W E 5 M T Z l Y j N i Z T Y 3 Z S 5 7 a T V k d C w x O X 0 m c X V v d D s s J n F 1 b 3 Q 7 U 2 V j d G l v b j E v R E J f Q m l k a X R l b X N f Q m V 0 Y S 8 x M D N k Y j I 0 N i 1 h N m J l L T R k Y z I t Y T E 5 Z S 1 h O T E 2 Z W I z Y m U 2 N 2 U u e 0 9 u I E N h b G w g T 2 5 s e S w y M H 0 m c X V v d D s s J n F 1 b 3 Q 7 U 2 V j d G l v b j E v R E J f Q m l k a X R l b X N f Q m V 0 Y S 8 x M D N k Y j I 0 N i 1 h N m J l L T R k Y z I t Y T E 5 Z S 1 h O T E 2 Z W I z Y m U 2 N 2 U u e 1 N o b 3 c g a W 4 g Q m l k I F R h L D I x f S Z x d W 9 0 O y w m c X V v d D t T Z W N 0 a W 9 u M S 9 E Q l 9 C a W R p d G V t c 1 9 C Z X R h L z E w M 2 R i M j Q 2 L W E 2 Y m U t N G R j M i 1 h M T l l L W E 5 M T Z l Y j N i Z T Y 3 Z S 5 7 S U Q s M j J 9 J n F 1 b 3 Q 7 L C Z x d W 9 0 O 1 N l Y 3 R p b 2 4 x L 0 R C X 0 J p Z G l 0 Z W 1 z X 0 J l d G E v M T A z Z G I y N D Y t Y T Z i Z S 0 0 Z G M y L W E x O W U t Y T k x N m V i M 2 J l N j d l L n t N b 2 R p Z m l l Z C w y M 3 0 m c X V v d D s s J n F 1 b 3 Q 7 U 2 V j d G l v b j E v R E J f Q m l k a X R l b X N f Q m V 0 Y S 8 x M D N k Y j I 0 N i 1 h N m J l L T R k Y z I t Y T E 5 Z S 1 h O T E 2 Z W I z Y m U 2 N 2 U u e 0 N y Z W F 0 Z W Q s M j R 9 J n F 1 b 3 Q 7 L C Z x d W 9 0 O 1 N l Y 3 R p b 2 4 x L 0 R C X 0 J p Z G l 0 Z W 1 z X 0 J l d G E v M T A z Z G I y N D Y t Y T Z i Z S 0 0 Z G M y L W E x O W U t Y T k x N m V i M 2 J l N j d l L n t B d X R o b 3 J J Z C w y N X 0 m c X V v d D s s J n F 1 b 3 Q 7 U 2 V j d G l v b j E v R E J f Q m l k a X R l b X N f Q m V 0 Y S 8 x M D N k Y j I 0 N i 1 h N m J l L T R k Y z I t Y T E 5 Z S 1 h O T E 2 Z W I z Y m U 2 N 2 U u e 0 V k a X R v c k l k L D I 2 f S Z x d W 9 0 O y w m c X V v d D t T Z W N 0 a W 9 u M S 9 E Q l 9 C a W R p d G V t c 1 9 C Z X R h L z E w M 2 R i M j Q 2 L W E 2 Y m U t N G R j M i 1 h M T l l L W E 5 M T Z l Y j N i Z T Y 3 Z S 5 7 T 0 R h d G F f X 1 V J V m V y c 2 l v b l N 0 c m l u Z y w y N 3 0 m c X V v d D s s J n F 1 b 3 Q 7 U 2 V j d G l v b j E v R E J f Q m l k a X R l b X N f Q m V 0 Y S 8 x M D N k Y j I 0 N i 1 h N m J l L T R k Y z I t Y T E 5 Z S 1 h O T E 2 Z W I z Y m U 2 N 2 U u e 0 F 0 d G F j a G 1 l b n R z L D I 4 f S Z x d W 9 0 O y w m c X V v d D t T Z W N 0 a W 9 u M S 9 E Q l 9 C a W R p d G V t c 1 9 C Z X R h L z E w M 2 R i M j Q 2 L W E 2 Y m U t N G R j M i 1 h M T l l L W E 5 M T Z l Y j N i Z T Y 3 Z S 5 7 R 1 V J R C w y O X 0 m c X V v d D t d L C Z x d W 9 0 O 1 J l b G F 0 a W 9 u c 2 h p c E l u Z m 8 m c X V v d D s 6 W 1 1 9 I i A v P j x F b n R y e S B U e X B l P S J M b 2 F k Z W R U b 0 F u Y W x 5 c 2 l z U 2 V y d m l j Z X M i I F Z h b H V l P S J s M C I g L z 4 8 L 1 N 0 Y W J s Z U V u d H J p Z X M + P C 9 J d G V t P j x J d G V t P j x J d G V t T G 9 j Y X R p b 2 4 + P E l 0 Z W 1 U e X B l P k Z v c m 1 1 b G E 8 L 0 l 0 Z W 1 U e X B l P j x J d G V t U G F 0 a D 5 T Z W N 0 a W 9 u M S 9 E Q l 9 C a W R p d G V t c 1 9 C Z X R h J T I w K D I p L 1 N v d X J j Z T w v S X R l b V B h d G g + P C 9 J d G V t T G 9 j Y X R p b 2 4 + P F N 0 Y W J s Z U V u d H J p Z X M g L z 4 8 L 0 l 0 Z W 0 + P E l 0 Z W 0 + P E l 0 Z W 1 M b 2 N h d G l v b j 4 8 S X R l b V R 5 c G U + R m 9 y b X V s Y T w v S X R l b V R 5 c G U + P E l 0 Z W 1 Q Y X R o P l N l Y 3 R p b 2 4 x L 0 R C X 0 J p Z G l 0 Z W 1 z X 0 J l d G E l M j A o M i k v M T A z Z G I y N D Y t Y T Z i Z S 0 0 Z G M y L W E x O W U t Y T k x N m V i M 2 J l N j d l P C 9 J d G V t U G F 0 a D 4 8 L 0 l 0 Z W 1 M b 2 N h d G l v b j 4 8 U 3 R h Y m x l R W 5 0 c m l l c y A v P j w v S X R l b T 4 8 S X R l b T 4 8 S X R l b U x v Y 2 F 0 a W 9 u P j x J d G V t V H l w Z T 5 G b 3 J t d W x h P C 9 J d G V t V H l w Z T 4 8 S X R l b V B h d G g + U 2 V j d G l v b j E v R E J f Q m l k a X R l b X N f Q m V 0 Y S U y M C g y K S 9 S Z W 5 h b W V k J T I w Q 2 9 s d W 1 u c z w v S X R l b V B h d G g + P C 9 J d G V t T G 9 j Y X R p b 2 4 + P F N 0 Y W J s Z U V u d H J p Z X M g L z 4 8 L 0 l 0 Z W 0 + P E l 0 Z W 0 + P E l 0 Z W 1 M b 2 N h d G l v b j 4 8 S X R l b V R 5 c G U + R m 9 y b X V s Y T w v S X R l b V R 5 c G U + P E l 0 Z W 1 Q Y X R o P l N l Y 3 R p b 2 4 x L 0 M x J T I w K D E 3 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R m l s b E N v b H V t b k 5 h b W V z I i B W Y W x 1 Z T 0 i c 1 s m c X V v d D t N Q V N U R V I g S V R F T S A j J n F 1 b 3 Q 7 L C Z x d W 9 0 O 0 R F U 0 N S S V B U S U 9 O J n F 1 b 3 Q 7 L C Z x d W 9 0 O 1 F U W S Z x d W 9 0 O y w m c X V v d D t V T k l U J n F 1 b 3 Q 7 X S I g L z 4 8 R W 5 0 c n k g V H l w Z T 0 i U m V z d W x 0 V H l w Z S I g V m F s d W U 9 I n N U Y W J s Z S I g L z 4 8 R W 5 0 c n k g V H l w Z T 0 i R m l s b E x h c 3 R V c G R h d G V k I i B W Y W x 1 Z T 0 i Z D I w M T k t M T I t M z B U M T c 6 M D I 6 M D g u N j g 0 O T g z M V o i I C 8 + P E V u d H J 5 I F R 5 c G U 9 I k Z p b G x l Z E N v b X B s Z X R l U m V z d W x 0 V G 9 X b 3 J r c 2 h l Z X Q i I F Z h b H V l P S J s M S I g L z 4 8 R W 5 0 c n k g V H l w Z T 0 i U m V j b 3 Z l c n l U Y X J n Z X R T a G V l d C I g V m F s d W U 9 I n N T a G V l d D U i I C 8 + P E V u d H J 5 I F R 5 c G U 9 I l J l Y 2 9 2 Z X J 5 V G F y Z 2 V 0 Q 2 9 s d W 1 u I i B W Y W x 1 Z T 0 i b D E i I C 8 + P E V u d H J 5 I F R 5 c G U 9 I l J l Y 2 9 2 Z X J 5 V G F y Z 2 V 0 U m 9 3 I i B W Y W x 1 Z T 0 i b D k i I C 8 + P E V u d H J 5 I F R 5 c G U 9 I l J l b G F 0 a W 9 u c 2 h p c E l u Z m 9 D b 2 5 0 Y W l u Z X I i I F Z h b H V l P S J z e y Z x d W 9 0 O 2 N v b H V t b k N v d W 5 0 J n F 1 b 3 Q 7 O j Q s J n F 1 b 3 Q 7 a 2 V 5 Q 2 9 s d W 1 u T m F t Z X M m c X V v d D s 6 W 1 0 s J n F 1 b 3 Q 7 c X V l c n l S Z W x h d G l v b n N o a X B z J n F 1 b 3 Q 7 O l t d L C Z x d W 9 0 O 2 N v b H V t b k l k Z W 5 0 a X R p Z X M m c X V v d D s 6 W y Z x d W 9 0 O 1 N l Y 3 R p b 2 4 x L 0 M x L 1 N v d X J j Z S 5 7 T U F T V E V S I E l U R U 0 g I y w w f S Z x d W 9 0 O y w m c X V v d D t T Z W N 0 a W 9 u M S 9 D M S 9 T b 3 V y Y 2 U u e 0 R F U 0 N S S V B U S U 9 O L D F 9 J n F 1 b 3 Q 7 L C Z x d W 9 0 O 1 N l Y 3 R p b 2 4 x L 0 M x L 1 N v d X J j Z S 5 7 U V R Z L D J 9 J n F 1 b 3 Q 7 L C Z x d W 9 0 O 1 N l Y 3 R p b 2 4 x L 0 M x L 1 N v d X J j Z S 5 7 V U 5 J V C w z f S Z x d W 9 0 O 1 0 s J n F 1 b 3 Q 7 Q 2 9 s d W 1 u Q 2 9 1 b n Q m c X V v d D s 6 N C w m c X V v d D t L Z X l D b 2 x 1 b W 5 O Y W 1 l c y Z x d W 9 0 O z p b X S w m c X V v d D t D b 2 x 1 b W 5 J Z G V u d G l 0 a W V z J n F 1 b 3 Q 7 O l s m c X V v d D t T Z W N 0 a W 9 u M S 9 D M S 9 T b 3 V y Y 2 U u e 0 1 B U 1 R F U i B J V E V N I C M s M H 0 m c X V v d D s s J n F 1 b 3 Q 7 U 2 V j d G l v b j E v Q z E v U 2 9 1 c m N l L n t E R V N D U k l Q V E l P T i w x f S Z x d W 9 0 O y w m c X V v d D t T Z W N 0 a W 9 u M S 9 D M S 9 T b 3 V y Y 2 U u e 1 F U W S w y f S Z x d W 9 0 O y w m c X V v d D t T Z W N 0 a W 9 u M S 9 D M S 9 T b 3 V y Y 2 U u e 1 V O S V Q s M 3 0 m c X V v d D t d L C Z x d W 9 0 O 1 J l b G F 0 a W 9 u c 2 h p c E l u Z m 8 m c X V v d D s 6 W 1 1 9 I i A v P j x F b n R y e S B U e X B l P S J G a W x s Q 2 9 s d W 1 u V H l w Z X M i I F Z h b H V l P S J z Q U F B Q U F B P T 0 i I C 8 + P E V u d H J 5 I F R 5 c G U 9 I k J 1 Z m Z l c k 5 l e H R S Z W Z y Z X N o I i B W Y W x 1 Z T 0 i b D E i I C 8 + P E V u d H J 5 I F R 5 c G U 9 I k Z p b G x D b 3 V u d C I g V m F s d W U 9 I m w y N S I g L z 4 8 R W 5 0 c n k g V H l w Z T 0 i R m l s b E V y c m 9 y Q 2 9 1 b n Q i I F Z h b H V l P S J s M C I g L z 4 8 R W 5 0 c n k g V H l w Z T 0 i R m l s b F N 0 Y X R 1 c y I g V m F s d W U 9 I n N D b 2 1 w b G V 0 Z S 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0 M x J T I w K D E 3 K S 9 T b 3 V y Y 2 U 8 L 0 l 0 Z W 1 Q Y X R o P j w v S X R l b U x v Y 2 F 0 a W 9 u P j x T d G F i b G V F b n R y a W V z I C 8 + P C 9 J d G V t P j x J d G V t P j x J d G V t T G 9 j Y X R p b 2 4 + P E l 0 Z W 1 U e X B l P k Z v c m 1 1 b G E 8 L 0 l 0 Z W 1 U e X B l P j x J d G V t U G F 0 a D 5 T Z W N 0 a W 9 u M S 9 D M S U y M C g x N y k v R m l s d G V y Z W Q l M j B S b 3 d z P C 9 J d G V t U G F 0 a D 4 8 L 0 l 0 Z W 1 M b 2 N h d G l v b j 4 8 U 3 R h Y m x l R W 5 0 c m l l c y A v P j w v S X R l b T 4 8 S X R l b T 4 8 S X R l b U x v Y 2 F 0 a W 9 u P j x J d G V t V H l w Z T 5 G b 3 J t d W x h P C 9 J d G V t V H l w Z T 4 8 S X R l b V B h d G g + U 2 V j d G l v b j E v Q z E l M j A o M T c p L 1 N v c n R l Z C U y M F J v d 3 M 8 L 0 l 0 Z W 1 Q Y X R o P j w v S X R l b U x v Y 2 F 0 a W 9 u P j x T d G F i b G V F b n R y a W V z I C 8 + P C 9 J d G V t P j x J d G V t P j x J d G V t T G 9 j Y X R p b 2 4 + P E l 0 Z W 1 U e X B l P k Z v c m 1 1 b G E 8 L 0 l 0 Z W 1 U e X B l P j x J d G V t U G F 0 a D 5 T Z W N 0 a W 9 u M S 9 D M S U y M C g x N y k v U m V t b 3 Z l Z C U y M E 9 0 a G V y J T I w Q 2 9 s d W 1 u c z w v S X R l b V B h d G g + P C 9 J d G V t T G 9 j Y X R p b 2 4 + P F N 0 Y W J s Z U V u d H J p Z X M g L z 4 8 L 0 l 0 Z W 0 + P E l 0 Z W 0 + P E l 0 Z W 1 M b 2 N h d G l v b j 4 8 S X R l b V R 5 c G U + R m 9 y b X V s Y T w v S X R l b V R 5 c G U + P E l 0 Z W 1 Q Y X R o P l N l Y 3 R p b 2 4 x L 0 M x J T I w K D E 3 K S 9 S Z W 9 y Z G V y Z W Q l M j B D b 2 x 1 b W 5 z P C 9 J d G V t U G F 0 a D 4 8 L 0 l 0 Z W 1 M b 2 N h d G l v b j 4 8 U 3 R h Y m x l R W 5 0 c m l l c y A v P j w v S X R l b T 4 8 L 0 l 0 Z W 1 z P j w v T G 9 j Y W x Q Y W N r Y W d l T W V 0 Y W R h d G F G a W x l P h Y A A A B Q S w U G A A A A A A A A A A A A A A A A A A A A A A A A 2 g A A A A E A A A D Q j J 3 f A R X R E Y x 6 A M B P w p f r A Q A A A D u M + i R 7 U h J B r + G 3 J R 2 X y r U A A A A A A g A A A A A A A 2 Y A A M A A A A A Q A A A A K E E i U 4 k 1 o H w M y R X M j i S O / Q A A A A A E g A A A o A A A A B A A A A A S o V 7 L l Y K x 7 g E d 2 y 6 3 N / 0 R U A A A A B D E m X 1 I u q n 6 2 y T k D U m H L 7 7 h e a V Z c i o N 6 h 5 H y a 0 m 5 V y j M M j F l J d w 0 w g J Z 7 D G F b R P e b A i 9 u y O S g O / y h C Z Z i k 0 4 u 1 h L L I X v a q U K A b Z e V A 0 I u D R F A A A A F a 6 l A X Z 5 b a m u P M J n f r o G E c C l F W J < / D a t a M a s h u p > 
</file>

<file path=customXml/item2.xml><?xml version="1.0" encoding="utf-8"?>
<ct:contentTypeSchema xmlns:ct="http://schemas.microsoft.com/office/2006/metadata/contentType" xmlns:ma="http://schemas.microsoft.com/office/2006/metadata/properties/metaAttributes" ct:_="" ma:_="" ma:contentTypeName="Document" ma:contentTypeID="0x010100B4E26E85853D8B4296E0EF1809F755A3" ma:contentTypeVersion="11" ma:contentTypeDescription="Create a new document." ma:contentTypeScope="" ma:versionID="7c552c7a4147400d07e739a3049dfcab">
  <xsd:schema xmlns:xsd="http://www.w3.org/2001/XMLSchema" xmlns:xs="http://www.w3.org/2001/XMLSchema" xmlns:p="http://schemas.microsoft.com/office/2006/metadata/properties" xmlns:ns2="816a4524-733b-472a-8b5f-fdb5a2a30197" xmlns:ns3="02282aca-3ef3-4235-a82f-80276b24e57e" xmlns:ns4="http://schemas.microsoft.com/sharepoint/v4" targetNamespace="http://schemas.microsoft.com/office/2006/metadata/properties" ma:root="true" ma:fieldsID="edb9b466edf04477497b072b8cf25cf0" ns2:_="" ns3:_="" ns4:_="">
    <xsd:import namespace="816a4524-733b-472a-8b5f-fdb5a2a30197"/>
    <xsd:import namespace="02282aca-3ef3-4235-a82f-80276b24e57e"/>
    <xsd:import namespace="http://schemas.microsoft.com/sharepoint/v4"/>
    <xsd:element name="properties">
      <xsd:complexType>
        <xsd:sequence>
          <xsd:element name="documentManagement">
            <xsd:complexType>
              <xsd:all>
                <xsd:element ref="ns2:Category" minOccurs="0"/>
                <xsd:element ref="ns2:Category0" minOccurs="0"/>
                <xsd:element ref="ns3:SharedWithUsers" minOccurs="0"/>
                <xsd:element ref="ns3:SharedWithDetails" minOccurs="0"/>
                <xsd:element ref="ns2:MediaServiceAutoKeyPoints" minOccurs="0"/>
                <xsd:element ref="ns2:MediaServiceKeyPoint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a4524-733b-472a-8b5f-fdb5a2a30197" elementFormDefault="qualified">
    <xsd:import namespace="http://schemas.microsoft.com/office/2006/documentManagement/types"/>
    <xsd:import namespace="http://schemas.microsoft.com/office/infopath/2007/PartnerControls"/>
    <xsd:element name="Category" ma:index="8" nillable="true" ma:displayName="Document Type" ma:default="Standards &amp; Guidelines" ma:internalName="Category">
      <xsd:complexType>
        <xsd:complexContent>
          <xsd:extension base="dms:MultiChoice">
            <xsd:sequence>
              <xsd:element name="Value" maxOccurs="unbounded" minOccurs="0" nillable="true">
                <xsd:simpleType>
                  <xsd:restriction base="dms:Choice">
                    <xsd:enumeration value="CADD"/>
                    <xsd:enumeration value="CADD TOOL"/>
                    <xsd:enumeration value="CUG"/>
                    <xsd:enumeration value="Checklist"/>
                    <xsd:enumeration value="Contract &amp; Bidding"/>
                    <xsd:enumeration value="EBDG"/>
                    <xsd:enumeration value="Design Spec"/>
                    <xsd:enumeration value="ITB"/>
                    <xsd:enumeration value="Outside Agency"/>
                    <xsd:enumeration value="Personnel"/>
                    <xsd:enumeration value="SOP"/>
                    <xsd:enumeration value="Standards &amp; Guidelines"/>
                    <xsd:enumeration value="Template"/>
                    <xsd:enumeration value="Training"/>
                    <xsd:enumeration value="Tutorial"/>
                    <xsd:enumeration value="Process Workflow"/>
                    <xsd:enumeration value="Requisition"/>
                  </xsd:restriction>
                </xsd:simpleType>
              </xsd:element>
            </xsd:sequence>
          </xsd:extension>
        </xsd:complexContent>
      </xsd:complexType>
    </xsd:element>
    <xsd:element name="Category0" ma:index="9" nillable="true" ma:displayName="Category" ma:default="General" ma:format="Dropdown" ma:internalName="Category0">
      <xsd:simpleType>
        <xsd:restriction base="dms:Choice">
          <xsd:enumeration value="General"/>
          <xsd:enumeration value="Survey"/>
          <xsd:enumeration value="Design"/>
          <xsd:enumeration value="Permitting"/>
          <xsd:enumeration value="Construction Management"/>
          <xsd:enumeration value="Drafting"/>
          <xsd:enumeration value="Roadway Design"/>
          <xsd:enumeration value="Utility Design"/>
          <xsd:enumeration value="Construction"/>
          <xsd:enumeration value="CUG"/>
          <xsd:enumeration value="Administrative"/>
          <xsd:enumeration value="Work Flow"/>
          <xsd:enumeration value="Procurement"/>
          <xsd:enumeration value="Plan Sheet"/>
          <xsd:enumeration value="Estimates"/>
          <xsd:enumeration value="SharePoint"/>
          <xsd:enumeration value="SupplementarySpec"/>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282aca-3ef3-4235-a82f-80276b24e57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2282aca-3ef3-4235-a82f-80276b24e57e">
      <UserInfo>
        <DisplayName>Adil Chauhan</DisplayName>
        <AccountId>354</AccountId>
        <AccountType/>
      </UserInfo>
      <UserInfo>
        <DisplayName>Edward Caccavari</DisplayName>
        <AccountId>423</AccountId>
        <AccountType/>
      </UserInfo>
    </SharedWithUsers>
    <IconOverlay xmlns="http://schemas.microsoft.com/sharepoint/v4" xsi:nil="true"/>
    <Category0 xmlns="816a4524-733b-472a-8b5f-fdb5a2a30197">Design</Category0>
    <Category xmlns="816a4524-733b-472a-8b5f-fdb5a2a30197">
      <Value>Template</Value>
    </Category>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c89badf8-0cd2-4e7b-b9e9-f8f3d3755954" ContentTypeId="0x0101" PreviousValue="false"/>
</file>

<file path=customXml/itemProps1.xml><?xml version="1.0" encoding="utf-8"?>
<ds:datastoreItem xmlns:ds="http://schemas.openxmlformats.org/officeDocument/2006/customXml" ds:itemID="{9782A099-6BE8-4547-A948-DC8A2F113E85}">
  <ds:schemaRefs>
    <ds:schemaRef ds:uri="http://schemas.microsoft.com/DataMashup"/>
  </ds:schemaRefs>
</ds:datastoreItem>
</file>

<file path=customXml/itemProps2.xml><?xml version="1.0" encoding="utf-8"?>
<ds:datastoreItem xmlns:ds="http://schemas.openxmlformats.org/officeDocument/2006/customXml" ds:itemID="{7B2A6A05-343C-45BB-8B17-DE5690FDE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6a4524-733b-472a-8b5f-fdb5a2a30197"/>
    <ds:schemaRef ds:uri="02282aca-3ef3-4235-a82f-80276b24e57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B1418D-3B8A-49DC-88BD-D66B0677A036}">
  <ds:schemaRefs>
    <ds:schemaRef ds:uri="http://schemas.openxmlformats.org/package/2006/metadata/core-properties"/>
    <ds:schemaRef ds:uri="http://schemas.microsoft.com/office/2006/documentManagement/types"/>
    <ds:schemaRef ds:uri="http://schemas.microsoft.com/office/infopath/2007/PartnerControls"/>
    <ds:schemaRef ds:uri="02282aca-3ef3-4235-a82f-80276b24e57e"/>
    <ds:schemaRef ds:uri="http://purl.org/dc/elements/1.1/"/>
    <ds:schemaRef ds:uri="http://schemas.microsoft.com/office/2006/metadata/properties"/>
    <ds:schemaRef ds:uri="816a4524-733b-472a-8b5f-fdb5a2a30197"/>
    <ds:schemaRef ds:uri="http://schemas.microsoft.com/sharepoint/v4"/>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052A8290-7FD8-4996-828C-11962CAE831A}">
  <ds:schemaRefs>
    <ds:schemaRef ds:uri="http://schemas.microsoft.com/sharepoint/v3/contenttype/forms"/>
  </ds:schemaRefs>
</ds:datastoreItem>
</file>

<file path=customXml/itemProps5.xml><?xml version="1.0" encoding="utf-8"?>
<ds:datastoreItem xmlns:ds="http://schemas.openxmlformats.org/officeDocument/2006/customXml" ds:itemID="{DF6AE4D0-74F4-4A3E-9D8F-0E7B3C3B331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Guidance</vt:lpstr>
      <vt:lpstr>Unit_Price_Tab</vt:lpstr>
      <vt:lpstr>SP_Info_Biditem_Category</vt:lpstr>
      <vt:lpstr>Guidance!Print_Area</vt:lpstr>
      <vt:lpstr>Instructions!Print_Area</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Template_Cost_Estimate</dc:title>
  <dc:creator>Ainsworth Marshall</dc:creator>
  <cp:keywords/>
  <cp:lastModifiedBy>Sy Gezachew</cp:lastModifiedBy>
  <cp:lastPrinted>2021-08-19T19:59:00Z</cp:lastPrinted>
  <dcterms:created xsi:type="dcterms:W3CDTF">2019-04-22T18:54:42Z</dcterms:created>
  <dcterms:modified xsi:type="dcterms:W3CDTF">2022-03-25T17:37:41Z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0x010100B4E26E85853D8B4296E0EF1809F755A3</vt:lpwstr>
  </property>
  <property fmtid="{D5CDD505-2E9C-101B-9397-08002B2CF9AE}" pid="3" name="RecordSubtype">
    <vt:lpwstr>DES - Operational Files(GS-19 - 010096)</vt:lpwstr>
  </property>
  <property fmtid="{D5CDD505-2E9C-101B-9397-08002B2CF9AE}" pid="4" name="SensitiveInformation">
    <vt:bool>false</vt:bool>
  </property>
  <property fmtid="{D5CDD505-2E9C-101B-9397-08002B2CF9AE}" pid="5" name="Status">
    <vt:lpwstr>Draft</vt:lpwstr>
  </property>
  <property fmtid="{D5CDD505-2E9C-101B-9397-08002B2CF9AE}" pid="6" name="Use">
    <vt:lpwstr>Template</vt:lpwstr>
  </property>
  <property fmtid="{D5CDD505-2E9C-101B-9397-08002B2CF9AE}" pid="7" name="Library">
    <vt:lpwstr>QC and Standards</vt:lpwstr>
  </property>
</Properties>
</file>