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L:\Divisions\DMF-Purchasing\Contracts\FY22\22-DES-ITB-560 Fort Myer Heights Watermain Improvement\ITB Folder Structure\Solicitation\Invitation to Bid\ITB\Drafts\Attachments\"/>
    </mc:Choice>
  </mc:AlternateContent>
  <xr:revisionPtr revIDLastSave="0" documentId="8_{53D820C6-67B4-4E31-8F6D-334932BA457F}" xr6:coauthVersionLast="46" xr6:coauthVersionMax="46" xr10:uidLastSave="{00000000-0000-0000-0000-000000000000}"/>
  <bookViews>
    <workbookView xWindow="-110" yWindow="-110" windowWidth="22780" windowHeight="14660" xr2:uid="{00000000-000D-0000-FFFF-FFFF00000000}"/>
  </bookViews>
  <sheets>
    <sheet name="Unit_Price_Tab" sheetId="18" r:id="rId1"/>
  </sheets>
  <externalReferences>
    <externalReference r:id="rId2"/>
    <externalReference r:id="rId3"/>
    <externalReference r:id="rId4"/>
  </externalReferences>
  <definedNames>
    <definedName name="_HEST">'[1]Estimate Details'!$A$14:$G$14,'[1]Estimate Details'!$A$38:$G$39,'[1]Estimate Details'!$A$70:$G$71,'[1]Estimate Details'!$A$89:$G$90,'[1]Estimate Details'!$A$258:$G$259,'[1]Estimate Details'!$A$272:$G$273,'[1]Estimate Details'!$A$349:$G$350,'[1]Estimate Details'!$A$384:$G$385,'[1]Estimate Details'!$A$498:$G$499,'[1]Estimate Details'!$A$535:$G$536,'[1]Estimate Details'!$A$585:$G$586,'[1]Estimate Details'!$A$644:$G$645,'[1]Estimate Details'!$A$680:$G$681,'[1]Estimate Details'!$A$701:$G$752,'[1]Estimate Details'!$A$702:$G$702,'[1]Estimate Details'!$A$744:$G$745,'[1]Estimate Details'!$A$751:$G$764,'[1]Estimate Details'!$A$791:$G$792+'[1]Estimate Details'!$A$1:$G$11+'[1]Estimate Details'!$A$795:$G$809</definedName>
    <definedName name="_xlnm.Print_Area" localSheetId="0">Unit_Price_Tab!$A$1:$F$77</definedName>
    <definedName name="Print_Area_Formula">OFFSET(#REF!,0,0,COUNTA(#REF!),COUNTA(#REF!))</definedName>
    <definedName name="_xlnm.Print_Titles" localSheetId="0">Unit_Price_Tab!$1:$6</definedName>
    <definedName name="projectLevels">[2]Project_Levels!$A$2:$A$4</definedName>
    <definedName name="Spanner_Auto_File">"alse"</definedName>
    <definedName name="UnitPrice" localSheetId="0">#REF!</definedName>
    <definedName name="UnitPrice">#REF!</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C2_25ac1cb0-4505-4589-9d9d-2ed5f8c9cc70" name="C2" connection="Query - C2"/>
          <x15:modelTable id="C3_776a7fe7-9ca4-4542-8552-d7124cc41ee1" name="C3" connection="Query - C3"/>
          <x15:modelTable id="C4_1b2639c5-eb3b-4b15-b26c-32d596c27f10" name="C4" connection="Query - C4"/>
          <x15:modelTable id="C5_04d6a6aa-a2a3-4ba7-87bd-07560e69fb41" name="C5" connection="Query - C5"/>
          <x15:modelTable id="C6_9e8072b6-9cff-4e6f-96bc-9e24f7829a8a" name="C6" connection="Query - C6"/>
          <x15:modelTable id="C7_57a40c8a-cabe-4599-9a6b-e38bcdd10a8d" name="C7" connection="Query - C7"/>
          <x15:modelTable id="C8_ff40d75c-277e-423d-a2a9-d35d6534230d" name="C8" connection="Query - C8"/>
          <x15:modelTable id="C9_7dd2584c-1ba3-4624-b61e-3d319d1f27b3" name="C9" connection="Query - C9"/>
          <x15:modelTable id="C10_fca50782-ba56-4df8-ae96-fc48bac00a5b" name="C10" connection="Query - C10"/>
          <x15:modelTable id="C11_1db35ca4-55cf-43df-bb74-5ccc9156599d" name="C11" connection="Query - C11"/>
          <x15:modelTable id="C12_f32b6070-ac80-4063-8a7f-dd3b7a38a2fe" name="C12" connection="Query - C12"/>
          <x15:modelTable id="C13_192c85a9-25d8-4004-8ec4-dde26eca97af" name="C13" connection="Query - C13"/>
          <x15:modelTable id="C15_6d5e8233-63bd-4904-ad6b-7fc4d14e52c9" name="C15" connection="Query - C15"/>
          <x15:modelTable id="C16_8fbfecc1-931c-4acd-81cf-de6bb74af84f" name="C16" connection="Query - C16"/>
          <x15:modelTable id="C17_04488003-938b-4746-95e7-7d4303b3be4c" name="C17" connection="Query - C17"/>
          <x15:modelTable id="PCT_bc2040c4-dccc-45c8-ac53-3475331895d2" name="PCT" connection="Query - PCT"/>
          <x15:modelTable id="C18_055d4c13-b29d-4623-aa39-c97f2f7e5db0" name="C18" connection="Query - C18"/>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1" i="18" l="1"/>
  <c r="F56" i="18"/>
  <c r="F55" i="18"/>
  <c r="F54" i="18"/>
  <c r="F53" i="18"/>
  <c r="F52" i="18"/>
  <c r="F51" i="18"/>
  <c r="F50" i="18"/>
  <c r="F49" i="18"/>
  <c r="G57" i="18" l="1"/>
  <c r="F62" i="18"/>
  <c r="G62" i="18"/>
  <c r="F57" i="18"/>
  <c r="F44" i="18"/>
  <c r="F43" i="18"/>
  <c r="F42" i="18"/>
  <c r="F41" i="18"/>
  <c r="F40" i="18"/>
  <c r="F39" i="18"/>
  <c r="F38" i="18"/>
  <c r="F37" i="18"/>
  <c r="F36" i="18"/>
  <c r="F35" i="18"/>
  <c r="F34" i="18"/>
  <c r="F33" i="18"/>
  <c r="F32" i="18"/>
  <c r="F31" i="18"/>
  <c r="F30" i="18"/>
  <c r="F29" i="18"/>
  <c r="F24" i="18"/>
  <c r="F23" i="18"/>
  <c r="F22" i="18"/>
  <c r="F21" i="18"/>
  <c r="F16" i="18"/>
  <c r="G25" i="18" l="1"/>
  <c r="G45" i="18"/>
  <c r="F45" i="18"/>
  <c r="F25" i="18"/>
  <c r="F15" i="18"/>
  <c r="F14" i="18"/>
  <c r="F9" i="18"/>
  <c r="G10" i="18" s="1"/>
  <c r="G17" i="18" l="1"/>
  <c r="G64" i="18" s="1"/>
  <c r="F17" i="18"/>
  <c r="F10" i="18"/>
  <c r="F64" i="18" l="1"/>
  <c r="F69" i="18" s="1"/>
  <c r="G68" i="18"/>
  <c r="G69" i="18"/>
  <c r="F68" i="18" l="1"/>
  <c r="F70" i="18" s="1"/>
  <c r="F72" i="18" s="1"/>
  <c r="F74" i="18" s="1"/>
  <c r="G70" i="18"/>
  <c r="G72" i="18" s="1"/>
  <c r="G74" i="18"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11000000}" keepAlive="1" name="Query - ALL_ITEMS" description="Connection to the 'ALL_ITEMS' query in the workbook." type="5" refreshedVersion="6" background="1" saveData="1">
    <dbPr connection="Provider=Microsoft.Mashup.OleDb.1;Data Source=$Workbook$;Location=ALL_ITEMS;Extended Properties=&quot;&quot;" command="SELECT * FROM [ALL_ITEMS]"/>
  </connection>
  <connection id="2" xr16:uid="{00000000-0015-0000-FFFF-FFFF12000000}" keepAlive="1" name="Query - C1" description="Connection to the 'C1' query in the workbook." type="5" refreshedVersion="6" saveData="1">
    <dbPr connection="Provider=Microsoft.Mashup.OleDb.1;Data Source=$Workbook$;Location=C1;Extended Properties=&quot;&quot;" command="SELECT * FROM [C1]"/>
    <extLst>
      <ext xmlns:x15="http://schemas.microsoft.com/office/spreadsheetml/2010/11/main" uri="{DE250136-89BD-433C-8126-D09CA5730AF9}">
        <x15:connection id="" excludeFromRefreshAll="1"/>
      </ext>
    </extLst>
  </connection>
  <connection id="3" xr16:uid="{BB7FD21C-0F96-4DEA-A0A0-804E5E1139DC}" keepAlive="1" name="Query - C1 (2)" description="Connection to the 'C1 (2)' query in the workbook." type="5" refreshedVersion="6" saveData="1">
    <dbPr connection="Provider=Microsoft.Mashup.OleDb.1;Data Source=$Workbook$;Location=&quot;C1 (2)&quot;;Extended Properties=&quot;&quot;" command="SELECT * FROM [C1 (2)]"/>
    <extLst>
      <ext xmlns:x15="http://schemas.microsoft.com/office/spreadsheetml/2010/11/main" uri="{DE250136-89BD-433C-8126-D09CA5730AF9}">
        <x15:connection id="" excludeFromRefreshAll="1"/>
      </ext>
    </extLst>
  </connection>
  <connection id="4" xr16:uid="{00000000-0015-0000-FFFF-FFFF13000000}" name="Query - C10" description="Connection to the 'C10' query in the workbook." type="100" refreshedVersion="6" minRefreshableVersion="5" saveData="1">
    <extLst>
      <ext xmlns:x15="http://schemas.microsoft.com/office/spreadsheetml/2010/11/main" uri="{DE250136-89BD-433C-8126-D09CA5730AF9}">
        <x15:connection id="eb09b70b-75f0-414f-b49d-f23d3e71980c" excludeFromRefreshAll="1">
          <x15:oledbPr connection="Provider=Microsoft.Mashup.OleDb.1;Data Source=$Workbook$;Location=C10;Extended Properties=&quot;&quot;">
            <x15:dbTables>
              <x15:dbTable name="C10"/>
            </x15:dbTables>
          </x15:oledbPr>
        </x15:connection>
      </ext>
    </extLst>
  </connection>
  <connection id="5" xr16:uid="{00000000-0015-0000-FFFF-FFFF14000000}" name="Query - C11" description="Connection to the 'C11' query in the workbook." type="100" refreshedVersion="6" minRefreshableVersion="5" saveData="1">
    <extLst>
      <ext xmlns:x15="http://schemas.microsoft.com/office/spreadsheetml/2010/11/main" uri="{DE250136-89BD-433C-8126-D09CA5730AF9}">
        <x15:connection id="9a7bdc0a-88e6-476b-959e-b1321bec778d" excludeFromRefreshAll="1">
          <x15:oledbPr connection="Provider=Microsoft.Mashup.OleDb.1;Data Source=$Workbook$;Location=C11;Extended Properties=&quot;&quot;">
            <x15:dbTables>
              <x15:dbTable name="C11"/>
            </x15:dbTables>
          </x15:oledbPr>
        </x15:connection>
      </ext>
    </extLst>
  </connection>
  <connection id="6" xr16:uid="{00000000-0015-0000-FFFF-FFFF15000000}" name="Query - C12" description="Connection to the 'C12' query in the workbook." type="100" refreshedVersion="6" minRefreshableVersion="5" saveData="1">
    <extLst>
      <ext xmlns:x15="http://schemas.microsoft.com/office/spreadsheetml/2010/11/main" uri="{DE250136-89BD-433C-8126-D09CA5730AF9}">
        <x15:connection id="cdd82652-35f9-45df-85c9-a8f668d51853" excludeFromRefreshAll="1">
          <x15:oledbPr connection="Provider=Microsoft.Mashup.OleDb.1;Data Source=$Workbook$;Location=C12;Extended Properties=&quot;&quot;">
            <x15:dbTables>
              <x15:dbTable name="C12"/>
            </x15:dbTables>
          </x15:oledbPr>
        </x15:connection>
      </ext>
    </extLst>
  </connection>
  <connection id="7" xr16:uid="{00000000-0015-0000-FFFF-FFFF16000000}" name="Query - C13" description="Connection to the 'C13' query in the workbook." type="100" refreshedVersion="6" minRefreshableVersion="5" saveData="1">
    <extLst>
      <ext xmlns:x15="http://schemas.microsoft.com/office/spreadsheetml/2010/11/main" uri="{DE250136-89BD-433C-8126-D09CA5730AF9}">
        <x15:connection id="e4ecb30d-c1f6-4cd5-95af-bc19b4a367fa" excludeFromRefreshAll="1">
          <x15:oledbPr connection="Provider=Microsoft.Mashup.OleDb.1;Data Source=$Workbook$;Location=C13;Extended Properties=&quot;&quot;">
            <x15:dbTables>
              <x15:dbTable name="C13"/>
            </x15:dbTables>
          </x15:oledbPr>
        </x15:connection>
      </ext>
    </extLst>
  </connection>
  <connection id="8" xr16:uid="{00000000-0015-0000-FFFF-FFFF17000000}" name="Query - C15" description="Connection to the 'C15' query in the workbook." type="100" refreshedVersion="6" minRefreshableVersion="5" saveData="1">
    <extLst>
      <ext xmlns:x15="http://schemas.microsoft.com/office/spreadsheetml/2010/11/main" uri="{DE250136-89BD-433C-8126-D09CA5730AF9}">
        <x15:connection id="51f5e4e7-47c7-4407-8e0f-1a9154d06329" excludeFromRefreshAll="1">
          <x15:oledbPr connection="Provider=Microsoft.Mashup.OleDb.1;Data Source=$Workbook$;Location=C15;Extended Properties=&quot;&quot;">
            <x15:dbTables>
              <x15:dbTable name="C15"/>
            </x15:dbTables>
          </x15:oledbPr>
        </x15:connection>
      </ext>
    </extLst>
  </connection>
  <connection id="9" xr16:uid="{00000000-0015-0000-FFFF-FFFF18000000}" name="Query - C16" description="Connection to the 'C16' query in the workbook." type="100" refreshedVersion="6" minRefreshableVersion="5" saveData="1">
    <extLst>
      <ext xmlns:x15="http://schemas.microsoft.com/office/spreadsheetml/2010/11/main" uri="{DE250136-89BD-433C-8126-D09CA5730AF9}">
        <x15:connection id="32b721b6-0adb-4299-978d-faa07343eca5" excludeFromRefreshAll="1">
          <x15:oledbPr connection="Provider=Microsoft.Mashup.OleDb.1;Data Source=$Workbook$;Location=C16;Extended Properties=&quot;&quot;">
            <x15:dbTables>
              <x15:dbTable name="C16"/>
            </x15:dbTables>
          </x15:oledbPr>
        </x15:connection>
      </ext>
    </extLst>
  </connection>
  <connection id="10" xr16:uid="{00000000-0015-0000-FFFF-FFFF19000000}" name="Query - C17" description="Connection to the 'C17' query in the workbook." type="100" refreshedVersion="6" minRefreshableVersion="5" saveData="1">
    <extLst>
      <ext xmlns:x15="http://schemas.microsoft.com/office/spreadsheetml/2010/11/main" uri="{DE250136-89BD-433C-8126-D09CA5730AF9}">
        <x15:connection id="d85bf948-7f74-47a6-af4a-bdd85371b77d" excludeFromRefreshAll="1">
          <x15:oledbPr connection="Provider=Microsoft.Mashup.OleDb.1;Data Source=$Workbook$;Location=C17;Extended Properties=&quot;&quot;">
            <x15:dbTables>
              <x15:dbTable name="C17"/>
            </x15:dbTables>
          </x15:oledbPr>
        </x15:connection>
      </ext>
    </extLst>
  </connection>
  <connection id="11" xr16:uid="{00000000-0015-0000-FFFF-FFFF1A000000}" name="Query - C18" description="Connection to the 'C18' query in the workbook." type="100" refreshedVersion="6" minRefreshableVersion="5" saveData="1">
    <extLst>
      <ext xmlns:x15="http://schemas.microsoft.com/office/spreadsheetml/2010/11/main" uri="{DE250136-89BD-433C-8126-D09CA5730AF9}">
        <x15:connection id="19acd7d8-65aa-4649-9631-3a5e710fcd7c" excludeFromRefreshAll="1">
          <x15:oledbPr connection="Provider=Microsoft.Mashup.OleDb.1;Data Source=$Workbook$;Location=C18;Extended Properties=&quot;&quot;">
            <x15:dbTables>
              <x15:dbTable name="C18"/>
            </x15:dbTables>
          </x15:oledbPr>
        </x15:connection>
      </ext>
    </extLst>
  </connection>
  <connection id="12" xr16:uid="{00000000-0015-0000-FFFF-FFFF1B000000}" name="Query - C2" description="Connection to the 'C2' query in the workbook." type="100" refreshedVersion="6" minRefreshableVersion="5" saveData="1">
    <extLst>
      <ext xmlns:x15="http://schemas.microsoft.com/office/spreadsheetml/2010/11/main" uri="{DE250136-89BD-433C-8126-D09CA5730AF9}">
        <x15:connection id="68dfac8e-91ce-45bf-8f35-53f28b084258" excludeFromRefreshAll="1">
          <x15:oledbPr connection="Provider=Microsoft.Mashup.OleDb.1;Data Source=$Workbook$;Location=C2;Extended Properties=&quot;&quot;">
            <x15:dbTables>
              <x15:dbTable name="C2"/>
            </x15:dbTables>
          </x15:oledbPr>
        </x15:connection>
      </ext>
    </extLst>
  </connection>
  <connection id="13" xr16:uid="{00000000-0015-0000-FFFF-FFFF1C000000}" name="Query - C3" description="Connection to the 'C3' query in the workbook." type="100" refreshedVersion="6" minRefreshableVersion="5" saveData="1">
    <extLst>
      <ext xmlns:x15="http://schemas.microsoft.com/office/spreadsheetml/2010/11/main" uri="{DE250136-89BD-433C-8126-D09CA5730AF9}">
        <x15:connection id="ef6ffc34-d8ff-429d-bac3-701d30fe603d" excludeFromRefreshAll="1">
          <x15:oledbPr connection="Provider=Microsoft.Mashup.OleDb.1;Data Source=$Workbook$;Location=C3;Extended Properties=&quot;&quot;">
            <x15:dbTables>
              <x15:dbTable name="C3"/>
            </x15:dbTables>
          </x15:oledbPr>
        </x15:connection>
      </ext>
    </extLst>
  </connection>
  <connection id="14" xr16:uid="{00000000-0015-0000-FFFF-FFFF1D000000}" name="Query - C4" description="Connection to the 'C4' query in the workbook." type="100" refreshedVersion="6" minRefreshableVersion="5" saveData="1">
    <extLst>
      <ext xmlns:x15="http://schemas.microsoft.com/office/spreadsheetml/2010/11/main" uri="{DE250136-89BD-433C-8126-D09CA5730AF9}">
        <x15:connection id="54f7068c-119b-42cf-b1b5-70caa5c0d32a" excludeFromRefreshAll="1">
          <x15:oledbPr connection="Provider=Microsoft.Mashup.OleDb.1;Data Source=$Workbook$;Location=C4;Extended Properties=&quot;&quot;">
            <x15:dbTables>
              <x15:dbTable name="C4"/>
            </x15:dbTables>
          </x15:oledbPr>
        </x15:connection>
      </ext>
    </extLst>
  </connection>
  <connection id="15" xr16:uid="{00000000-0015-0000-FFFF-FFFF1E000000}" name="Query - C5" description="Connection to the 'C5' query in the workbook." type="100" refreshedVersion="6" minRefreshableVersion="5" saveData="1">
    <extLst>
      <ext xmlns:x15="http://schemas.microsoft.com/office/spreadsheetml/2010/11/main" uri="{DE250136-89BD-433C-8126-D09CA5730AF9}">
        <x15:connection id="ebd4a9ef-0e3d-459f-8b4e-ae66237b4a84" excludeFromRefreshAll="1">
          <x15:oledbPr connection="Provider=Microsoft.Mashup.OleDb.1;Data Source=$Workbook$;Location=C5;Extended Properties=&quot;&quot;">
            <x15:dbTables>
              <x15:dbTable name="C5"/>
            </x15:dbTables>
          </x15:oledbPr>
        </x15:connection>
      </ext>
    </extLst>
  </connection>
  <connection id="16" xr16:uid="{00000000-0015-0000-FFFF-FFFF1F000000}" name="Query - C6" description="Connection to the 'C6' query in the workbook." type="100" refreshedVersion="6" minRefreshableVersion="5" saveData="1">
    <extLst>
      <ext xmlns:x15="http://schemas.microsoft.com/office/spreadsheetml/2010/11/main" uri="{DE250136-89BD-433C-8126-D09CA5730AF9}">
        <x15:connection id="fb6862cc-ebc3-4f6f-b1eb-45d539d0fbfe" excludeFromRefreshAll="1"/>
      </ext>
    </extLst>
  </connection>
  <connection id="17" xr16:uid="{00000000-0015-0000-FFFF-FFFF20000000}" name="Query - C7" description="Connection to the 'C7' query in the workbook." type="100" refreshedVersion="6" minRefreshableVersion="5" saveData="1">
    <extLst>
      <ext xmlns:x15="http://schemas.microsoft.com/office/spreadsheetml/2010/11/main" uri="{DE250136-89BD-433C-8126-D09CA5730AF9}">
        <x15:connection id="a60631fc-40d4-4057-b97f-ccb2f7d06627" excludeFromRefreshAll="1">
          <x15:oledbPr connection="Provider=Microsoft.Mashup.OleDb.1;Data Source=$Workbook$;Location=C7;Extended Properties=&quot;&quot;">
            <x15:dbTables>
              <x15:dbTable name="C7"/>
            </x15:dbTables>
          </x15:oledbPr>
        </x15:connection>
      </ext>
    </extLst>
  </connection>
  <connection id="18" xr16:uid="{00000000-0015-0000-FFFF-FFFF21000000}" name="Query - C8" description="Connection to the 'C8' query in the workbook." type="100" refreshedVersion="6" minRefreshableVersion="5" saveData="1">
    <extLst>
      <ext xmlns:x15="http://schemas.microsoft.com/office/spreadsheetml/2010/11/main" uri="{DE250136-89BD-433C-8126-D09CA5730AF9}">
        <x15:connection id="29195591-0c98-450f-b2ce-672a7d50f02f" excludeFromRefreshAll="1">
          <x15:oledbPr connection="Provider=Microsoft.Mashup.OleDb.1;Data Source=$Workbook$;Location=C8;Extended Properties=&quot;&quot;">
            <x15:dbTables>
              <x15:dbTable name="C8"/>
            </x15:dbTables>
          </x15:oledbPr>
        </x15:connection>
      </ext>
    </extLst>
  </connection>
  <connection id="19" xr16:uid="{00000000-0015-0000-FFFF-FFFF22000000}" name="Query - C9" description="Connection to the 'C9' query in the workbook." type="100" refreshedVersion="6" minRefreshableVersion="5" saveData="1">
    <extLst>
      <ext xmlns:x15="http://schemas.microsoft.com/office/spreadsheetml/2010/11/main" uri="{DE250136-89BD-433C-8126-D09CA5730AF9}">
        <x15:connection id="0cf16a3d-3604-4ab1-99a4-1581af0680f9" excludeFromRefreshAll="1">
          <x15:oledbPr connection="Provider=Microsoft.Mashup.OleDb.1;Data Source=$Workbook$;Location=C9;Extended Properties=&quot;&quot;">
            <x15:dbTables>
              <x15:dbTable name="C9"/>
            </x15:dbTables>
          </x15:oledbPr>
        </x15:connection>
      </ext>
    </extLst>
  </connection>
  <connection id="20" xr16:uid="{00000000-0015-0000-FFFF-FFFF23000000}" name="Query - PCT" description="Connection to the 'PCT' query in the workbook." type="100" refreshedVersion="6" minRefreshableVersion="5" saveData="1">
    <extLst>
      <ext xmlns:x15="http://schemas.microsoft.com/office/spreadsheetml/2010/11/main" uri="{DE250136-89BD-433C-8126-D09CA5730AF9}">
        <x15:connection id="60d38132-2989-49a3-b74d-6778dd72f67e" excludeFromRefreshAll="1">
          <x15:oledbPr connection="Provider=Microsoft.Mashup.OleDb.1;Data Source=$Workbook$;Location=PCT;Extended Properties=&quot;&quot;">
            <x15:dbTables>
              <x15:dbTable name="PCT"/>
            </x15:dbTables>
          </x15:oledbPr>
        </x15:connection>
      </ext>
    </extLst>
  </connection>
  <connection id="21" xr16:uid="{00000000-0015-0000-FFFF-FFFF26000000}" keepAlive="1" name="ThisWorkbookDataModel" description="Data Model" type="5" refreshedVersion="6" minRefreshableVersion="5" background="1" saveData="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<sst xmlns="http://schemas.openxmlformats.org/spreadsheetml/2006/main" count="184" uniqueCount="109">
  <si>
    <t xml:space="preserve">DATE: </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</si>
  <si>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</si>
  <si>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PREPARED BY:</t>
  </si>
  <si>
    <t>CHECKED BY:</t>
  </si>
  <si>
    <t>MASTER ITEM #</t>
  </si>
  <si>
    <t>DESCRIPTION</t>
  </si>
  <si>
    <t>QTY</t>
  </si>
  <si>
    <t>UNIT</t>
  </si>
  <si>
    <t>UNIT PRICE</t>
  </si>
  <si>
    <t>TOTAL</t>
  </si>
  <si>
    <t>C1</t>
  </si>
  <si>
    <t>GENERAL EARTH WORK</t>
  </si>
  <si>
    <t>EA</t>
  </si>
  <si>
    <t>02200-C1-00130</t>
  </si>
  <si>
    <t>Aggregate, VDOT #21-A  (Compacted in Place per VDOT standards &amp; Specs)</t>
  </si>
  <si>
    <t>CY</t>
  </si>
  <si>
    <t>SUBTOTAL</t>
  </si>
  <si>
    <t>C2</t>
  </si>
  <si>
    <t>CONCRETE WORK</t>
  </si>
  <si>
    <t>02750-C2-00060</t>
  </si>
  <si>
    <t>Concrete Curb &amp; Gutter, Standard C‐2 and C‐2R (Arlington County Detail R‐2.0), includes curb &amp; gutter for aprons</t>
  </si>
  <si>
    <t>LF</t>
  </si>
  <si>
    <t>02611-C2-00110</t>
  </si>
  <si>
    <t>Concrete Sidewalk, 4" Thickness (Arlington County Detail R‐2.0)</t>
  </si>
  <si>
    <t>SY</t>
  </si>
  <si>
    <t>03100-C2-00220</t>
  </si>
  <si>
    <t>Concrete Pier, Cradle, or Encasement (Arlington County Detail M-7.0)</t>
  </si>
  <si>
    <t>C3</t>
  </si>
  <si>
    <t>ASPHALT WORK</t>
  </si>
  <si>
    <t>UNIT
PRICE</t>
  </si>
  <si>
    <t>02600-C3-00010</t>
  </si>
  <si>
    <t>Asphalt Concrete, Planing or Milling (1/2" to 3" Depth)</t>
  </si>
  <si>
    <t>02600-C3-00030</t>
  </si>
  <si>
    <t>Asphalt Concrete, Base Course (VDOT BM-25.0A)</t>
  </si>
  <si>
    <t>TON</t>
  </si>
  <si>
    <t>02600-C3-00070</t>
  </si>
  <si>
    <t>Asphalt Concrete, Surface Course (VDOT SM-9.5D)</t>
  </si>
  <si>
    <t>03100-C3-00150</t>
  </si>
  <si>
    <t>Remove and Replace 8" to 10" Reinforced Concrete Paving VDOT Standards PR-3, PR-4, PR-5 and PR-6)</t>
  </si>
  <si>
    <t>C6</t>
  </si>
  <si>
    <t>WATERMAIN WORK</t>
  </si>
  <si>
    <t>02550-C6-00140</t>
  </si>
  <si>
    <t>12-Inch Gate Valve &amp; Valve Box</t>
  </si>
  <si>
    <t>02550-C6-00150</t>
  </si>
  <si>
    <t>8-Inch Gate Valve &amp; Valve Box</t>
  </si>
  <si>
    <t>02550-C6-00160</t>
  </si>
  <si>
    <t>6-Inch Gate Valve &amp; Valve Box</t>
  </si>
  <si>
    <t>02550-C6-00190</t>
  </si>
  <si>
    <t>Connect To Existing 12-Inch Water Main</t>
  </si>
  <si>
    <t>02550-C6-00210</t>
  </si>
  <si>
    <t>Connect To Existing 6-Inch Water Main</t>
  </si>
  <si>
    <t>02550-C6-00250</t>
  </si>
  <si>
    <t>Remove Existing Fire Hydrant</t>
  </si>
  <si>
    <t>02550-C6-00270</t>
  </si>
  <si>
    <t xml:space="preserve">Install New Fire Hydrant </t>
  </si>
  <si>
    <t>02550-C6-00330</t>
  </si>
  <si>
    <t>Cut &amp; Cap 6-Inch Water Main</t>
  </si>
  <si>
    <t>02550-C6-00350</t>
  </si>
  <si>
    <t>Remove Existing Valve Boxes</t>
  </si>
  <si>
    <t>02550-C6-00030</t>
  </si>
  <si>
    <t>12-Inch Water Main, DIP CL-52, Upto 6' Deep</t>
  </si>
  <si>
    <t>02550-C6-00050</t>
  </si>
  <si>
    <t>8-Inch Water Main, DIP CL-52, Upto 6' Deep</t>
  </si>
  <si>
    <t>02550-C6-00070</t>
  </si>
  <si>
    <t>6-Inch Water Main, DIP CL-53, Upto 6' Deep</t>
  </si>
  <si>
    <t>02550-C6-00710</t>
  </si>
  <si>
    <t>Service Re-Taps  - 1 1/2-inch and 2-inch (TAP MAIN, INSTALL COPPER TUBING, CONNECT TO EXISTING SERVICE LINE, ABANDON CORPORATION COCK FROM EXISTING SERVICE LINE, BACKFILL, EXCAVATION &amp; PAVEMENT RESTORATIONS)--UP TO 10 FT.</t>
  </si>
  <si>
    <t>02550-C6-00720</t>
  </si>
  <si>
    <t>Service Re-Taps  - 1 1/2-inch and 2-inchPER ADDITIONAL LINEAR FOOT OVER 10 FT.</t>
  </si>
  <si>
    <t>LS</t>
  </si>
  <si>
    <t>02550-C6-SP001</t>
  </si>
  <si>
    <t>Install 12" DIP CL-52 watermain through the abutmentand under the deckof N. Rhodes Street Bridge over Route 50 as detailed on Sheet C052.1 through C052.3 of the watermain improvement plan</t>
  </si>
  <si>
    <t>02550-C6-SP002</t>
  </si>
  <si>
    <t>Temporary Barrier</t>
  </si>
  <si>
    <t>C10</t>
  </si>
  <si>
    <t>PAVEMENT MARKING AND SIGNAGE WORK</t>
  </si>
  <si>
    <t>02900-C10-00040</t>
  </si>
  <si>
    <t>Eighteen (18) Inch Transverse Markings</t>
  </si>
  <si>
    <t>02900-C10-00050</t>
  </si>
  <si>
    <t>Twenty Four (24) Inch Transverse Markings, Note: Used For Continental (Ladder) Crosswalk</t>
  </si>
  <si>
    <t>02900-C10-00120</t>
  </si>
  <si>
    <t>Six (6) Inch Longitudinal Solid Line</t>
  </si>
  <si>
    <t>02900-C10-00160</t>
  </si>
  <si>
    <t>Six (6) Inch Longitudinal Skip Line (Two (2) Foot Line/ Four (4) Foot Spacing), Note: Twelve (12) LF Consists of Two (2) LF of Marking and Four (4) LF of Space</t>
  </si>
  <si>
    <t>02900-C10-00170</t>
  </si>
  <si>
    <t>Twelve (12) Inch Yellow Longitudinal Centerline, Two - Four (4) Inch Yellow Lines with Four (4) Inch Separation</t>
  </si>
  <si>
    <t>02900-C10-00290</t>
  </si>
  <si>
    <t>Standard Bicycle Symbols (MUTCD, Chapter 9C, Figure 9C-3), "Bike Symbol", "Helmeted Bicyclist Symbol"</t>
  </si>
  <si>
    <t>02900-C10-SP001</t>
  </si>
  <si>
    <t>Type B, Class VI, Four (4) Inch Contrast</t>
  </si>
  <si>
    <t>02900-C10-SP002</t>
  </si>
  <si>
    <t>Type B, Class VI, Six (6) Inch Contrast</t>
  </si>
  <si>
    <t>C13</t>
  </si>
  <si>
    <t>EROSION AND SEDIMENT CONTROL WORK</t>
  </si>
  <si>
    <t xml:space="preserve"> CONTRACT TOTAL (EXCLUDING PERCENTAGE ITEMS)</t>
  </si>
  <si>
    <t>PCT</t>
  </si>
  <si>
    <t>PERCENTAGE LINE ITEMS</t>
  </si>
  <si>
    <t>01000-C16-00010</t>
  </si>
  <si>
    <t>Maintenance of Traffic (MOT)</t>
  </si>
  <si>
    <t>NA</t>
  </si>
  <si>
    <t>%</t>
  </si>
  <si>
    <t>01000-C16-00030</t>
  </si>
  <si>
    <t>Mobilization and De-Mobilization</t>
  </si>
  <si>
    <t>PERCENTAGE LINE ITEMS SUBTOTAL</t>
  </si>
  <si>
    <t>TOTAL:</t>
  </si>
  <si>
    <t>CONTRACT  TOTAL:</t>
  </si>
  <si>
    <t>*Based on 2020 Specs</t>
  </si>
  <si>
    <t>01500-C13-10000</t>
  </si>
  <si>
    <t>Temporary Erosion and Sediment Controls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</si>
</sst>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7" formatCode="&quot;$&quot;#,##0.00_);\(&quot;$&quot;#,##0.00\)"/>
    <numFmt numFmtId="44" formatCode="_(&quot;$&quot;* #,##0.00_);_(&quot;$&quot;* \(#,##0.00\);_(&quot;$&quot;* &quot;-&quot;??_);_(@_)"/>
    <numFmt numFmtId="164" formatCode="&quot;$&quot;#,##0.00"/>
    <numFmt numFmtId="165" formatCode="0.0%"/>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Tahoma"/>
      <family val="2"/>
    </font>
    <font>
      <sz val="10"/>
      <color theme="1"/>
      <name val="Tahoma"/>
      <family val="2"/>
    </font>
    <font>
      <b/>
      <sz val="10"/>
      <color theme="1"/>
      <name val="Tahoma"/>
      <family val="2"/>
    </font>
    <font>
      <sz val="10"/>
      <color indexed="8"/>
      <name val="Arial"/>
      <family val="2"/>
    </font>
    <font>
      <b/>
      <sz val="10"/>
      <name val="Tahoma"/>
      <family val="2"/>
    </font>
    <font>
      <b/>
      <sz val="11"/>
      <color theme="1"/>
      <name val="Tahoma"/>
      <family val="2"/>
    </font>
    <font>
      <sz val="11"/>
      <color rgb="FFFF0000"/>
      <name val="Calibri"/>
      <family val="2"/>
      <scheme val="minor"/>
    </font>
    <font>
      <sz val="7"/>
      <color rgb="FFFF0000"/>
      <name val="Calibri"/>
      <family val="2"/>
      <scheme val="minor"/>
    </font>
    <font>
      <sz val="11"/>
      <color rgb="FF0070C0"/>
      <name val="Calibri"/>
      <family val="2"/>
      <scheme val="minor"/>
    </font>
    <font>
      <sz val="11"/>
      <color rgb="FF7030A0"/>
      <name val="Calibri"/>
      <family val="2"/>
      <scheme val="minor"/>
    </font>
    <font>
      <sz val="14"/>
      <color rgb="FF7030A0"/>
      <name val="Calibri"/>
      <family val="2"/>
      <scheme val="minor"/>
    </font>
    <font>
      <sz val="16"/>
      <color rgb="FF7030A0"/>
      <name val="Calibri"/>
      <family val="2"/>
      <scheme val="minor"/>
    </font>
    <font>
      <sz val="8"/>
      <name val="Tahoma"/>
      <family val="2"/>
    </font>
    <font>
      <b/>
      <sz val="11"/>
      <color rgb="FFFF0000"/>
      <name val="Calibri"/>
      <family val="2"/>
      <scheme val="minor"/>
    </font>
    <font>
      <b/>
      <sz val="12"/>
      <color rgb="FF993300"/>
      <name val="Arial"/>
      <family val="2"/>
    </font>
    <font>
      <sz val="7"/>
      <name val="Calibri"/>
      <family val="2"/>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auto="1"/>
      </bottom>
      <diagonal/>
    </border>
    <border>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style="double">
        <color indexed="64"/>
      </top>
      <bottom style="thin">
        <color auto="1"/>
      </bottom>
      <diagonal/>
    </border>
    <border>
      <left style="thin">
        <color auto="1"/>
      </left>
      <right/>
      <top/>
      <bottom/>
      <diagonal/>
    </border>
  </borders>
  <cellStyleXfs count="7">
    <xf numFmtId="0" fontId="0" fillId="0" borderId="0"/>
    <xf numFmtId="9" fontId="1" fillId="0" borderId="0" applyFont="0" applyFill="0" applyBorder="0" applyAlignment="0" applyProtection="0"/>
    <xf numFmtId="0" fontId="3" fillId="0" borderId="0"/>
    <xf numFmtId="0" fontId="1" fillId="0" borderId="0"/>
    <xf numFmtId="0" fontId="7" fillId="0" borderId="0"/>
    <xf numFmtId="44" fontId="3" fillId="0" borderId="0" applyFont="0" applyFill="0" applyBorder="0" applyAlignment="0" applyProtection="0"/>
    <xf numFmtId="9" fontId="3" fillId="0" borderId="0" applyFont="0" applyFill="0" applyBorder="0" applyAlignment="0" applyProtection="0"/>
  </cellStyleXfs>
  <cellXfs count="77">
    <xf numFmtId="0" fontId="0" fillId="0" borderId="0" xfId="0"/>
    <xf numFmtId="0" fontId="8" fillId="0" borderId="0" xfId="0" applyFont="1" applyAlignment="1" applyProtection="1">
      <alignment horizontal="right" vertical="center"/>
      <protection locked="0"/>
    </xf>
    <xf numFmtId="0" fontId="8" fillId="0" borderId="0" xfId="0" applyFont="1" applyAlignment="1" applyProtection="1">
      <alignment vertical="center"/>
      <protection locked="0"/>
    </xf>
    <xf numFmtId="0" fontId="5" fillId="0" borderId="0" xfId="2" applyFont="1" applyAlignment="1" applyProtection="1">
      <alignment vertical="center"/>
      <protection locked="0"/>
    </xf>
    <xf numFmtId="0" fontId="5" fillId="0" borderId="0" xfId="2" applyFont="1" applyAlignment="1">
      <alignment vertical="center"/>
    </xf>
    <xf numFmtId="0" fontId="0" fillId="0" borderId="0" xfId="0" applyAlignment="1">
      <alignment wrapText="1"/>
    </xf>
    <xf numFmtId="164" fontId="0" fillId="0" borderId="0" xfId="0" applyNumberFormat="1"/>
    <xf numFmtId="0" fontId="2" fillId="0" borderId="0" xfId="0" applyFont="1"/>
    <xf numFmtId="9" fontId="9" fillId="3" borderId="6" xfId="2" applyNumberFormat="1" applyFont="1" applyFill="1" applyBorder="1" applyAlignment="1">
      <alignment horizontal="left" vertical="center" wrapText="1"/>
    </xf>
    <xf numFmtId="0" fontId="2" fillId="2" borderId="1" xfId="0" applyFont="1" applyFill="1" applyBorder="1"/>
    <xf numFmtId="164" fontId="2" fillId="2" borderId="1" xfId="0" applyNumberFormat="1" applyFont="1" applyFill="1" applyBorder="1"/>
    <xf numFmtId="0" fontId="2" fillId="2" borderId="1" xfId="0" applyFont="1" applyFill="1" applyBorder="1" applyAlignment="1">
      <alignment wrapText="1"/>
    </xf>
    <xf numFmtId="0" fontId="2" fillId="0" borderId="0" xfId="0" applyFont="1" applyAlignment="1">
      <alignment wrapText="1"/>
    </xf>
    <xf numFmtId="0" fontId="4" fillId="0" borderId="0" xfId="2" applyFont="1" applyAlignment="1">
      <alignment vertical="center" wrapText="1"/>
    </xf>
    <xf numFmtId="14" fontId="4" fillId="0" borderId="5" xfId="0" applyNumberFormat="1" applyFont="1" applyBorder="1" applyAlignment="1" applyProtection="1">
      <alignment horizontal="left" vertical="center"/>
      <protection locked="0"/>
    </xf>
    <xf numFmtId="14" fontId="4" fillId="0" borderId="6" xfId="0" applyNumberFormat="1" applyFont="1" applyBorder="1" applyAlignment="1" applyProtection="1">
      <alignment horizontal="left" vertical="center"/>
      <protection locked="0"/>
    </xf>
    <xf numFmtId="164" fontId="0" fillId="0" borderId="0" xfId="0" applyNumberFormat="1" applyAlignment="1">
      <alignment horizontal="center"/>
    </xf>
    <xf numFmtId="0" fontId="10" fillId="0" borderId="0" xfId="0" applyFont="1"/>
    <xf numFmtId="0" fontId="0" fillId="0" borderId="7" xfId="0" applyBorder="1"/>
    <xf numFmtId="0" fontId="0" fillId="0" borderId="7" xfId="0" applyBorder="1" applyAlignment="1">
      <alignment wrapText="1"/>
    </xf>
    <xf numFmtId="164" fontId="14" fillId="0" borderId="0" xfId="0" applyNumberFormat="1" applyFont="1"/>
    <xf numFmtId="0" fontId="2" fillId="2" borderId="4" xfId="0" applyFont="1" applyFill="1" applyBorder="1" applyAlignment="1">
      <alignment wrapText="1"/>
    </xf>
    <xf numFmtId="0" fontId="2" fillId="2" borderId="4" xfId="0" applyFont="1" applyFill="1" applyBorder="1"/>
    <xf numFmtId="0" fontId="11" fillId="0" borderId="4" xfId="0" applyFont="1" applyBorder="1"/>
    <xf numFmtId="0" fontId="10" fillId="0" borderId="4" xfId="0" applyFont="1" applyBorder="1" applyAlignment="1">
      <alignment wrapText="1"/>
    </xf>
    <xf numFmtId="0" fontId="10" fillId="0" borderId="4" xfId="0" applyFont="1" applyBorder="1"/>
    <xf numFmtId="0" fontId="0" fillId="4" borderId="4" xfId="0" applyFill="1" applyBorder="1"/>
    <xf numFmtId="164" fontId="12" fillId="0" borderId="4" xfId="0" applyNumberFormat="1" applyFont="1" applyBorder="1"/>
    <xf numFmtId="0" fontId="0" fillId="0" borderId="11" xfId="0" applyBorder="1"/>
    <xf numFmtId="0" fontId="0" fillId="0" borderId="11" xfId="0" applyBorder="1" applyAlignment="1">
      <alignment wrapText="1"/>
    </xf>
    <xf numFmtId="0" fontId="0" fillId="4" borderId="11" xfId="0" applyFill="1" applyBorder="1"/>
    <xf numFmtId="0" fontId="2" fillId="0" borderId="11" xfId="0" applyFont="1" applyBorder="1"/>
    <xf numFmtId="164" fontId="2" fillId="2" borderId="4" xfId="0" applyNumberFormat="1" applyFont="1" applyFill="1" applyBorder="1" applyAlignment="1">
      <alignment wrapText="1"/>
    </xf>
    <xf numFmtId="0" fontId="6" fillId="0" borderId="2" xfId="0" applyFont="1" applyBorder="1" applyAlignment="1">
      <alignment horizontal="right"/>
    </xf>
    <xf numFmtId="0" fontId="0" fillId="0" borderId="12" xfId="0" applyBorder="1"/>
    <xf numFmtId="0" fontId="10" fillId="0" borderId="12" xfId="0" applyFont="1" applyBorder="1"/>
    <xf numFmtId="164" fontId="15" fillId="0" borderId="0" xfId="0" applyNumberFormat="1" applyFont="1"/>
    <xf numFmtId="164" fontId="13" fillId="0" borderId="0" xfId="0" applyNumberFormat="1" applyFont="1"/>
    <xf numFmtId="0" fontId="2" fillId="2" borderId="12" xfId="0" applyFont="1" applyFill="1" applyBorder="1"/>
    <xf numFmtId="0" fontId="2" fillId="2" borderId="0" xfId="0" applyFont="1" applyFill="1"/>
    <xf numFmtId="7" fontId="6" fillId="0" borderId="7" xfId="2" applyNumberFormat="1" applyFont="1" applyBorder="1" applyAlignment="1">
      <alignment horizontal="right" vertical="center"/>
    </xf>
    <xf numFmtId="164" fontId="10" fillId="0" borderId="0" xfId="0" applyNumberFormat="1" applyFont="1"/>
    <xf numFmtId="164" fontId="2" fillId="2" borderId="3" xfId="0" applyNumberFormat="1" applyFont="1" applyFill="1" applyBorder="1"/>
    <xf numFmtId="0" fontId="0" fillId="0" borderId="8" xfId="0" applyBorder="1"/>
    <xf numFmtId="164" fontId="6" fillId="0" borderId="1" xfId="0" applyNumberFormat="1" applyFont="1" applyBorder="1"/>
    <xf numFmtId="0" fontId="0" fillId="0" borderId="9" xfId="0" applyBorder="1"/>
    <xf numFmtId="0" fontId="6" fillId="0" borderId="9" xfId="0" applyFont="1" applyBorder="1" applyAlignment="1">
      <alignment horizontal="right"/>
    </xf>
    <xf numFmtId="0" fontId="0" fillId="0" borderId="8" xfId="0" applyBorder="1" applyAlignment="1">
      <alignment wrapText="1"/>
    </xf>
    <xf numFmtId="165" fontId="12" fillId="0" borderId="4" xfId="1" applyNumberFormat="1" applyFont="1" applyBorder="1"/>
    <xf numFmtId="9" fontId="12" fillId="0" borderId="4" xfId="1" applyFont="1" applyBorder="1"/>
    <xf numFmtId="164" fontId="17" fillId="0" borderId="8" xfId="0" applyNumberFormat="1" applyFont="1" applyBorder="1"/>
    <xf numFmtId="0" fontId="16" fillId="0" borderId="0" xfId="0" applyFont="1" applyAlignment="1">
      <alignment horizontal="left" vertical="center" wrapText="1"/>
    </xf>
    <xf numFmtId="0" fontId="16" fillId="0" borderId="0" xfId="0" applyFont="1" applyAlignment="1">
      <alignment horizontal="left" vertical="center"/>
    </xf>
    <xf numFmtId="0" fontId="19" fillId="0" borderId="4" xfId="0" applyFont="1" applyBorder="1"/>
    <xf numFmtId="0" fontId="20" fillId="0" borderId="4" xfId="0" applyFont="1" applyBorder="1" applyAlignment="1">
      <alignment wrapText="1"/>
    </xf>
    <xf numFmtId="0" fontId="20" fillId="4" borderId="4" xfId="0" applyFont="1" applyFill="1" applyBorder="1"/>
    <xf numFmtId="0" fontId="20" fillId="0" borderId="11" xfId="0" applyFont="1" applyBorder="1"/>
    <xf numFmtId="0" fontId="20" fillId="0" borderId="11" xfId="0" applyFont="1" applyBorder="1" applyAlignment="1">
      <alignment wrapText="1"/>
    </xf>
    <xf numFmtId="0" fontId="20" fillId="4" borderId="11" xfId="0" applyFont="1" applyFill="1" applyBorder="1"/>
    <xf numFmtId="0" fontId="20" fillId="0" borderId="0" xfId="0" applyFont="1"/>
    <xf numFmtId="0" fontId="20" fillId="0" borderId="0" xfId="0" applyFont="1" applyAlignment="1">
      <alignment wrapText="1"/>
    </xf>
    <xf numFmtId="0" fontId="21" fillId="0" borderId="0" xfId="0" applyFont="1"/>
    <xf numFmtId="0" fontId="21" fillId="0" borderId="0" xfId="0" applyFont="1" applyAlignment="1">
      <alignment wrapText="1"/>
    </xf>
    <xf numFmtId="0" fontId="21" fillId="2" borderId="4" xfId="0" applyFont="1" applyFill="1" applyBorder="1" applyAlignment="1">
      <alignment wrapText="1"/>
    </xf>
    <xf numFmtId="0" fontId="21" fillId="2" borderId="4" xfId="0" applyFont="1" applyFill="1" applyBorder="1"/>
    <xf numFmtId="0" fontId="19" fillId="0" borderId="11" xfId="0" applyFont="1" applyBorder="1"/>
    <xf numFmtId="0" fontId="20" fillId="0" borderId="8" xfId="0" applyFont="1" applyBorder="1" applyAlignment="1">
      <alignment wrapText="1"/>
    </xf>
    <xf numFmtId="0" fontId="20" fillId="0" borderId="8" xfId="0" applyFont="1" applyBorder="1"/>
    <xf numFmtId="164" fontId="20" fillId="0" borderId="3" xfId="0" applyNumberFormat="1" applyFont="1" applyBorder="1"/>
    <xf numFmtId="164" fontId="21" fillId="0" borderId="8" xfId="0" applyNumberFormat="1" applyFont="1" applyBorder="1"/>
    <xf numFmtId="164" fontId="20" fillId="0" borderId="0" xfId="0" applyNumberFormat="1" applyFont="1"/>
    <xf numFmtId="164" fontId="21" fillId="2" borderId="3" xfId="0" applyNumberFormat="1" applyFont="1" applyFill="1" applyBorder="1"/>
    <xf numFmtId="164" fontId="21" fillId="0" borderId="0" xfId="0" applyNumberFormat="1" applyFont="1"/>
    <xf numFmtId="7" fontId="8" fillId="0" borderId="8" xfId="2" applyNumberFormat="1" applyFont="1" applyBorder="1" applyAlignment="1">
      <alignment vertical="center"/>
    </xf>
    <xf numFmtId="164" fontId="21" fillId="0" borderId="3" xfId="0" applyNumberFormat="1" applyFont="1" applyBorder="1"/>
    <xf numFmtId="164" fontId="8" fillId="0" borderId="10" xfId="0" applyNumberFormat="1" applyFont="1" applyBorder="1"/>
    <xf numFmtId="164" fontId="8" fillId="0" borderId="1" xfId="0" applyNumberFormat="1" applyFont="1" applyBorder="1"/>
  </cellXfs>
  <cellStyles count="7">
    <cellStyle name="Currency 2" xfId="5" xr:uid="{00000000-0005-0000-0000-000001000000}"/>
    <cellStyle name="Normal" xfId="0" builtinId="0"/>
    <cellStyle name="Normal 2" xfId="2" xr:uid="{00000000-0005-0000-0000-000003000000}"/>
    <cellStyle name="Normal 3" xfId="4" xr:uid="{00000000-0005-0000-0000-000004000000}"/>
    <cellStyle name="Normal 9" xfId="3" xr:uid="{00000000-0005-0000-0000-000005000000}"/>
    <cellStyle name="Percent" xfId="1" builtinId="5"/>
    <cellStyle name="Percent 3" xfId="6" xr:uid="{00000000-0005-0000-0000-000007000000}"/>
  </cellStyles>
  <dxfs count="76">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rgb="FFFF0000"/>
      </font>
    </dxf>
    <dxf>
      <fill>
        <patternFill>
          <bgColor rgb="FFCCFFCC"/>
        </patternFill>
      </fill>
    </dxf>
    <dxf>
      <font>
        <color rgb="FFFF0000"/>
      </font>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rgb="FFFF0000"/>
      </font>
    </dxf>
    <dxf>
      <fill>
        <patternFill>
          <bgColor rgb="FFCCFFCC"/>
        </patternFill>
      </fill>
    </dxf>
    <dxf>
      <font>
        <color rgb="FFFF0000"/>
      </font>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rgb="FFFF0000"/>
      </font>
    </dxf>
    <dxf>
      <fill>
        <patternFill>
          <bgColor rgb="FFCCFFCC"/>
        </patternFill>
      </fill>
    </dxf>
    <dxf>
      <font>
        <color rgb="FFFF0000"/>
      </font>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ont>
        <color rgb="FFFF0000"/>
      </font>
    </dxf>
    <dxf>
      <fill>
        <patternFill>
          <bgColor rgb="FFCCFFCC"/>
        </patternFill>
      </fill>
    </dxf>
    <dxf>
      <font>
        <color rgb="FFFF0000"/>
      </font>
    </dxf>
    <dxf>
      <fill>
        <patternFill>
          <bgColor rgb="FFCCFFCC"/>
        </patternFill>
      </fill>
    </dxf>
    <dxf>
      <fill>
        <patternFill>
          <bgColor rgb="FFCCFFCC"/>
        </patternFill>
      </fill>
    </dxf>
    <dxf>
      <fill>
        <patternFill>
          <bgColor rgb="FFCCFFCC"/>
        </patternFill>
      </fill>
    </dxf>
    <dxf>
      <font>
        <color rgb="FFFF0000"/>
      </font>
    </dxf>
    <dxf>
      <fill>
        <patternFill>
          <bgColor rgb="FFCCFFCC"/>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EB_Cost Sections" defaultPivotStyle="PivotStyleLight16">
    <tableStyle name="EB_Cost Sections" pivot="0" count="1" xr9:uid="{00000000-0011-0000-FFFF-FFFF00000000}">
      <tableStyleElement type="wholeTable" dxfId="75"/>
    </tableStyle>
  </tableStyles>
  <colors>
    <mruColors>
      <color rgb="FF009900"/>
      <color rgb="FFCCFFCC"/>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1.xml"/><Relationship Id="rId5" Type="http://schemas.openxmlformats.org/officeDocument/2006/relationships/theme" Target="theme/theme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powerPivotData" Target="model/item.data"/><Relationship Id="rId14" Type="http://schemas.openxmlformats.org/officeDocument/2006/relationships/customXml" Target="../customXml/item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31750</xdr:colOff>
          <xdr:row>0</xdr:row>
          <xdr:rowOff>12700</xdr:rowOff>
        </xdr:from>
        <xdr:to>
          <xdr:col>1</xdr:col>
          <xdr:colOff>565150</xdr:colOff>
          <xdr:row>1</xdr:row>
          <xdr:rowOff>0</xdr:rowOff>
        </xdr:to>
        <xdr:sp macro="" textlink="">
          <xdr:nvSpPr>
            <xdr:cNvPr id="20484" name="Button 4" hidden="1">
              <a:extLst>
                <a:ext uri="{63B3BB69-23CF-44E3-9099-C40C66FF867C}">
                  <a14:compatExt spid="_x0000_s20484"/>
                </a:ext>
                <a:ext uri="{FF2B5EF4-FFF2-40B4-BE49-F238E27FC236}">
                  <a16:creationId xmlns:a16="http://schemas.microsoft.com/office/drawing/2014/main" id="{00000000-0008-0000-0000-00000450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723900</xdr:colOff>
          <xdr:row>0</xdr:row>
          <xdr:rowOff>12700</xdr:rowOff>
        </xdr:from>
        <xdr:to>
          <xdr:col>2</xdr:col>
          <xdr:colOff>438150</xdr:colOff>
          <xdr:row>1</xdr:row>
          <xdr:rowOff>31750</xdr:rowOff>
        </xdr:to>
        <xdr:sp macro="" textlink="">
          <xdr:nvSpPr>
            <xdr:cNvPr id="20485" name="Button 5" hidden="1">
              <a:extLst>
                <a:ext uri="{63B3BB69-23CF-44E3-9099-C40C66FF867C}">
                  <a14:compatExt spid="_x0000_s20485"/>
                </a:ext>
                <a:ext uri="{FF2B5EF4-FFF2-40B4-BE49-F238E27FC236}">
                  <a16:creationId xmlns:a16="http://schemas.microsoft.com/office/drawing/2014/main" id="{00000000-0008-0000-0000-00000550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FromSP_725-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Complete_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Q:\Data\WI08\Design\Docs\Active\Cost%20Est\30%25%20Cost%20Estimate\Template_Cost_Estimate_Downloaded%2008231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Cost Details"/>
      <sheetName val="Estimate Details"/>
    </sheetNames>
    <sheetDataSet>
      <sheetData sheetId="0"/>
      <sheetData sheetId="1"/>
      <sheetData sheetId="2">
        <row r="1">
          <cell r="A1" t="str">
            <v>Department of Environmental Services</v>
          </cell>
        </row>
        <row r="2">
          <cell r="A2" t="str">
            <v xml:space="preserve">Engineering Bureau </v>
          </cell>
        </row>
        <row r="3">
          <cell r="A3" t="str">
            <v>2100 Clarendon Boulevard   Suite 813   Arlington, VA 22201</v>
          </cell>
        </row>
        <row r="4">
          <cell r="A4" t="str">
            <v xml:space="preserve">TEL 703.228.3721   FAX 703.228.3606  </v>
          </cell>
          <cell r="G4" t="e">
            <v>#REF!</v>
          </cell>
        </row>
        <row r="8">
          <cell r="E8" t="str">
            <v>PROJECT:</v>
          </cell>
          <cell r="F8" t="e">
            <v>#REF!</v>
          </cell>
        </row>
        <row r="9">
          <cell r="E9" t="str">
            <v xml:space="preserve">DATE: </v>
          </cell>
          <cell r="F9" t="e">
            <v>#REF!</v>
          </cell>
        </row>
        <row r="10">
          <cell r="E10" t="str">
            <v>PREPARED BY:</v>
          </cell>
          <cell r="F10" t="e">
            <v>#REF!</v>
          </cell>
        </row>
        <row r="11">
          <cell r="E11" t="str">
            <v>CHECKED BY:</v>
          </cell>
          <cell r="F11" t="e">
            <v>#REF!</v>
          </cell>
        </row>
        <row r="14">
          <cell r="C14" t="str">
            <v>C1. GENERAL EARTH WORK</v>
          </cell>
        </row>
        <row r="38">
          <cell r="F38" t="str">
            <v>SUBTOTAL</v>
          </cell>
          <cell r="G38">
            <v>0</v>
          </cell>
        </row>
        <row r="39">
          <cell r="C39" t="str">
            <v>C2. CONCRETE WORK</v>
          </cell>
        </row>
        <row r="70">
          <cell r="F70" t="str">
            <v>SUBTOTAL</v>
          </cell>
          <cell r="G70">
            <v>0</v>
          </cell>
        </row>
        <row r="71">
          <cell r="C71" t="str">
            <v>C3. ASPHALT WORK</v>
          </cell>
        </row>
        <row r="89">
          <cell r="F89" t="str">
            <v>SUBTOTAL</v>
          </cell>
          <cell r="G89">
            <v>0</v>
          </cell>
        </row>
        <row r="90">
          <cell r="C90" t="str">
            <v>C4. STORM SEWER UTILITY WORK</v>
          </cell>
        </row>
        <row r="258">
          <cell r="F258" t="str">
            <v>SUBTOTAL</v>
          </cell>
          <cell r="G258">
            <v>0</v>
          </cell>
        </row>
        <row r="259">
          <cell r="C259" t="str">
            <v>C5. GUARDRAIL</v>
          </cell>
        </row>
        <row r="272">
          <cell r="F272" t="str">
            <v>SUBTOTAL</v>
          </cell>
          <cell r="G272">
            <v>0</v>
          </cell>
        </row>
        <row r="273">
          <cell r="C273" t="str">
            <v>C6. WATERMAIN WORK</v>
          </cell>
        </row>
        <row r="349">
          <cell r="F349" t="str">
            <v>SUBTOTAL</v>
          </cell>
          <cell r="G349">
            <v>0</v>
          </cell>
        </row>
        <row r="350">
          <cell r="C350" t="str">
            <v>C7. SANITARY SEWER WORK</v>
          </cell>
        </row>
        <row r="384">
          <cell r="F384" t="str">
            <v>SUBTOTAL</v>
          </cell>
          <cell r="G384">
            <v>0</v>
          </cell>
        </row>
        <row r="385">
          <cell r="C385" t="str">
            <v>C8. TRAFFIC SIGNAL WORK</v>
          </cell>
        </row>
        <row r="498">
          <cell r="F498" t="str">
            <v>SUBTOTAL</v>
          </cell>
          <cell r="G498">
            <v>0</v>
          </cell>
        </row>
        <row r="499">
          <cell r="C499" t="str">
            <v>C9. STREET LIGHTING WORK</v>
          </cell>
        </row>
        <row r="535">
          <cell r="F535" t="str">
            <v>SUBTOTAL</v>
          </cell>
          <cell r="G535">
            <v>0</v>
          </cell>
        </row>
        <row r="536">
          <cell r="C536" t="str">
            <v xml:space="preserve">C10. PAVEMENT MARKING AND SIGNAGE WORK </v>
          </cell>
        </row>
        <row r="585">
          <cell r="F585" t="str">
            <v>SUBTOTAL</v>
          </cell>
          <cell r="G585">
            <v>0</v>
          </cell>
        </row>
        <row r="586">
          <cell r="C586" t="str">
            <v>C11. LANDSCAPE AND HARDSCAPE RESTORATION WORK</v>
          </cell>
        </row>
        <row r="644">
          <cell r="F644" t="str">
            <v>SUBTOTAL</v>
          </cell>
          <cell r="G644">
            <v>0</v>
          </cell>
        </row>
        <row r="645">
          <cell r="C645" t="str">
            <v>C12. BUS STOP SHELTERS AND FURNISHINGS</v>
          </cell>
        </row>
        <row r="680">
          <cell r="F680" t="str">
            <v>SUBTOTAL</v>
          </cell>
          <cell r="G680">
            <v>0</v>
          </cell>
        </row>
        <row r="681">
          <cell r="C681" t="str">
            <v>C13. EROSION AND SEDIMENT CONTROL WORK</v>
          </cell>
        </row>
        <row r="701">
          <cell r="F701" t="str">
            <v>SUBTOTAL</v>
          </cell>
          <cell r="G701">
            <v>0</v>
          </cell>
        </row>
        <row r="702">
          <cell r="C702" t="str">
            <v>C15. UNLISTED WORK</v>
          </cell>
        </row>
        <row r="703">
          <cell r="A703" t="str">
            <v>01000-C15-00010</v>
          </cell>
          <cell r="B703">
            <v>1</v>
          </cell>
          <cell r="C703" t="str">
            <v>Foreman With Pick-up Truck</v>
          </cell>
          <cell r="E703" t="str">
            <v>Hourly</v>
          </cell>
          <cell r="G703">
            <v>0</v>
          </cell>
        </row>
        <row r="704">
          <cell r="A704" t="str">
            <v>01000-C15-00020</v>
          </cell>
          <cell r="B704">
            <v>2</v>
          </cell>
          <cell r="C704" t="str">
            <v>Backhoe With Operator</v>
          </cell>
          <cell r="E704" t="str">
            <v>Hourly</v>
          </cell>
          <cell r="G704">
            <v>0</v>
          </cell>
        </row>
        <row r="705">
          <cell r="A705" t="str">
            <v>01000-C15-00030</v>
          </cell>
          <cell r="B705">
            <v>3</v>
          </cell>
          <cell r="C705" t="str">
            <v>Loader With Operator</v>
          </cell>
          <cell r="E705" t="str">
            <v>Hourly</v>
          </cell>
          <cell r="G705">
            <v>0</v>
          </cell>
        </row>
        <row r="706">
          <cell r="A706" t="str">
            <v>01000-C15-00040</v>
          </cell>
          <cell r="B706">
            <v>4</v>
          </cell>
          <cell r="C706" t="str">
            <v>Tandem/Tri-Axle Dump Truck With Driver</v>
          </cell>
          <cell r="E706" t="str">
            <v>Hourly</v>
          </cell>
          <cell r="G706">
            <v>0</v>
          </cell>
        </row>
        <row r="707">
          <cell r="A707" t="str">
            <v>01000-C15-00050</v>
          </cell>
          <cell r="B707">
            <v>5</v>
          </cell>
          <cell r="C707" t="str">
            <v>Single Axle Dump Truck With Driver</v>
          </cell>
          <cell r="E707" t="str">
            <v>Hourly</v>
          </cell>
          <cell r="G707">
            <v>0</v>
          </cell>
        </row>
        <row r="708">
          <cell r="A708" t="str">
            <v>01000-C15-00060</v>
          </cell>
          <cell r="B708">
            <v>6</v>
          </cell>
          <cell r="C708" t="str">
            <v>Labor - Pipe Layer</v>
          </cell>
          <cell r="E708" t="str">
            <v>Hourly</v>
          </cell>
          <cell r="G708">
            <v>0</v>
          </cell>
        </row>
        <row r="709">
          <cell r="A709" t="str">
            <v>01000-C15-00070</v>
          </cell>
          <cell r="B709">
            <v>7</v>
          </cell>
          <cell r="C709" t="str">
            <v>Labor - Concrete Finisher</v>
          </cell>
          <cell r="E709" t="str">
            <v>Hourly</v>
          </cell>
          <cell r="G709">
            <v>0</v>
          </cell>
        </row>
        <row r="710">
          <cell r="A710" t="str">
            <v>01000-C15-00080</v>
          </cell>
          <cell r="B710">
            <v>8</v>
          </cell>
          <cell r="C710" t="str">
            <v>Labor - Manhole Builder</v>
          </cell>
          <cell r="E710" t="str">
            <v>Hourly</v>
          </cell>
          <cell r="G710">
            <v>0</v>
          </cell>
        </row>
        <row r="711">
          <cell r="A711" t="str">
            <v>01000-C15-00090</v>
          </cell>
          <cell r="B711">
            <v>9</v>
          </cell>
          <cell r="C711" t="str">
            <v>Labor - Skilled</v>
          </cell>
          <cell r="E711" t="str">
            <v>Hourly</v>
          </cell>
          <cell r="G711">
            <v>0</v>
          </cell>
        </row>
        <row r="712">
          <cell r="A712" t="str">
            <v>01000-C15-00100</v>
          </cell>
          <cell r="B712">
            <v>10</v>
          </cell>
          <cell r="C712" t="str">
            <v>Labor - Unskilled</v>
          </cell>
          <cell r="E712" t="str">
            <v>Hourly</v>
          </cell>
          <cell r="G712">
            <v>0</v>
          </cell>
        </row>
        <row r="713">
          <cell r="A713" t="str">
            <v>01000-C15-00110</v>
          </cell>
          <cell r="B713">
            <v>11</v>
          </cell>
          <cell r="C713" t="str">
            <v>Flagman</v>
          </cell>
          <cell r="E713" t="str">
            <v>Hourly</v>
          </cell>
          <cell r="G713">
            <v>0</v>
          </cell>
        </row>
        <row r="714">
          <cell r="A714" t="str">
            <v>01000-C15-00120</v>
          </cell>
          <cell r="B714">
            <v>12</v>
          </cell>
          <cell r="C714" t="str">
            <v>Misc. Equipment Operator</v>
          </cell>
          <cell r="E714" t="str">
            <v>Hourly</v>
          </cell>
          <cell r="G714">
            <v>0</v>
          </cell>
        </row>
        <row r="715">
          <cell r="A715" t="str">
            <v>01000-C15-00130</v>
          </cell>
          <cell r="B715">
            <v>13</v>
          </cell>
          <cell r="C715" t="str">
            <v>Rubber Tire Loader</v>
          </cell>
          <cell r="E715" t="str">
            <v>Hourly</v>
          </cell>
          <cell r="G715">
            <v>0</v>
          </cell>
        </row>
        <row r="716">
          <cell r="A716" t="str">
            <v>01000-C15-00140</v>
          </cell>
          <cell r="B716">
            <v>14</v>
          </cell>
          <cell r="C716" t="str">
            <v>Skid Steer Loader</v>
          </cell>
          <cell r="E716" t="str">
            <v>Hourly</v>
          </cell>
          <cell r="G716">
            <v>0</v>
          </cell>
        </row>
        <row r="717">
          <cell r="A717" t="str">
            <v>01000-C15-00150</v>
          </cell>
          <cell r="B717">
            <v>15</v>
          </cell>
          <cell r="C717" t="str">
            <v>Track Excavator</v>
          </cell>
          <cell r="E717" t="str">
            <v>Hourly</v>
          </cell>
          <cell r="G717">
            <v>0</v>
          </cell>
        </row>
        <row r="718">
          <cell r="A718" t="str">
            <v>01000-C15-00160</v>
          </cell>
          <cell r="B718">
            <v>16</v>
          </cell>
          <cell r="C718" t="str">
            <v>Air Compressor With Tools</v>
          </cell>
          <cell r="E718" t="str">
            <v>Hourly</v>
          </cell>
          <cell r="G718">
            <v>0</v>
          </cell>
        </row>
        <row r="719">
          <cell r="A719" t="str">
            <v>01000-C15-00170</v>
          </cell>
          <cell r="B719">
            <v>17</v>
          </cell>
          <cell r="C719" t="str">
            <v>Tool Truck or Trailer</v>
          </cell>
          <cell r="E719" t="str">
            <v>Hourly</v>
          </cell>
          <cell r="G719">
            <v>0</v>
          </cell>
        </row>
        <row r="720">
          <cell r="A720" t="str">
            <v>01000-C15-00180</v>
          </cell>
          <cell r="B720">
            <v>18</v>
          </cell>
          <cell r="C720" t="str">
            <v>Trench Compactor</v>
          </cell>
          <cell r="E720" t="str">
            <v>Hourly</v>
          </cell>
          <cell r="G720">
            <v>0</v>
          </cell>
        </row>
        <row r="721">
          <cell r="A721" t="str">
            <v>01000-C15-00190</v>
          </cell>
          <cell r="B721">
            <v>19</v>
          </cell>
          <cell r="C721" t="str">
            <v>Pavement Breaker</v>
          </cell>
          <cell r="E721" t="str">
            <v>Hourly</v>
          </cell>
          <cell r="G721">
            <v>0</v>
          </cell>
        </row>
        <row r="722">
          <cell r="A722" t="str">
            <v>01000-C15-00200</v>
          </cell>
          <cell r="B722">
            <v>20</v>
          </cell>
          <cell r="C722" t="str">
            <v>Welding (Includes All Labor And Equipment)</v>
          </cell>
          <cell r="E722" t="str">
            <v>Hourly</v>
          </cell>
          <cell r="G722">
            <v>0</v>
          </cell>
        </row>
        <row r="723">
          <cell r="A723" t="str">
            <v>01000-C15-00210</v>
          </cell>
          <cell r="B723">
            <v>21</v>
          </cell>
          <cell r="C723" t="str">
            <v>Lighting With Generator</v>
          </cell>
          <cell r="E723" t="str">
            <v>Hourly</v>
          </cell>
          <cell r="G723">
            <v>0</v>
          </cell>
        </row>
        <row r="724">
          <cell r="A724" t="str">
            <v>01000-C15-00220</v>
          </cell>
          <cell r="B724">
            <v>22</v>
          </cell>
          <cell r="C724" t="str">
            <v xml:space="preserve">Roadway Steel Plates - EA </v>
          </cell>
          <cell r="E724" t="str">
            <v>Daily</v>
          </cell>
          <cell r="G724">
            <v>0</v>
          </cell>
        </row>
        <row r="725">
          <cell r="A725" t="str">
            <v>01000-C15-00230</v>
          </cell>
          <cell r="B725">
            <v>23</v>
          </cell>
          <cell r="C725" t="str">
            <v>Excavation Trench Box - EA</v>
          </cell>
          <cell r="E725" t="str">
            <v>Daily</v>
          </cell>
          <cell r="G725">
            <v>0</v>
          </cell>
        </row>
        <row r="726">
          <cell r="A726" t="str">
            <v>01000-C15-00240</v>
          </cell>
          <cell r="B726">
            <v>24</v>
          </cell>
          <cell r="C726" t="str">
            <v>Electronic Arrow Board</v>
          </cell>
          <cell r="E726" t="str">
            <v>Hourly</v>
          </cell>
          <cell r="G726">
            <v>0</v>
          </cell>
        </row>
        <row r="727">
          <cell r="A727" t="str">
            <v>01000-C15-00250</v>
          </cell>
          <cell r="B727">
            <v>25</v>
          </cell>
          <cell r="C727" t="str">
            <v>Work Zone Set-Up - Includes Signs, Channelizers And Cones</v>
          </cell>
          <cell r="E727" t="str">
            <v>Daily</v>
          </cell>
          <cell r="G727">
            <v>0</v>
          </cell>
        </row>
        <row r="728">
          <cell r="A728" t="str">
            <v>01000-C15-00260</v>
          </cell>
          <cell r="B728">
            <v>26</v>
          </cell>
          <cell r="C728" t="str">
            <v>Boom Truck</v>
          </cell>
          <cell r="E728" t="str">
            <v>Hourly</v>
          </cell>
          <cell r="G728">
            <v>0</v>
          </cell>
        </row>
        <row r="729">
          <cell r="A729" t="str">
            <v>01000-C15-00270</v>
          </cell>
          <cell r="B729">
            <v>27</v>
          </cell>
          <cell r="C729" t="str">
            <v>Tractor Trailer</v>
          </cell>
          <cell r="E729" t="str">
            <v>Hourly</v>
          </cell>
          <cell r="G729">
            <v>0</v>
          </cell>
        </row>
        <row r="730">
          <cell r="A730" t="str">
            <v>01000-C15-00280</v>
          </cell>
          <cell r="B730">
            <v>28</v>
          </cell>
          <cell r="C730" t="str">
            <v>4" or Greater Dewatering Pump</v>
          </cell>
          <cell r="E730" t="str">
            <v>Daily</v>
          </cell>
          <cell r="G730">
            <v>0</v>
          </cell>
        </row>
        <row r="731">
          <cell r="A731" t="str">
            <v>01000-C15-00290</v>
          </cell>
          <cell r="B731">
            <v>29</v>
          </cell>
          <cell r="C731" t="str">
            <v>Tapping Machine</v>
          </cell>
          <cell r="E731" t="str">
            <v>Hourly</v>
          </cell>
          <cell r="G731">
            <v>0</v>
          </cell>
        </row>
        <row r="732">
          <cell r="A732" t="str">
            <v>01000-C15-00300</v>
          </cell>
          <cell r="B732">
            <v>30</v>
          </cell>
          <cell r="C732" t="str">
            <v>Jack Hammer</v>
          </cell>
          <cell r="E732" t="str">
            <v>Hourly</v>
          </cell>
          <cell r="G732">
            <v>0</v>
          </cell>
        </row>
        <row r="733">
          <cell r="A733" t="str">
            <v>01000-C15-00310</v>
          </cell>
          <cell r="B733">
            <v>31</v>
          </cell>
          <cell r="C733" t="str">
            <v>Pipe Layer</v>
          </cell>
          <cell r="E733" t="str">
            <v>Hourly</v>
          </cell>
          <cell r="G733">
            <v>0</v>
          </cell>
        </row>
        <row r="734">
          <cell r="A734" t="str">
            <v>01000-C15-00320</v>
          </cell>
          <cell r="B734">
            <v>32</v>
          </cell>
          <cell r="C734" t="str">
            <v>Pipe Layer Helper</v>
          </cell>
          <cell r="E734" t="str">
            <v>Hourly</v>
          </cell>
          <cell r="G734">
            <v>0</v>
          </cell>
        </row>
        <row r="735">
          <cell r="A735" t="str">
            <v>01000-C15-00330</v>
          </cell>
          <cell r="B735">
            <v>33</v>
          </cell>
          <cell r="C735" t="str">
            <v>1st Class Lineman</v>
          </cell>
          <cell r="E735" t="str">
            <v>Hourly</v>
          </cell>
          <cell r="G735">
            <v>0</v>
          </cell>
        </row>
        <row r="736">
          <cell r="A736" t="str">
            <v>01000-C15-00340</v>
          </cell>
          <cell r="B736">
            <v>34</v>
          </cell>
          <cell r="C736" t="str">
            <v>3rd Class Lineman</v>
          </cell>
          <cell r="E736" t="str">
            <v>Hourly</v>
          </cell>
          <cell r="G736">
            <v>0</v>
          </cell>
        </row>
        <row r="737">
          <cell r="A737" t="str">
            <v>01000-C15-00350</v>
          </cell>
          <cell r="B737">
            <v>35</v>
          </cell>
          <cell r="C737" t="str">
            <v>Utility Truck w/ Tools</v>
          </cell>
          <cell r="E737" t="str">
            <v>Hourly</v>
          </cell>
          <cell r="G737">
            <v>0</v>
          </cell>
        </row>
        <row r="738">
          <cell r="A738" t="str">
            <v>01000-C15-00360</v>
          </cell>
          <cell r="B738">
            <v>36</v>
          </cell>
          <cell r="C738" t="str">
            <v>Pole Truck w/ Operator</v>
          </cell>
          <cell r="E738" t="str">
            <v>Hourly</v>
          </cell>
          <cell r="G738">
            <v>0</v>
          </cell>
        </row>
        <row r="739">
          <cell r="A739" t="str">
            <v>01000-C15-00370</v>
          </cell>
          <cell r="B739">
            <v>37</v>
          </cell>
          <cell r="C739" t="str">
            <v>Aerial Lift Truck w/ Operator</v>
          </cell>
          <cell r="E739" t="str">
            <v>Hourly</v>
          </cell>
          <cell r="G739">
            <v>0</v>
          </cell>
        </row>
        <row r="740">
          <cell r="A740" t="str">
            <v>01000-C15-00380</v>
          </cell>
          <cell r="B740">
            <v>38</v>
          </cell>
          <cell r="C740" t="str">
            <v>Air Compressor w/Air Tools</v>
          </cell>
          <cell r="E740" t="str">
            <v>Hourly</v>
          </cell>
          <cell r="G740">
            <v>0</v>
          </cell>
        </row>
        <row r="741">
          <cell r="A741" t="str">
            <v>01000-C15-00390</v>
          </cell>
          <cell r="B741">
            <v>39</v>
          </cell>
          <cell r="C741" t="str">
            <v>Pole Trailer</v>
          </cell>
          <cell r="E741" t="str">
            <v>Hourly</v>
          </cell>
          <cell r="G741">
            <v>0</v>
          </cell>
        </row>
        <row r="742">
          <cell r="A742" t="str">
            <v>01000-C15-00400</v>
          </cell>
          <cell r="B742">
            <v>40</v>
          </cell>
          <cell r="C742" t="str">
            <v>Cable Trailer</v>
          </cell>
          <cell r="E742" t="str">
            <v>Hourly</v>
          </cell>
          <cell r="G742">
            <v>0</v>
          </cell>
        </row>
        <row r="744">
          <cell r="F744" t="str">
            <v>SUBTOTAL</v>
          </cell>
          <cell r="G744">
            <v>0</v>
          </cell>
        </row>
        <row r="745">
          <cell r="C745" t="str">
            <v>C16. MOT AND RE-MOBILIZATION WORK</v>
          </cell>
        </row>
        <row r="746">
          <cell r="A746" t="str">
            <v>01000-C16-00010</v>
          </cell>
          <cell r="B746">
            <v>1</v>
          </cell>
          <cell r="C746" t="str">
            <v>Maintenance of Traffic (MOT) - multiplier, expressed as a percentage, to be added to the total amount of each project assignment cost.  (For example, estimating an average project assignment cost of $150,000 and a 1% multiplier = 0.01 x $150,000 = $1,500 would be added to the project assignment cost)</v>
          </cell>
          <cell r="E746" t="str">
            <v>%</v>
          </cell>
          <cell r="F746">
            <v>0.2</v>
          </cell>
          <cell r="G746">
            <v>0</v>
          </cell>
        </row>
        <row r="747">
          <cell r="A747" t="str">
            <v>01000-C16-00020</v>
          </cell>
          <cell r="B747">
            <v>2</v>
          </cell>
          <cell r="C747" t="str">
            <v>Re-Mobilization - multiplier, expressed as a percentage, to be added to the total amount of each project assignment cost.  (For example, estimating an average project assignment cost of $150,000 and a 1% multiplier = 0.01 x $150,000 = $1,500 would be added to the project assignment cost)</v>
          </cell>
          <cell r="D747">
            <v>0</v>
          </cell>
          <cell r="E747" t="str">
            <v>%</v>
          </cell>
          <cell r="F747">
            <v>0.05</v>
          </cell>
          <cell r="G747">
            <v>0</v>
          </cell>
        </row>
        <row r="748">
          <cell r="A748" t="str">
            <v>01000-C16-00030</v>
          </cell>
          <cell r="B748">
            <v>2</v>
          </cell>
          <cell r="C748" t="str">
            <v>Mobilization and De-Mobilization- multiplier, expressed as a percentage, to be added to the total amount of each project assignment cost.  (For example, estimating an average project assignment cost of $150,000 and a 1% multiplier = 0.01 x $150,000 = $1,500 would be added to the project assignment cost)</v>
          </cell>
          <cell r="D748">
            <v>0</v>
          </cell>
          <cell r="E748" t="str">
            <v>%</v>
          </cell>
          <cell r="F748">
            <v>0.05</v>
          </cell>
          <cell r="G748">
            <v>0</v>
          </cell>
        </row>
        <row r="749">
          <cell r="A749" t="str">
            <v>01000-C16-00050</v>
          </cell>
          <cell r="B749">
            <v>2</v>
          </cell>
          <cell r="C749" t="str">
            <v>Office Trailer, Furnished</v>
          </cell>
          <cell r="E749" t="str">
            <v>LS</v>
          </cell>
          <cell r="G749">
            <v>0</v>
          </cell>
        </row>
        <row r="751">
          <cell r="F751" t="str">
            <v>SUBTOTAL</v>
          </cell>
          <cell r="G751">
            <v>0</v>
          </cell>
        </row>
        <row r="752">
          <cell r="C752" t="str">
            <v xml:space="preserve">C17. STORMWATER WORK </v>
          </cell>
        </row>
        <row r="753">
          <cell r="A753" t="str">
            <v>ACSWM-C17-00010</v>
          </cell>
          <cell r="B753">
            <v>1</v>
          </cell>
          <cell r="C753" t="str">
            <v>Aggregate, VDOT #21-A (Uncompacted in Place)</v>
          </cell>
          <cell r="E753" t="str">
            <v>CY</v>
          </cell>
          <cell r="G753">
            <v>0</v>
          </cell>
        </row>
        <row r="754">
          <cell r="A754" t="str">
            <v>ACSWM-C17-00020</v>
          </cell>
          <cell r="C754" t="str">
            <v>Aggregate, VDOT #57-A (Uncompacted in Place)</v>
          </cell>
          <cell r="E754" t="str">
            <v>CY</v>
          </cell>
          <cell r="G754">
            <v>0</v>
          </cell>
        </row>
        <row r="755">
          <cell r="A755" t="str">
            <v>ACSWM-C17-00030</v>
          </cell>
          <cell r="C755" t="str">
            <v>Inlet Protection/ Energy Dissipaton (3"-6" Rounded River Rock)</v>
          </cell>
          <cell r="E755" t="str">
            <v>CY</v>
          </cell>
          <cell r="G755">
            <v>0</v>
          </cell>
        </row>
        <row r="756">
          <cell r="A756" t="str">
            <v>ACSWM-C17-00050</v>
          </cell>
          <cell r="C756" t="str">
            <v>6" Perforated Pipe, PVC ( Schedule 40 or SDR 35, perforated 3/8" holes at 6" on center, Maximum of 3 rows of perforations) in Place up to 6' Deep)</v>
          </cell>
          <cell r="E756" t="str">
            <v>LF</v>
          </cell>
          <cell r="G756">
            <v>0</v>
          </cell>
        </row>
        <row r="757">
          <cell r="A757" t="str">
            <v>ACSWM-C17-00100</v>
          </cell>
          <cell r="C757" t="str">
            <v>Mulch Layer (Shredded hardwood mulch; Aged 6 months minimum)</v>
          </cell>
          <cell r="E757" t="str">
            <v>CY</v>
          </cell>
          <cell r="G757">
            <v>0</v>
          </cell>
        </row>
        <row r="758">
          <cell r="A758" t="str">
            <v>ACSWM-C17-00110</v>
          </cell>
          <cell r="C758" t="str">
            <v>Bioretention Filter Media</v>
          </cell>
          <cell r="E758" t="str">
            <v>CY</v>
          </cell>
          <cell r="G758">
            <v>0</v>
          </cell>
        </row>
        <row r="759">
          <cell r="A759" t="str">
            <v>ACSWM-C17-00200</v>
          </cell>
          <cell r="C759" t="str">
            <v>15" Dia. Overflow Riser/ Inlet Drain</v>
          </cell>
          <cell r="E759" t="str">
            <v>EA</v>
          </cell>
          <cell r="G759">
            <v>0</v>
          </cell>
        </row>
        <row r="760">
          <cell r="A760" t="str">
            <v>ACSWM-C17-00210</v>
          </cell>
          <cell r="C760" t="str">
            <v>18" Dia. Overflow Riser/ Inlet Drain</v>
          </cell>
          <cell r="E760" t="str">
            <v>EA</v>
          </cell>
          <cell r="G760">
            <v>0</v>
          </cell>
        </row>
        <row r="761">
          <cell r="A761" t="str">
            <v>ACSWM-C17-00009</v>
          </cell>
          <cell r="C761" t="str">
            <v>Aggregate, VDOT #8 (Uncompacted in Place, Choking Layer)</v>
          </cell>
          <cell r="E761" t="str">
            <v>CY</v>
          </cell>
          <cell r="G761">
            <v>0</v>
          </cell>
        </row>
        <row r="763">
          <cell r="F763" t="str">
            <v>SUBTOTAL</v>
          </cell>
          <cell r="G763">
            <v>0</v>
          </cell>
        </row>
        <row r="764">
          <cell r="C764" t="str">
            <v>M1.  MAINTENANCE WORK</v>
          </cell>
        </row>
        <row r="791">
          <cell r="F791" t="str">
            <v>SUBTOTAL</v>
          </cell>
          <cell r="G791">
            <v>0</v>
          </cell>
        </row>
        <row r="792">
          <cell r="C792" t="str">
            <v>M2. MOT WORK</v>
          </cell>
        </row>
        <row r="795">
          <cell r="F795" t="str">
            <v>SUBTOTAL</v>
          </cell>
          <cell r="G795">
            <v>0</v>
          </cell>
        </row>
        <row r="797">
          <cell r="F797" t="str">
            <v xml:space="preserve"> CONTACT TOTAL (EXCLUDING MOT AND SWPPP ADMIN)</v>
          </cell>
          <cell r="G797">
            <v>0</v>
          </cell>
        </row>
        <row r="799">
          <cell r="F799" t="str">
            <v>CONTRACT SUBTOTALS:</v>
          </cell>
          <cell r="G799">
            <v>0</v>
          </cell>
        </row>
        <row r="800">
          <cell r="E800" t="str">
            <v>CONTINGENCY</v>
          </cell>
          <cell r="F800">
            <v>0.25</v>
          </cell>
          <cell r="G800">
            <v>0</v>
          </cell>
        </row>
        <row r="801">
          <cell r="F801" t="str">
            <v>CURRENT YEAR CONSTRUCTION SUBTOTALS:</v>
          </cell>
          <cell r="G801">
            <v>0</v>
          </cell>
        </row>
        <row r="802">
          <cell r="D802" t="str">
            <v>NUMBER OF TOTAL CONSTRUCTION COST ESCALATED YEARS</v>
          </cell>
          <cell r="E802" t="e">
            <v>#REF!</v>
          </cell>
          <cell r="F802">
            <v>0.03</v>
          </cell>
          <cell r="G802" t="e">
            <v>#REF!</v>
          </cell>
        </row>
        <row r="806">
          <cell r="E806" t="str">
            <v>LANDSCAPE</v>
          </cell>
          <cell r="G806">
            <v>0</v>
          </cell>
        </row>
        <row r="807">
          <cell r="E807" t="str">
            <v>ROW LABOR</v>
          </cell>
          <cell r="G807">
            <v>0</v>
          </cell>
        </row>
        <row r="808">
          <cell r="E808" t="str">
            <v>STREET LIGHT</v>
          </cell>
          <cell r="G808">
            <v>0</v>
          </cell>
        </row>
        <row r="809">
          <cell r="F809" t="str">
            <v>TOTAL CONSTRUCTION COST:</v>
          </cell>
          <cell r="G809"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_Estimate"/>
      <sheetName val="Prelim_Estimate"/>
      <sheetName val="Cost_Summary"/>
      <sheetName val="Instructions"/>
      <sheetName val="Sheet1"/>
      <sheetName val="Cover_Sheet"/>
      <sheetName val="EB_Unit_Price_Table"/>
      <sheetName val="Project_Levels"/>
    </sheetNames>
    <sheetDataSet>
      <sheetData sheetId="0"/>
      <sheetData sheetId="1"/>
      <sheetData sheetId="2"/>
      <sheetData sheetId="3"/>
      <sheetData sheetId="4"/>
      <sheetData sheetId="5"/>
      <sheetData sheetId="6"/>
      <sheetData sheetId="7">
        <row r="2">
          <cell r="A2" t="str">
            <v>Under 1M Local</v>
          </cell>
        </row>
        <row r="3">
          <cell r="A3" t="str">
            <v>1-4M Arterial</v>
          </cell>
        </row>
        <row r="4">
          <cell r="A4" t="str">
            <v xml:space="preserve">Above 4M Local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st_Summary"/>
      <sheetName val="Estimate_Detail"/>
      <sheetName val="Supporting Tables "/>
      <sheetName val="SP_Info_Biditem_Category"/>
      <sheetName val="SP_DB_Biditems_Beta"/>
      <sheetName val="EB Unit Price Table"/>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20E60-7FEB-487F-BD5D-029630631E75}">
  <sheetPr codeName="Sheet7">
    <pageSetUpPr fitToPage="1"/>
  </sheetPr>
  <dimension ref="A1:K78"/>
  <sheetViews>
    <sheetView tabSelected="1" view="pageBreakPreview" zoomScaleNormal="100" zoomScaleSheetLayoutView="100" workbookViewId="0">
      <selection activeCell="E32" sqref="E32"/>
    </sheetView>
  </sheetViews>
  <sheetFormatPr defaultRowHeight="14.5" x14ac:dyDescent="0.35"/>
  <cols>
    <col min="1" max="1" width="17.7265625" bestFit="1" customWidth="1"/>
    <col min="2" max="2" width="36.7265625" style="5" bestFit="1" customWidth="1"/>
    <col min="3" max="3" width="7" bestFit="1" customWidth="1"/>
    <col min="4" max="4" width="7.7265625" bestFit="1" customWidth="1"/>
    <col min="5" max="5" width="23.81640625" customWidth="1"/>
    <col min="6" max="6" width="14.7265625" style="6" bestFit="1" customWidth="1"/>
    <col min="7" max="7" width="15.7265625" bestFit="1" customWidth="1"/>
    <col min="8" max="8" width="18.7265625" customWidth="1"/>
    <col min="9" max="9" width="23.26953125" customWidth="1"/>
    <col min="10" max="10" width="10.1796875" bestFit="1" customWidth="1"/>
  </cols>
  <sheetData>
    <row r="1" spans="1:9" x14ac:dyDescent="0.35">
      <c r="D1" s="2" t="s">
        <v>0</v>
      </c>
      <c r="E1" s="14"/>
      <c r="F1" s="16"/>
    </row>
    <row r="2" spans="1:9" ht="80.150000000000006" customHeight="1" x14ac:dyDescent="0.35">
      <c r="A2" s="51" t="s">
        <v>1</v>
      </c>
      <c r="B2" s="52"/>
      <c r="C2" s="52"/>
      <c r="D2" s="52"/>
      <c r="E2" s="52"/>
      <c r="F2" s="52"/>
    </row>
    <row r="3" spans="1:9" x14ac:dyDescent="0.35">
      <c r="D3" s="1" t="s">
        <v>2</v>
      </c>
      <c r="E3" s="15"/>
    </row>
    <row r="4" spans="1:9" x14ac:dyDescent="0.35">
      <c r="D4" s="1" t="s">
        <v>3</v>
      </c>
      <c r="E4" s="15"/>
    </row>
    <row r="5" spans="1:9" x14ac:dyDescent="0.35">
      <c r="E5" s="8"/>
    </row>
    <row r="6" spans="1:9" x14ac:dyDescent="0.35">
      <c r="A6" s="11" t="s">
        <v>4</v>
      </c>
      <c r="B6" s="11" t="s">
        <v>5</v>
      </c>
      <c r="C6" s="9" t="s">
        <v>6</v>
      </c>
      <c r="D6" s="9" t="s">
        <v>7</v>
      </c>
      <c r="E6" s="11" t="s">
        <v>8</v>
      </c>
      <c r="F6" s="10" t="s">
        <v>9</v>
      </c>
    </row>
    <row r="7" spans="1:9" x14ac:dyDescent="0.35">
      <c r="A7" s="7" t="s">
        <v>10</v>
      </c>
      <c r="B7" s="12" t="s">
        <v>11</v>
      </c>
      <c r="F7"/>
    </row>
    <row r="8" spans="1:9" x14ac:dyDescent="0.35">
      <c r="A8" s="21" t="s">
        <v>4</v>
      </c>
      <c r="B8" s="21" t="s">
        <v>5</v>
      </c>
      <c r="C8" s="22" t="s">
        <v>6</v>
      </c>
      <c r="D8" s="22" t="s">
        <v>7</v>
      </c>
      <c r="E8" s="21" t="s">
        <v>8</v>
      </c>
      <c r="F8" s="42" t="s">
        <v>9</v>
      </c>
      <c r="G8" s="34"/>
    </row>
    <row r="9" spans="1:9" s="17" customFormat="1" ht="29.5" thickBot="1" x14ac:dyDescent="0.4">
      <c r="A9" s="53" t="s">
        <v>13</v>
      </c>
      <c r="B9" s="54" t="s">
        <v>14</v>
      </c>
      <c r="C9" s="55">
        <v>92</v>
      </c>
      <c r="D9" s="25" t="s">
        <v>15</v>
      </c>
      <c r="E9" s="27"/>
      <c r="F9" s="68">
        <f>E9*C9</f>
        <v>0</v>
      </c>
      <c r="G9" s="35"/>
    </row>
    <row r="10" spans="1:9" ht="21.5" thickTop="1" x14ac:dyDescent="0.5">
      <c r="A10" s="56"/>
      <c r="B10" s="57"/>
      <c r="C10" s="58"/>
      <c r="D10" s="28"/>
      <c r="E10" s="31" t="s">
        <v>16</v>
      </c>
      <c r="F10" s="69">
        <f>SUM(F9:F9)</f>
        <v>0</v>
      </c>
      <c r="G10" s="50">
        <f>SUM(F9:F9)</f>
        <v>0</v>
      </c>
      <c r="I10" s="36"/>
    </row>
    <row r="11" spans="1:9" x14ac:dyDescent="0.35">
      <c r="A11" s="59"/>
      <c r="B11" s="60"/>
      <c r="C11" s="59"/>
      <c r="F11" s="70"/>
    </row>
    <row r="12" spans="1:9" x14ac:dyDescent="0.35">
      <c r="A12" s="61" t="s">
        <v>17</v>
      </c>
      <c r="B12" s="62" t="s">
        <v>18</v>
      </c>
      <c r="C12" s="59"/>
      <c r="F12" s="70"/>
    </row>
    <row r="13" spans="1:9" ht="28.9" customHeight="1" x14ac:dyDescent="0.35">
      <c r="A13" s="63" t="s">
        <v>4</v>
      </c>
      <c r="B13" s="63" t="s">
        <v>5</v>
      </c>
      <c r="C13" s="64" t="s">
        <v>6</v>
      </c>
      <c r="D13" s="22" t="s">
        <v>7</v>
      </c>
      <c r="E13" s="32" t="s">
        <v>8</v>
      </c>
      <c r="F13" s="71" t="s">
        <v>9</v>
      </c>
    </row>
    <row r="14" spans="1:9" s="17" customFormat="1" ht="43.5" x14ac:dyDescent="0.35">
      <c r="A14" s="53" t="s">
        <v>19</v>
      </c>
      <c r="B14" s="54" t="s">
        <v>20</v>
      </c>
      <c r="C14" s="55">
        <v>24</v>
      </c>
      <c r="D14" s="25" t="s">
        <v>21</v>
      </c>
      <c r="E14" s="27"/>
      <c r="F14" s="68">
        <f>E14*C14</f>
        <v>0</v>
      </c>
      <c r="I14" s="37"/>
    </row>
    <row r="15" spans="1:9" s="17" customFormat="1" ht="30" customHeight="1" x14ac:dyDescent="0.35">
      <c r="A15" s="53" t="s">
        <v>22</v>
      </c>
      <c r="B15" s="54" t="s">
        <v>23</v>
      </c>
      <c r="C15" s="55">
        <v>16</v>
      </c>
      <c r="D15" s="25" t="s">
        <v>24</v>
      </c>
      <c r="E15" s="27"/>
      <c r="F15" s="68">
        <f>E15*C15</f>
        <v>0</v>
      </c>
    </row>
    <row r="16" spans="1:9" s="17" customFormat="1" ht="29.5" thickBot="1" x14ac:dyDescent="0.4">
      <c r="A16" s="53" t="s">
        <v>25</v>
      </c>
      <c r="B16" s="54" t="s">
        <v>26</v>
      </c>
      <c r="C16" s="55">
        <v>10</v>
      </c>
      <c r="D16" s="25" t="s">
        <v>15</v>
      </c>
      <c r="E16" s="27"/>
      <c r="F16" s="68">
        <f>E16*C16</f>
        <v>0</v>
      </c>
    </row>
    <row r="17" spans="1:9" ht="21.5" thickTop="1" x14ac:dyDescent="0.5">
      <c r="A17" s="65"/>
      <c r="B17" s="66"/>
      <c r="C17" s="58"/>
      <c r="D17" s="28"/>
      <c r="E17" s="31" t="s">
        <v>16</v>
      </c>
      <c r="F17" s="69">
        <f>SUM(F14:F16)</f>
        <v>0</v>
      </c>
      <c r="G17" s="50">
        <f>SUM(F14:F16)</f>
        <v>0</v>
      </c>
      <c r="I17" s="36"/>
    </row>
    <row r="18" spans="1:9" x14ac:dyDescent="0.35">
      <c r="A18" s="59"/>
      <c r="B18" s="60"/>
      <c r="C18" s="59"/>
      <c r="F18" s="70"/>
    </row>
    <row r="19" spans="1:9" x14ac:dyDescent="0.35">
      <c r="A19" s="61" t="s">
        <v>27</v>
      </c>
      <c r="B19" s="62" t="s">
        <v>28</v>
      </c>
      <c r="C19" s="59"/>
      <c r="F19" s="70"/>
    </row>
    <row r="20" spans="1:9" x14ac:dyDescent="0.35">
      <c r="A20" s="63" t="s">
        <v>4</v>
      </c>
      <c r="B20" s="63" t="s">
        <v>5</v>
      </c>
      <c r="C20" s="64" t="s">
        <v>6</v>
      </c>
      <c r="D20" s="22" t="s">
        <v>7</v>
      </c>
      <c r="E20" s="22" t="s">
        <v>29</v>
      </c>
      <c r="F20" s="71" t="s">
        <v>9</v>
      </c>
      <c r="G20" s="38"/>
      <c r="H20" s="39"/>
      <c r="I20" s="39"/>
    </row>
    <row r="21" spans="1:9" s="17" customFormat="1" ht="28.9" customHeight="1" x14ac:dyDescent="0.35">
      <c r="A21" s="53" t="s">
        <v>30</v>
      </c>
      <c r="B21" s="54" t="s">
        <v>31</v>
      </c>
      <c r="C21" s="55">
        <v>605</v>
      </c>
      <c r="D21" s="25" t="s">
        <v>24</v>
      </c>
      <c r="E21" s="27"/>
      <c r="F21" s="68">
        <f>E21*C21</f>
        <v>0</v>
      </c>
      <c r="G21" s="35"/>
    </row>
    <row r="22" spans="1:9" s="17" customFormat="1" ht="29" x14ac:dyDescent="0.35">
      <c r="A22" s="53" t="s">
        <v>32</v>
      </c>
      <c r="B22" s="54" t="s">
        <v>33</v>
      </c>
      <c r="C22" s="55">
        <v>25</v>
      </c>
      <c r="D22" s="25" t="s">
        <v>34</v>
      </c>
      <c r="E22" s="27"/>
      <c r="F22" s="68">
        <f>E22*C22</f>
        <v>0</v>
      </c>
      <c r="G22" s="35"/>
    </row>
    <row r="23" spans="1:9" s="17" customFormat="1" ht="29" x14ac:dyDescent="0.35">
      <c r="A23" s="53" t="s">
        <v>35</v>
      </c>
      <c r="B23" s="54" t="s">
        <v>36</v>
      </c>
      <c r="C23" s="55">
        <v>78</v>
      </c>
      <c r="D23" s="25" t="s">
        <v>34</v>
      </c>
      <c r="E23" s="27"/>
      <c r="F23" s="68">
        <f>E23*C23</f>
        <v>0</v>
      </c>
      <c r="G23" s="35"/>
    </row>
    <row r="24" spans="1:9" s="17" customFormat="1" ht="44" thickBot="1" x14ac:dyDescent="0.4">
      <c r="A24" s="53" t="s">
        <v>37</v>
      </c>
      <c r="B24" s="54" t="s">
        <v>38</v>
      </c>
      <c r="C24" s="55">
        <v>123</v>
      </c>
      <c r="D24" s="25" t="s">
        <v>24</v>
      </c>
      <c r="E24" s="27"/>
      <c r="F24" s="68">
        <f>E24*C24</f>
        <v>0</v>
      </c>
      <c r="G24" s="35"/>
    </row>
    <row r="25" spans="1:9" ht="21.5" thickTop="1" x14ac:dyDescent="0.5">
      <c r="A25" s="65"/>
      <c r="B25" s="57"/>
      <c r="C25" s="58"/>
      <c r="D25" s="28"/>
      <c r="E25" s="31" t="s">
        <v>16</v>
      </c>
      <c r="F25" s="69">
        <f>SUM(F21:F24)</f>
        <v>0</v>
      </c>
      <c r="G25" s="50">
        <f>SUM(F21:F24)</f>
        <v>0</v>
      </c>
      <c r="I25" s="36"/>
    </row>
    <row r="26" spans="1:9" x14ac:dyDescent="0.35">
      <c r="A26" s="59"/>
      <c r="B26" s="60"/>
      <c r="C26" s="59"/>
      <c r="F26" s="70"/>
    </row>
    <row r="27" spans="1:9" x14ac:dyDescent="0.35">
      <c r="A27" s="61" t="s">
        <v>39</v>
      </c>
      <c r="B27" s="62" t="s">
        <v>40</v>
      </c>
      <c r="C27" s="59"/>
      <c r="F27" s="70"/>
    </row>
    <row r="28" spans="1:9" x14ac:dyDescent="0.35">
      <c r="A28" s="63" t="s">
        <v>4</v>
      </c>
      <c r="B28" s="63" t="s">
        <v>5</v>
      </c>
      <c r="C28" s="64" t="s">
        <v>6</v>
      </c>
      <c r="D28" s="22" t="s">
        <v>7</v>
      </c>
      <c r="E28" s="22" t="s">
        <v>29</v>
      </c>
      <c r="F28" s="71" t="s">
        <v>9</v>
      </c>
      <c r="G28" s="34"/>
    </row>
    <row r="29" spans="1:9" s="17" customFormat="1" x14ac:dyDescent="0.35">
      <c r="A29" s="53" t="s">
        <v>41</v>
      </c>
      <c r="B29" s="54" t="s">
        <v>42</v>
      </c>
      <c r="C29" s="55">
        <v>7</v>
      </c>
      <c r="D29" s="25" t="s">
        <v>12</v>
      </c>
      <c r="E29" s="27"/>
      <c r="F29" s="68">
        <f t="shared" ref="F29:F44" si="0">E29*C29</f>
        <v>0</v>
      </c>
      <c r="G29" s="35"/>
    </row>
    <row r="30" spans="1:9" s="17" customFormat="1" x14ac:dyDescent="0.35">
      <c r="A30" s="53" t="s">
        <v>43</v>
      </c>
      <c r="B30" s="54" t="s">
        <v>44</v>
      </c>
      <c r="C30" s="55">
        <v>1</v>
      </c>
      <c r="D30" s="25" t="s">
        <v>12</v>
      </c>
      <c r="E30" s="27"/>
      <c r="F30" s="68">
        <f t="shared" si="0"/>
        <v>0</v>
      </c>
      <c r="G30" s="35"/>
    </row>
    <row r="31" spans="1:9" s="17" customFormat="1" x14ac:dyDescent="0.35">
      <c r="A31" s="53" t="s">
        <v>45</v>
      </c>
      <c r="B31" s="54" t="s">
        <v>46</v>
      </c>
      <c r="C31" s="55">
        <v>1</v>
      </c>
      <c r="D31" s="25" t="s">
        <v>12</v>
      </c>
      <c r="E31" s="27"/>
      <c r="F31" s="68">
        <f t="shared" si="0"/>
        <v>0</v>
      </c>
      <c r="G31" s="35"/>
    </row>
    <row r="32" spans="1:9" s="17" customFormat="1" x14ac:dyDescent="0.35">
      <c r="A32" s="53" t="s">
        <v>47</v>
      </c>
      <c r="B32" s="54" t="s">
        <v>48</v>
      </c>
      <c r="C32" s="55">
        <v>3</v>
      </c>
      <c r="D32" s="25" t="s">
        <v>12</v>
      </c>
      <c r="E32" s="27"/>
      <c r="F32" s="68">
        <f t="shared" si="0"/>
        <v>0</v>
      </c>
      <c r="G32" s="35"/>
    </row>
    <row r="33" spans="1:9" s="17" customFormat="1" x14ac:dyDescent="0.35">
      <c r="A33" s="53" t="s">
        <v>49</v>
      </c>
      <c r="B33" s="54" t="s">
        <v>50</v>
      </c>
      <c r="C33" s="55">
        <v>2</v>
      </c>
      <c r="D33" s="25" t="s">
        <v>12</v>
      </c>
      <c r="E33" s="27"/>
      <c r="F33" s="68">
        <f t="shared" si="0"/>
        <v>0</v>
      </c>
      <c r="G33" s="35"/>
    </row>
    <row r="34" spans="1:9" s="17" customFormat="1" x14ac:dyDescent="0.35">
      <c r="A34" s="53" t="s">
        <v>51</v>
      </c>
      <c r="B34" s="54" t="s">
        <v>52</v>
      </c>
      <c r="C34" s="55">
        <v>1</v>
      </c>
      <c r="D34" s="25" t="s">
        <v>12</v>
      </c>
      <c r="E34" s="27"/>
      <c r="F34" s="68">
        <f t="shared" si="0"/>
        <v>0</v>
      </c>
      <c r="G34" s="35"/>
    </row>
    <row r="35" spans="1:9" s="17" customFormat="1" x14ac:dyDescent="0.35">
      <c r="A35" s="53" t="s">
        <v>53</v>
      </c>
      <c r="B35" s="54" t="s">
        <v>54</v>
      </c>
      <c r="C35" s="55">
        <v>1</v>
      </c>
      <c r="D35" s="25" t="s">
        <v>12</v>
      </c>
      <c r="E35" s="27"/>
      <c r="F35" s="68">
        <f t="shared" si="0"/>
        <v>0</v>
      </c>
      <c r="G35" s="35"/>
    </row>
    <row r="36" spans="1:9" s="17" customFormat="1" x14ac:dyDescent="0.35">
      <c r="A36" s="53" t="s">
        <v>55</v>
      </c>
      <c r="B36" s="54" t="s">
        <v>56</v>
      </c>
      <c r="C36" s="55">
        <v>2</v>
      </c>
      <c r="D36" s="25" t="s">
        <v>12</v>
      </c>
      <c r="E36" s="27"/>
      <c r="F36" s="68">
        <f t="shared" si="0"/>
        <v>0</v>
      </c>
      <c r="G36" s="35"/>
    </row>
    <row r="37" spans="1:9" s="17" customFormat="1" x14ac:dyDescent="0.35">
      <c r="A37" s="53" t="s">
        <v>57</v>
      </c>
      <c r="B37" s="54" t="s">
        <v>58</v>
      </c>
      <c r="C37" s="55">
        <v>4</v>
      </c>
      <c r="D37" s="25" t="s">
        <v>12</v>
      </c>
      <c r="E37" s="27"/>
      <c r="F37" s="68">
        <f t="shared" si="0"/>
        <v>0</v>
      </c>
      <c r="G37" s="35"/>
    </row>
    <row r="38" spans="1:9" s="17" customFormat="1" ht="29" x14ac:dyDescent="0.35">
      <c r="A38" s="53" t="s">
        <v>59</v>
      </c>
      <c r="B38" s="54" t="s">
        <v>60</v>
      </c>
      <c r="C38" s="55">
        <v>654</v>
      </c>
      <c r="D38" s="25" t="s">
        <v>21</v>
      </c>
      <c r="E38" s="27"/>
      <c r="F38" s="68">
        <f t="shared" si="0"/>
        <v>0</v>
      </c>
      <c r="G38" s="35"/>
    </row>
    <row r="39" spans="1:9" s="17" customFormat="1" ht="29" x14ac:dyDescent="0.35">
      <c r="A39" s="53" t="s">
        <v>61</v>
      </c>
      <c r="B39" s="54" t="s">
        <v>62</v>
      </c>
      <c r="C39" s="55">
        <v>34</v>
      </c>
      <c r="D39" s="25" t="s">
        <v>21</v>
      </c>
      <c r="E39" s="27"/>
      <c r="F39" s="68">
        <f t="shared" si="0"/>
        <v>0</v>
      </c>
      <c r="G39" s="35"/>
    </row>
    <row r="40" spans="1:9" s="17" customFormat="1" ht="29" x14ac:dyDescent="0.35">
      <c r="A40" s="53" t="s">
        <v>63</v>
      </c>
      <c r="B40" s="54" t="s">
        <v>64</v>
      </c>
      <c r="C40" s="55">
        <v>20</v>
      </c>
      <c r="D40" s="25" t="s">
        <v>21</v>
      </c>
      <c r="E40" s="27"/>
      <c r="F40" s="68">
        <f t="shared" si="0"/>
        <v>0</v>
      </c>
      <c r="G40" s="35"/>
    </row>
    <row r="41" spans="1:9" s="17" customFormat="1" ht="110.15" customHeight="1" x14ac:dyDescent="0.35">
      <c r="A41" s="53" t="s">
        <v>65</v>
      </c>
      <c r="B41" s="54" t="s">
        <v>66</v>
      </c>
      <c r="C41" s="55">
        <v>2</v>
      </c>
      <c r="D41" s="25" t="s">
        <v>12</v>
      </c>
      <c r="E41" s="27"/>
      <c r="F41" s="68">
        <f t="shared" si="0"/>
        <v>0</v>
      </c>
      <c r="G41" s="35"/>
    </row>
    <row r="42" spans="1:9" s="17" customFormat="1" ht="43.5" x14ac:dyDescent="0.35">
      <c r="A42" s="53" t="s">
        <v>67</v>
      </c>
      <c r="B42" s="54" t="s">
        <v>68</v>
      </c>
      <c r="C42" s="55">
        <v>20</v>
      </c>
      <c r="D42" s="25" t="s">
        <v>21</v>
      </c>
      <c r="E42" s="27"/>
      <c r="F42" s="68">
        <f t="shared" si="0"/>
        <v>0</v>
      </c>
      <c r="G42" s="35"/>
    </row>
    <row r="43" spans="1:9" s="17" customFormat="1" ht="75" customHeight="1" x14ac:dyDescent="0.35">
      <c r="A43" s="53" t="s">
        <v>70</v>
      </c>
      <c r="B43" s="54" t="s">
        <v>71</v>
      </c>
      <c r="C43" s="55">
        <v>1</v>
      </c>
      <c r="D43" s="25" t="s">
        <v>69</v>
      </c>
      <c r="E43" s="27"/>
      <c r="F43" s="68">
        <f t="shared" si="0"/>
        <v>0</v>
      </c>
      <c r="G43" s="35"/>
    </row>
    <row r="44" spans="1:9" s="17" customFormat="1" ht="15" thickBot="1" x14ac:dyDescent="0.4">
      <c r="A44" s="53" t="s">
        <v>72</v>
      </c>
      <c r="B44" s="54" t="s">
        <v>73</v>
      </c>
      <c r="C44" s="55">
        <v>265</v>
      </c>
      <c r="D44" s="25" t="s">
        <v>21</v>
      </c>
      <c r="E44" s="27"/>
      <c r="F44" s="68">
        <f t="shared" si="0"/>
        <v>0</v>
      </c>
      <c r="G44" s="35"/>
    </row>
    <row r="45" spans="1:9" ht="21.5" thickTop="1" x14ac:dyDescent="0.5">
      <c r="A45" s="56"/>
      <c r="B45" s="57"/>
      <c r="C45" s="58"/>
      <c r="D45" s="28"/>
      <c r="E45" s="31" t="s">
        <v>16</v>
      </c>
      <c r="F45" s="69">
        <f>SUM(F29:F44)</f>
        <v>0</v>
      </c>
      <c r="G45" s="50">
        <f>SUM(F29:F44)</f>
        <v>0</v>
      </c>
      <c r="I45" s="36"/>
    </row>
    <row r="46" spans="1:9" x14ac:dyDescent="0.35">
      <c r="A46" s="59"/>
      <c r="B46" s="62"/>
      <c r="C46" s="59"/>
      <c r="F46" s="72"/>
    </row>
    <row r="47" spans="1:9" ht="29" x14ac:dyDescent="0.35">
      <c r="A47" s="61" t="s">
        <v>74</v>
      </c>
      <c r="B47" s="62" t="s">
        <v>75</v>
      </c>
      <c r="C47" s="59"/>
      <c r="F47" s="70"/>
    </row>
    <row r="48" spans="1:9" ht="15.75" customHeight="1" x14ac:dyDescent="0.35">
      <c r="A48" s="63" t="s">
        <v>4</v>
      </c>
      <c r="B48" s="63" t="s">
        <v>5</v>
      </c>
      <c r="C48" s="64" t="s">
        <v>6</v>
      </c>
      <c r="D48" s="22" t="s">
        <v>7</v>
      </c>
      <c r="E48" s="22" t="s">
        <v>29</v>
      </c>
      <c r="F48" s="71" t="s">
        <v>9</v>
      </c>
    </row>
    <row r="49" spans="1:10" s="17" customFormat="1" ht="25" customHeight="1" x14ac:dyDescent="0.35">
      <c r="A49" s="53" t="s">
        <v>76</v>
      </c>
      <c r="B49" s="54" t="s">
        <v>77</v>
      </c>
      <c r="C49" s="55">
        <v>79</v>
      </c>
      <c r="D49" s="25" t="s">
        <v>21</v>
      </c>
      <c r="E49" s="27"/>
      <c r="F49" s="68">
        <f t="shared" ref="F49:F56" si="1">E49*C49</f>
        <v>0</v>
      </c>
    </row>
    <row r="50" spans="1:10" s="17" customFormat="1" ht="47.25" customHeight="1" x14ac:dyDescent="0.35">
      <c r="A50" s="53" t="s">
        <v>78</v>
      </c>
      <c r="B50" s="54" t="s">
        <v>79</v>
      </c>
      <c r="C50" s="55">
        <v>808</v>
      </c>
      <c r="D50" s="25" t="s">
        <v>21</v>
      </c>
      <c r="E50" s="27"/>
      <c r="F50" s="68">
        <f t="shared" si="1"/>
        <v>0</v>
      </c>
    </row>
    <row r="51" spans="1:10" s="17" customFormat="1" ht="25" customHeight="1" x14ac:dyDescent="0.35">
      <c r="A51" s="53" t="s">
        <v>80</v>
      </c>
      <c r="B51" s="54" t="s">
        <v>81</v>
      </c>
      <c r="C51" s="55">
        <v>170</v>
      </c>
      <c r="D51" s="25" t="s">
        <v>21</v>
      </c>
      <c r="E51" s="27"/>
      <c r="F51" s="68">
        <f t="shared" si="1"/>
        <v>0</v>
      </c>
    </row>
    <row r="52" spans="1:10" s="17" customFormat="1" ht="65.150000000000006" customHeight="1" x14ac:dyDescent="0.35">
      <c r="A52" s="53" t="s">
        <v>82</v>
      </c>
      <c r="B52" s="54" t="s">
        <v>83</v>
      </c>
      <c r="C52" s="55">
        <v>100</v>
      </c>
      <c r="D52" s="25" t="s">
        <v>21</v>
      </c>
      <c r="E52" s="27"/>
      <c r="F52" s="68">
        <f t="shared" si="1"/>
        <v>0</v>
      </c>
    </row>
    <row r="53" spans="1:10" s="17" customFormat="1" ht="51" customHeight="1" x14ac:dyDescent="0.35">
      <c r="A53" s="53" t="s">
        <v>84</v>
      </c>
      <c r="B53" s="54" t="s">
        <v>85</v>
      </c>
      <c r="C53" s="55">
        <v>430</v>
      </c>
      <c r="D53" s="25" t="s">
        <v>21</v>
      </c>
      <c r="E53" s="27"/>
      <c r="F53" s="68">
        <f t="shared" si="1"/>
        <v>0</v>
      </c>
    </row>
    <row r="54" spans="1:10" s="17" customFormat="1" ht="50.15" customHeight="1" x14ac:dyDescent="0.35">
      <c r="A54" s="53" t="s">
        <v>86</v>
      </c>
      <c r="B54" s="54" t="s">
        <v>87</v>
      </c>
      <c r="C54" s="55">
        <v>2</v>
      </c>
      <c r="D54" s="25" t="s">
        <v>12</v>
      </c>
      <c r="E54" s="27"/>
      <c r="F54" s="68">
        <f t="shared" si="1"/>
        <v>0</v>
      </c>
    </row>
    <row r="55" spans="1:10" ht="25" customHeight="1" x14ac:dyDescent="0.35">
      <c r="A55" s="53" t="s">
        <v>88</v>
      </c>
      <c r="B55" s="54" t="s">
        <v>89</v>
      </c>
      <c r="C55" s="55">
        <v>440</v>
      </c>
      <c r="D55" s="25" t="s">
        <v>21</v>
      </c>
      <c r="E55" s="27"/>
      <c r="F55" s="68">
        <f t="shared" si="1"/>
        <v>0</v>
      </c>
    </row>
    <row r="56" spans="1:10" s="17" customFormat="1" ht="25" customHeight="1" thickBot="1" x14ac:dyDescent="0.4">
      <c r="A56" s="53" t="s">
        <v>90</v>
      </c>
      <c r="B56" s="54" t="s">
        <v>91</v>
      </c>
      <c r="C56" s="55">
        <v>418</v>
      </c>
      <c r="D56" s="25" t="s">
        <v>21</v>
      </c>
      <c r="E56" s="27"/>
      <c r="F56" s="68">
        <f t="shared" si="1"/>
        <v>0</v>
      </c>
    </row>
    <row r="57" spans="1:10" ht="19" thickTop="1" x14ac:dyDescent="0.45">
      <c r="A57" s="67"/>
      <c r="B57" s="57"/>
      <c r="C57" s="58"/>
      <c r="D57" s="28"/>
      <c r="E57" s="31" t="s">
        <v>16</v>
      </c>
      <c r="F57" s="69">
        <f>SUM(F49:F56)</f>
        <v>0</v>
      </c>
      <c r="G57" s="50">
        <f>SUM(F49:F56)</f>
        <v>0</v>
      </c>
      <c r="I57" s="20"/>
      <c r="J57" s="6"/>
    </row>
    <row r="58" spans="1:10" x14ac:dyDescent="0.35">
      <c r="A58" s="59"/>
      <c r="B58" s="60"/>
      <c r="C58" s="59"/>
      <c r="F58" s="70"/>
    </row>
    <row r="59" spans="1:10" x14ac:dyDescent="0.35">
      <c r="A59" s="61" t="s">
        <v>92</v>
      </c>
      <c r="B59" s="62" t="s">
        <v>93</v>
      </c>
      <c r="C59" s="59"/>
      <c r="F59" s="70"/>
    </row>
    <row r="60" spans="1:10" x14ac:dyDescent="0.35">
      <c r="A60" s="63" t="s">
        <v>4</v>
      </c>
      <c r="B60" s="63" t="s">
        <v>5</v>
      </c>
      <c r="C60" s="64" t="s">
        <v>6</v>
      </c>
      <c r="D60" s="22" t="s">
        <v>7</v>
      </c>
      <c r="E60" s="22" t="s">
        <v>29</v>
      </c>
      <c r="F60" s="71" t="s">
        <v>9</v>
      </c>
    </row>
    <row r="61" spans="1:10" ht="35.15" customHeight="1" thickBot="1" x14ac:dyDescent="0.4">
      <c r="A61" s="53" t="s">
        <v>107</v>
      </c>
      <c r="B61" s="54" t="s">
        <v>108</v>
      </c>
      <c r="C61" s="55">
        <v>1</v>
      </c>
      <c r="D61" s="25" t="s">
        <v>69</v>
      </c>
      <c r="E61" s="27"/>
      <c r="F61" s="68">
        <f t="shared" ref="F61" si="2">E61*C61</f>
        <v>0</v>
      </c>
    </row>
    <row r="62" spans="1:10" ht="19" thickTop="1" x14ac:dyDescent="0.45">
      <c r="A62" s="28"/>
      <c r="B62" s="29"/>
      <c r="C62" s="30"/>
      <c r="D62" s="28"/>
      <c r="E62" s="31" t="s">
        <v>16</v>
      </c>
      <c r="F62" s="69">
        <f>SUM(F61)</f>
        <v>0</v>
      </c>
      <c r="G62" s="50">
        <f>SUM(F61)</f>
        <v>0</v>
      </c>
      <c r="I62" s="20"/>
    </row>
    <row r="63" spans="1:10" ht="19" thickBot="1" x14ac:dyDescent="0.5">
      <c r="E63" s="7"/>
      <c r="F63" s="72"/>
      <c r="I63" s="20"/>
    </row>
    <row r="64" spans="1:10" ht="19" thickTop="1" x14ac:dyDescent="0.45">
      <c r="A64" s="18"/>
      <c r="B64" s="19"/>
      <c r="C64" s="18"/>
      <c r="D64" s="18"/>
      <c r="E64" s="40" t="s">
        <v>94</v>
      </c>
      <c r="F64" s="73">
        <f>F62+F57+F45+F25+F17+F10</f>
        <v>0</v>
      </c>
      <c r="G64" s="50">
        <f>SUM(G10:G62)</f>
        <v>0</v>
      </c>
      <c r="I64" s="20"/>
    </row>
    <row r="65" spans="1:11" x14ac:dyDescent="0.35">
      <c r="F65" s="70"/>
    </row>
    <row r="66" spans="1:11" x14ac:dyDescent="0.35">
      <c r="A66" s="7" t="s">
        <v>95</v>
      </c>
      <c r="B66" s="12" t="s">
        <v>96</v>
      </c>
      <c r="F66" s="70"/>
    </row>
    <row r="67" spans="1:11" x14ac:dyDescent="0.35">
      <c r="A67" s="21" t="s">
        <v>4</v>
      </c>
      <c r="B67" s="21" t="s">
        <v>5</v>
      </c>
      <c r="C67" s="22" t="s">
        <v>6</v>
      </c>
      <c r="D67" s="22" t="s">
        <v>7</v>
      </c>
      <c r="E67" s="22" t="s">
        <v>29</v>
      </c>
      <c r="F67" s="71" t="s">
        <v>9</v>
      </c>
    </row>
    <row r="68" spans="1:11" x14ac:dyDescent="0.35">
      <c r="A68" s="23" t="s">
        <v>97</v>
      </c>
      <c r="B68" s="24" t="s">
        <v>98</v>
      </c>
      <c r="C68" s="26" t="s">
        <v>99</v>
      </c>
      <c r="D68" s="25" t="s">
        <v>100</v>
      </c>
      <c r="E68" s="48"/>
      <c r="F68" s="74">
        <f>F64*E68</f>
        <v>0</v>
      </c>
      <c r="G68" s="6">
        <f>0.075*G64</f>
        <v>0</v>
      </c>
      <c r="I68" s="6"/>
    </row>
    <row r="69" spans="1:11" ht="15" thickBot="1" x14ac:dyDescent="0.4">
      <c r="A69" s="23" t="s">
        <v>101</v>
      </c>
      <c r="B69" s="24" t="s">
        <v>102</v>
      </c>
      <c r="C69" s="26" t="s">
        <v>99</v>
      </c>
      <c r="D69" s="25" t="s">
        <v>100</v>
      </c>
      <c r="E69" s="49"/>
      <c r="F69" s="74">
        <f>F64*E69</f>
        <v>0</v>
      </c>
      <c r="G69" s="6">
        <f>0.08*G64</f>
        <v>0</v>
      </c>
      <c r="I69" s="6"/>
    </row>
    <row r="70" spans="1:11" ht="19" thickTop="1" x14ac:dyDescent="0.45">
      <c r="A70" s="43"/>
      <c r="B70" s="47"/>
      <c r="C70" s="45"/>
      <c r="D70" s="45"/>
      <c r="E70" s="46" t="s">
        <v>103</v>
      </c>
      <c r="F70" s="75">
        <f>SUM(F68:F69)</f>
        <v>0</v>
      </c>
      <c r="G70" s="41">
        <f>G68+G69</f>
        <v>0</v>
      </c>
      <c r="I70" s="20"/>
    </row>
    <row r="71" spans="1:11" x14ac:dyDescent="0.35">
      <c r="F71" s="70"/>
    </row>
    <row r="72" spans="1:11" ht="18.5" x14ac:dyDescent="0.45">
      <c r="E72" s="33" t="s">
        <v>104</v>
      </c>
      <c r="F72" s="76">
        <f>F70+F64</f>
        <v>0</v>
      </c>
      <c r="G72" s="41">
        <f>G64+G70</f>
        <v>0</v>
      </c>
      <c r="K72" s="20"/>
    </row>
    <row r="73" spans="1:11" ht="18.5" x14ac:dyDescent="0.45">
      <c r="F73" s="70"/>
      <c r="I73" s="20"/>
    </row>
    <row r="74" spans="1:11" ht="18.5" x14ac:dyDescent="0.45">
      <c r="B74" s="13"/>
      <c r="C74" s="3"/>
      <c r="D74" s="4"/>
      <c r="E74" s="33" t="s">
        <v>105</v>
      </c>
      <c r="F74" s="44">
        <f>F72</f>
        <v>0</v>
      </c>
      <c r="G74" s="41">
        <f>G72</f>
        <v>0</v>
      </c>
      <c r="H74" s="20"/>
      <c r="I74" s="20"/>
    </row>
    <row r="75" spans="1:11" ht="18.5" x14ac:dyDescent="0.45">
      <c r="I75" s="20"/>
    </row>
    <row r="78" spans="1:11" x14ac:dyDescent="0.35">
      <c r="A78" t="s">
        <v>106</v>
      </c>
    </row>
  </sheetData>
  <mergeCells count="1">
    <mergeCell ref="A2:F2"/>
  </mergeCells>
  <conditionalFormatting sqref="C61:D61 A42 A29:D36 A38:D40 C41:D42 A56:E56 E44 B16:D16 A14:A16 A21:F22 A24:F24 F29:F36 A53:E53 A52 C52:E52 A50:E51 A68:B69 F68:F69 A9:D9 F9 F38:F42">
    <cfRule type="expression" dxfId="74" priority="132">
      <formula>$C9&gt;0</formula>
    </cfRule>
  </conditionalFormatting>
  <conditionalFormatting sqref="C61 C55:C56 C29:C36 C21:C24 C16 C50:C53 C9 C38:C42">
    <cfRule type="expression" dxfId="73" priority="131">
      <formula>$C9&gt;0</formula>
    </cfRule>
  </conditionalFormatting>
  <conditionalFormatting sqref="A23 C23:E23">
    <cfRule type="expression" dxfId="72" priority="130">
      <formula>$C23&gt;0</formula>
    </cfRule>
  </conditionalFormatting>
  <conditionalFormatting sqref="A55:D55">
    <cfRule type="expression" dxfId="71" priority="121">
      <formula>$C55&gt;0</formula>
    </cfRule>
  </conditionalFormatting>
  <conditionalFormatting sqref="B42">
    <cfRule type="expression" dxfId="70" priority="78">
      <formula>$C42&gt;0</formula>
    </cfRule>
  </conditionalFormatting>
  <conditionalFormatting sqref="C15">
    <cfRule type="expression" dxfId="69" priority="100">
      <formula>$C15&gt;0</formula>
    </cfRule>
  </conditionalFormatting>
  <conditionalFormatting sqref="A43:D43">
    <cfRule type="expression" dxfId="68" priority="109">
      <formula>$C43&gt;0</formula>
    </cfRule>
  </conditionalFormatting>
  <conditionalFormatting sqref="C43">
    <cfRule type="expression" dxfId="67" priority="108">
      <formula>$C43&gt;0</formula>
    </cfRule>
  </conditionalFormatting>
  <conditionalFormatting sqref="C14">
    <cfRule type="expression" dxfId="66" priority="98">
      <formula>$C14&gt;0</formula>
    </cfRule>
  </conditionalFormatting>
  <conditionalFormatting sqref="A44:D44">
    <cfRule type="expression" dxfId="65" priority="107">
      <formula>$C44&gt;0</formula>
    </cfRule>
  </conditionalFormatting>
  <conditionalFormatting sqref="C44">
    <cfRule type="expression" dxfId="64" priority="106">
      <formula>$C44&gt;0</formula>
    </cfRule>
  </conditionalFormatting>
  <conditionalFormatting sqref="C15:D15">
    <cfRule type="expression" dxfId="63" priority="101">
      <formula>$C15&gt;0</formula>
    </cfRule>
  </conditionalFormatting>
  <conditionalFormatting sqref="C37">
    <cfRule type="expression" dxfId="62" priority="89">
      <formula>$C37&gt;0</formula>
    </cfRule>
  </conditionalFormatting>
  <conditionalFormatting sqref="C14:F14">
    <cfRule type="expression" dxfId="61" priority="99">
      <formula>$C14&gt;0</formula>
    </cfRule>
  </conditionalFormatting>
  <conditionalFormatting sqref="A37:D37">
    <cfRule type="expression" dxfId="60" priority="90">
      <formula>$C37&gt;0</formula>
    </cfRule>
  </conditionalFormatting>
  <conditionalFormatting sqref="B41">
    <cfRule type="expression" dxfId="59" priority="85">
      <formula>$C41&gt;0</formula>
    </cfRule>
  </conditionalFormatting>
  <conditionalFormatting sqref="A41">
    <cfRule type="expression" dxfId="58" priority="82">
      <formula>$C41&gt;0</formula>
    </cfRule>
  </conditionalFormatting>
  <conditionalFormatting sqref="B14">
    <cfRule type="expression" dxfId="57" priority="77">
      <formula>$C14&gt;0</formula>
    </cfRule>
  </conditionalFormatting>
  <conditionalFormatting sqref="B15">
    <cfRule type="expression" dxfId="56" priority="76">
      <formula>$C15&gt;0</formula>
    </cfRule>
  </conditionalFormatting>
  <conditionalFormatting sqref="E29">
    <cfRule type="expression" dxfId="55" priority="73">
      <formula>$C29&gt;0</formula>
    </cfRule>
  </conditionalFormatting>
  <conditionalFormatting sqref="E30">
    <cfRule type="expression" dxfId="54" priority="72">
      <formula>$C30&gt;0</formula>
    </cfRule>
  </conditionalFormatting>
  <conditionalFormatting sqref="E31">
    <cfRule type="expression" dxfId="53" priority="71">
      <formula>$C31&gt;0</formula>
    </cfRule>
  </conditionalFormatting>
  <conditionalFormatting sqref="E35">
    <cfRule type="expression" dxfId="52" priority="70">
      <formula>$C35&gt;0</formula>
    </cfRule>
  </conditionalFormatting>
  <conditionalFormatting sqref="E42">
    <cfRule type="expression" dxfId="51" priority="58">
      <formula>$C42&gt;0</formula>
    </cfRule>
  </conditionalFormatting>
  <conditionalFormatting sqref="E33">
    <cfRule type="expression" dxfId="50" priority="69">
      <formula>$C33&gt;0</formula>
    </cfRule>
  </conditionalFormatting>
  <conditionalFormatting sqref="E32">
    <cfRule type="expression" dxfId="49" priority="68">
      <formula>$C32&gt;0</formula>
    </cfRule>
  </conditionalFormatting>
  <conditionalFormatting sqref="E36">
    <cfRule type="expression" dxfId="48" priority="65">
      <formula>$C36&gt;0</formula>
    </cfRule>
  </conditionalFormatting>
  <conditionalFormatting sqref="E34">
    <cfRule type="expression" dxfId="47" priority="64">
      <formula>$C34&gt;0</formula>
    </cfRule>
  </conditionalFormatting>
  <conditionalFormatting sqref="E37">
    <cfRule type="expression" dxfId="46" priority="63">
      <formula>$C37&gt;0</formula>
    </cfRule>
  </conditionalFormatting>
  <conditionalFormatting sqref="E38">
    <cfRule type="expression" dxfId="45" priority="62">
      <formula>$C38&gt;0</formula>
    </cfRule>
  </conditionalFormatting>
  <conditionalFormatting sqref="E39">
    <cfRule type="expression" dxfId="44" priority="61">
      <formula>$C39&gt;0</formula>
    </cfRule>
  </conditionalFormatting>
  <conditionalFormatting sqref="E40">
    <cfRule type="expression" dxfId="43" priority="60">
      <formula>$C40&gt;0</formula>
    </cfRule>
  </conditionalFormatting>
  <conditionalFormatting sqref="E41">
    <cfRule type="expression" dxfId="42" priority="59">
      <formula>$C41&gt;0</formula>
    </cfRule>
  </conditionalFormatting>
  <conditionalFormatting sqref="E15">
    <cfRule type="expression" dxfId="41" priority="56">
      <formula>$C15&gt;0</formula>
    </cfRule>
  </conditionalFormatting>
  <conditionalFormatting sqref="E16">
    <cfRule type="expression" dxfId="40" priority="53">
      <formula>$C16&gt;0</formula>
    </cfRule>
  </conditionalFormatting>
  <conditionalFormatting sqref="E9">
    <cfRule type="expression" dxfId="39" priority="52">
      <formula>$C9&gt;0</formula>
    </cfRule>
  </conditionalFormatting>
  <conditionalFormatting sqref="C9">
    <cfRule type="expression" dxfId="38" priority="47">
      <formula>$C9&gt;0</formula>
    </cfRule>
  </conditionalFormatting>
  <conditionalFormatting sqref="C9">
    <cfRule type="expression" dxfId="37" priority="48">
      <formula>$C9&gt;0</formula>
    </cfRule>
  </conditionalFormatting>
  <conditionalFormatting sqref="C9">
    <cfRule type="expression" dxfId="36" priority="45">
      <formula>$C9&gt;0</formula>
    </cfRule>
  </conditionalFormatting>
  <conditionalFormatting sqref="C9">
    <cfRule type="expression" dxfId="35" priority="46">
      <formula>$C9&gt;0</formula>
    </cfRule>
  </conditionalFormatting>
  <conditionalFormatting sqref="B17">
    <cfRule type="expression" dxfId="34" priority="44">
      <formula>$C17&gt;0</formula>
    </cfRule>
  </conditionalFormatting>
  <conditionalFormatting sqref="A17">
    <cfRule type="expression" dxfId="33" priority="40">
      <formula>$C17&gt;0</formula>
    </cfRule>
  </conditionalFormatting>
  <conditionalFormatting sqref="B23">
    <cfRule type="expression" dxfId="32" priority="39">
      <formula>$C23&gt;0</formula>
    </cfRule>
  </conditionalFormatting>
  <conditionalFormatting sqref="E43">
    <cfRule type="expression" dxfId="31" priority="38">
      <formula>$C43&gt;0</formula>
    </cfRule>
  </conditionalFormatting>
  <conditionalFormatting sqref="E61">
    <cfRule type="expression" dxfId="30" priority="36">
      <formula>$C61&gt;0</formula>
    </cfRule>
  </conditionalFormatting>
  <conditionalFormatting sqref="A49:E49">
    <cfRule type="expression" dxfId="29" priority="35">
      <formula>$C49&gt;0</formula>
    </cfRule>
  </conditionalFormatting>
  <conditionalFormatting sqref="C49">
    <cfRule type="expression" dxfId="28" priority="34">
      <formula>$C49&gt;0</formula>
    </cfRule>
  </conditionalFormatting>
  <conditionalFormatting sqref="A54:E54">
    <cfRule type="expression" dxfId="27" priority="33">
      <formula>$C54&gt;0</formula>
    </cfRule>
  </conditionalFormatting>
  <conditionalFormatting sqref="C54">
    <cfRule type="expression" dxfId="26" priority="32">
      <formula>$C54&gt;0</formula>
    </cfRule>
  </conditionalFormatting>
  <conditionalFormatting sqref="E55">
    <cfRule type="expression" dxfId="25" priority="31">
      <formula>$C55&gt;0</formula>
    </cfRule>
  </conditionalFormatting>
  <conditionalFormatting sqref="F15">
    <cfRule type="expression" dxfId="24" priority="28">
      <formula>$C15&gt;0</formula>
    </cfRule>
  </conditionalFormatting>
  <conditionalFormatting sqref="F16">
    <cfRule type="expression" dxfId="23" priority="27">
      <formula>$C16&gt;0</formula>
    </cfRule>
  </conditionalFormatting>
  <conditionalFormatting sqref="F23">
    <cfRule type="expression" dxfId="22" priority="26">
      <formula>$C23&gt;0</formula>
    </cfRule>
  </conditionalFormatting>
  <conditionalFormatting sqref="F37">
    <cfRule type="expression" dxfId="21" priority="25">
      <formula>$C37&gt;0</formula>
    </cfRule>
  </conditionalFormatting>
  <conditionalFormatting sqref="F43">
    <cfRule type="expression" dxfId="20" priority="24">
      <formula>$C43&gt;0</formula>
    </cfRule>
  </conditionalFormatting>
  <conditionalFormatting sqref="F44">
    <cfRule type="expression" dxfId="19" priority="23">
      <formula>$C44&gt;0</formula>
    </cfRule>
  </conditionalFormatting>
  <conditionalFormatting sqref="B52">
    <cfRule type="expression" dxfId="18" priority="21">
      <formula>$C52&gt;0</formula>
    </cfRule>
  </conditionalFormatting>
  <conditionalFormatting sqref="F49">
    <cfRule type="expression" dxfId="17" priority="20">
      <formula>$C49&gt;0</formula>
    </cfRule>
  </conditionalFormatting>
  <conditionalFormatting sqref="F50">
    <cfRule type="expression" dxfId="16" priority="19">
      <formula>$C50&gt;0</formula>
    </cfRule>
  </conditionalFormatting>
  <conditionalFormatting sqref="F51">
    <cfRule type="expression" dxfId="15" priority="18">
      <formula>$C51&gt;0</formula>
    </cfRule>
  </conditionalFormatting>
  <conditionalFormatting sqref="F52">
    <cfRule type="expression" dxfId="14" priority="17">
      <formula>$C52&gt;0</formula>
    </cfRule>
  </conditionalFormatting>
  <conditionalFormatting sqref="F53">
    <cfRule type="expression" dxfId="13" priority="16">
      <formula>$C53&gt;0</formula>
    </cfRule>
  </conditionalFormatting>
  <conditionalFormatting sqref="F54">
    <cfRule type="expression" dxfId="12" priority="15">
      <formula>$C54&gt;0</formula>
    </cfRule>
  </conditionalFormatting>
  <conditionalFormatting sqref="F55">
    <cfRule type="expression" dxfId="11" priority="14">
      <formula>$C55&gt;0</formula>
    </cfRule>
  </conditionalFormatting>
  <conditionalFormatting sqref="F56">
    <cfRule type="expression" dxfId="10" priority="13">
      <formula>$C56&gt;0</formula>
    </cfRule>
  </conditionalFormatting>
  <conditionalFormatting sqref="F61">
    <cfRule type="expression" dxfId="9" priority="12">
      <formula>$C61&gt;0</formula>
    </cfRule>
  </conditionalFormatting>
  <conditionalFormatting sqref="C68">
    <cfRule type="expression" dxfId="8" priority="9">
      <formula>$C68&gt;0</formula>
    </cfRule>
  </conditionalFormatting>
  <conditionalFormatting sqref="C68">
    <cfRule type="expression" dxfId="7" priority="8">
      <formula>$C68&gt;0</formula>
    </cfRule>
  </conditionalFormatting>
  <conditionalFormatting sqref="C69">
    <cfRule type="expression" dxfId="6" priority="7">
      <formula>$C69&gt;0</formula>
    </cfRule>
  </conditionalFormatting>
  <conditionalFormatting sqref="C69">
    <cfRule type="expression" dxfId="5" priority="6">
      <formula>$C69&gt;0</formula>
    </cfRule>
  </conditionalFormatting>
  <conditionalFormatting sqref="D68">
    <cfRule type="expression" dxfId="4" priority="5">
      <formula>$C68&gt;0</formula>
    </cfRule>
  </conditionalFormatting>
  <conditionalFormatting sqref="D69">
    <cfRule type="expression" dxfId="3" priority="4">
      <formula>$C69&gt;0</formula>
    </cfRule>
  </conditionalFormatting>
  <conditionalFormatting sqref="E68">
    <cfRule type="expression" dxfId="2" priority="3">
      <formula>$C68&gt;0</formula>
    </cfRule>
  </conditionalFormatting>
  <conditionalFormatting sqref="E69">
    <cfRule type="expression" dxfId="1" priority="2">
      <formula>$C69&gt;0</formula>
    </cfRule>
  </conditionalFormatting>
  <conditionalFormatting sqref="A61:B61">
    <cfRule type="expression" dxfId="0" priority="1">
      <formula>$C61&gt;0</formula>
    </cfRule>
  </conditionalFormatting>
  <printOptions verticalCentered="1"/>
  <pageMargins left="0.5" right="0.5" top="0.75" bottom="0.75" header="0.3" footer="0.3"/>
  <pageSetup scale="88" fitToHeight="0" orientation="portrait" blackAndWhite="1" r:id="rId1"/>
  <headerFooter>
    <oddHeader xml:space="preserve">&amp;CDEPARTMENT OF ENVIRONMENTAL SERVICES
Engineering Bureau
2100 Clarendon Boulevard, Suite 813, Arlington, VA 22201
TEL 703.228.6506   FAX 703.228.3606   www.arlingtonva.us
&amp;RRevised: 7/05/2019
</oddHeader>
    <oddFooter>&amp;LBIDDER__________________________&amp;CSignature_____________________&amp;R&amp;"-,Italic"&amp;9Page &amp;P of &amp;N</oddFooter>
  </headerFooter>
  <rowBreaks count="3" manualBreakCount="3">
    <brk id="26" max="5" man="1"/>
    <brk id="45" max="5" man="1"/>
    <brk id="58"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4" r:id="rId4" name="Button 4">
              <controlPr defaultSize="0" print="0" autoFill="0" autoPict="0" macro="[0]!UPDATEHEADER">
                <anchor moveWithCells="1" sizeWithCells="1">
                  <from>
                    <xdr:col>0</xdr:col>
                    <xdr:colOff>31750</xdr:colOff>
                    <xdr:row>0</xdr:row>
                    <xdr:rowOff>12700</xdr:rowOff>
                  </from>
                  <to>
                    <xdr:col>1</xdr:col>
                    <xdr:colOff>565150</xdr:colOff>
                    <xdr:row>1</xdr:row>
                    <xdr:rowOff>0</xdr:rowOff>
                  </to>
                </anchor>
              </controlPr>
            </control>
          </mc:Choice>
        </mc:AlternateContent>
        <mc:AlternateContent xmlns:mc="http://schemas.openxmlformats.org/markup-compatibility/2006">
          <mc:Choice Requires="x14">
            <control shapeId="20485" r:id="rId5" name="Button 5">
              <controlPr defaultSize="0" print="0" autoFill="0" autoPict="0" macro="[0]!EXPORT_UNIT_PRICE_TAB">
                <anchor moveWithCells="1" sizeWithCells="1">
                  <from>
                    <xdr:col>1</xdr:col>
                    <xdr:colOff>723900</xdr:colOff>
                    <xdr:row>0</xdr:row>
                    <xdr:rowOff>12700</xdr:rowOff>
                  </from>
                  <to>
                    <xdr:col>2</xdr:col>
                    <xdr:colOff>438150</xdr:colOff>
                    <xdr:row>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8D3D078-8F0B-4529-A19B-615C8A7201B2}">
          <x14:formula1>
            <xm:f>'Q:\Data\WI08\Design\Docs\Active\Cost Est\30% Cost Estimate\[Template_Cost_Estimate_Downloaded 082319.xlsm]Supporting Tables '!#REF!</xm:f>
          </x14:formula1>
          <xm:sqref>E5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c89badf8-0cd2-4e7b-b9e9-f8f3d3755954"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31C42DDC9C9FCC4B92CD37377E82C7AF" ma:contentTypeVersion="31" ma:contentTypeDescription="Create a new document." ma:contentTypeScope="" ma:versionID="7dcf0648d8f65aa0b589c09963a5192d">
  <xsd:schema xmlns:xsd="http://www.w3.org/2001/XMLSchema" xmlns:xs="http://www.w3.org/2001/XMLSchema" xmlns:p="http://schemas.microsoft.com/office/2006/metadata/properties" xmlns:ns1="http://schemas.microsoft.com/sharepoint/v3" xmlns:ns2="7CCF3E91-3A85-4B88-83C2-1427C35113FF" xmlns:ns3="64501065-6424-49db-b893-e1a782a95efb" xmlns:ns4="2d4151d2-4472-4032-a961-8634b192e66a" xmlns:ns5="http://schemas.microsoft.com/sharepoint/v4" xmlns:ns6="7deb7458-d9a6-4574-97fc-6c6273865d4a" xmlns:ns7="42b5c8a7-0291-4082-9bb7-04fe3f072d3a" targetNamespace="http://schemas.microsoft.com/office/2006/metadata/properties" ma:root="true" ma:fieldsID="4b7f6de94dfe4b39b2fb2e920d850d29" ns1:_="" ns2:_="" ns3:_="" ns4:_="" ns5:_="" ns6:_="" ns7:_="">
    <xsd:import namespace="http://schemas.microsoft.com/sharepoint/v3"/>
    <xsd:import namespace="7CCF3E91-3A85-4B88-83C2-1427C35113FF"/>
    <xsd:import namespace="64501065-6424-49db-b893-e1a782a95efb"/>
    <xsd:import namespace="2d4151d2-4472-4032-a961-8634b192e66a"/>
    <xsd:import namespace="http://schemas.microsoft.com/sharepoint/v4"/>
    <xsd:import namespace="7deb7458-d9a6-4574-97fc-6c6273865d4a"/>
    <xsd:import namespace="42b5c8a7-0291-4082-9bb7-04fe3f072d3a"/>
    <xsd:element name="properties">
      <xsd:complexType>
        <xsd:sequence>
          <xsd:element name="documentManagement">
            <xsd:complexType>
              <xsd:all>
                <xsd:element ref="ns2:Category" minOccurs="0"/>
                <xsd:element ref="ns3:f2e6dd07560b4dd783c6ede1a5393e32" minOccurs="0"/>
                <xsd:element ref="ns4:TaxCatchAll" minOccurs="0"/>
                <xsd:element ref="ns4:TaxCatchAllLabel" minOccurs="0"/>
                <xsd:element ref="ns1:_dlc_Exempt" minOccurs="0"/>
                <xsd:element ref="ns1:_dlc_ExpireDateSaved" minOccurs="0"/>
                <xsd:element ref="ns5:IconOverlay" minOccurs="0"/>
                <xsd:element ref="ns4:SensitiveInformation" minOccurs="0"/>
                <xsd:element ref="ns6:SharedWithUsers" minOccurs="0"/>
                <xsd:element ref="ns6:SharingHintHash" minOccurs="0"/>
                <xsd:element ref="ns7:RecordSubtype" minOccurs="0"/>
                <xsd:element ref="ns7:ProjectName" minOccurs="0"/>
                <xsd:element ref="ns7:ProjectNumber" minOccurs="0"/>
                <xsd:element ref="ns7:ProjectManager" minOccurs="0"/>
                <xsd:element ref="ns7:Status" minOccurs="0"/>
                <xsd:element ref="ns7:MediaServiceMetadata" minOccurs="0"/>
                <xsd:element ref="ns7:MediaServiceFastMetadata" minOccurs="0"/>
                <xsd:element ref="ns6:SharedWithDetails" minOccurs="0"/>
                <xsd:element ref="ns7:MediaServiceAutoTags" minOccurs="0"/>
                <xsd:element ref="ns7:MediaServiceOCR" minOccurs="0"/>
                <xsd:element ref="ns7:MediaServiceEventHashCode" minOccurs="0"/>
                <xsd:element ref="ns7:MediaServiceGenerationTime" minOccurs="0"/>
                <xsd:element ref="ns7:MediaServiceDateTaken" minOccurs="0"/>
                <xsd:element ref="ns7:MediaServiceLocation" minOccurs="0"/>
                <xsd:element ref="ns7:MediaServiceAutoKeyPoints" minOccurs="0"/>
                <xsd:element ref="ns7:MediaServiceKeyPoints" minOccurs="0"/>
                <xsd:element ref="ns1:PublishingStartDate" minOccurs="0"/>
                <xsd:element ref="ns1:PublishingExpirationDate" minOccurs="0"/>
                <xsd:element ref="ns3:ARL_ExpirationDate" minOccurs="0"/>
                <xsd:element ref="ns1:DocumentSet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2" nillable="true" ma:displayName="Exempt from Policy" ma:hidden="true" ma:internalName="_dlc_Exempt" ma:readOnly="true">
      <xsd:simpleType>
        <xsd:restriction base="dms:Unknown"/>
      </xsd:simpleType>
    </xsd:element>
    <xsd:element name="_dlc_ExpireDateSaved" ma:index="13" nillable="true" ma:displayName="Original Expiration Date" ma:hidden="true" ma:internalName="_dlc_ExpireDateSaved" ma:readOnly="true">
      <xsd:simpleType>
        <xsd:restriction base="dms:DateTime"/>
      </xsd:simpleType>
    </xsd:element>
    <xsd:element name="PublishingStartDate" ma:index="35"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36"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DocumentSetDescription" ma:index="38"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CF3E91-3A85-4B88-83C2-1427C35113FF" elementFormDefault="qualified">
    <xsd:import namespace="http://schemas.microsoft.com/office/2006/documentManagement/types"/>
    <xsd:import namespace="http://schemas.microsoft.com/office/infopath/2007/PartnerControls"/>
    <xsd:element name="Category" ma:index="8" nillable="true" ma:displayName="Category" ma:default="Enter Choice 1" ma:format="Dropdown" ma:internalName="Category">
      <xsd:simpleType>
        <xsd:restriction base="dms:Choice">
          <xsd:enumeration value="Enter Choice 1"/>
          <xsd:enumeration value="Enter Choice 2"/>
          <xsd:enumeration value="Enter 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64501065-6424-49db-b893-e1a782a95efb" elementFormDefault="qualified">
    <xsd:import namespace="http://schemas.microsoft.com/office/2006/documentManagement/types"/>
    <xsd:import namespace="http://schemas.microsoft.com/office/infopath/2007/PartnerControls"/>
    <xsd:element name="f2e6dd07560b4dd783c6ede1a5393e32" ma:index="9" nillable="true" ma:displayName="Department_0" ma:hidden="true" ma:internalName="f2e6dd07560b4dd783c6ede1a5393e32">
      <xsd:simpleType>
        <xsd:restriction base="dms:Note"/>
      </xsd:simpleType>
    </xsd:element>
    <xsd:element name="ARL_ExpirationDate" ma:index="37" nillable="true" ma:displayName="Expiration Date" ma:description="The estimated, anticipated, or projected date in which the contract, permit, or license is expected to expire or terminate." ma:format="DateOnly" ma:internalName="ACG_Expiration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d4151d2-4472-4032-a961-8634b192e66a"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9eb2240a-d470-4000-bab9-c98cb55388e2" ma:internalName="TaxCatchAll" ma:showField="CatchAllData" ma:web="39fc44f5-ec46-4beb-aef9-c931d371377d">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description="" ma:hidden="true" ma:list="9eb2240a-d470-4000-bab9-c98cb55388e2" ma:internalName="TaxCatchAllLabel" ma:readOnly="true" ma:showField="CatchAllDataLabel" ma:web="39fc44f5-ec46-4beb-aef9-c931d371377d">
      <xsd:complexType>
        <xsd:complexContent>
          <xsd:extension base="dms:MultiChoiceLookup">
            <xsd:sequence>
              <xsd:element name="Value" type="dms:Lookup" maxOccurs="unbounded" minOccurs="0" nillable="true"/>
            </xsd:sequence>
          </xsd:extension>
        </xsd:complexContent>
      </xsd:complexType>
    </xsd:element>
    <xsd:element name="SensitiveInformation" ma:index="16" nillable="true" ma:displayName="Sensitive Information" ma:default="0" ma:description="Does this document have sensitive information?" ma:internalName="SensitiveInforma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5"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eb7458-d9a6-4574-97fc-6c6273865d4a" elementFormDefault="qualified">
    <xsd:import namespace="http://schemas.microsoft.com/office/2006/documentManagement/types"/>
    <xsd:import namespace="http://schemas.microsoft.com/office/infopath/2007/PartnerControls"/>
    <xsd:element name="SharedWithUsers" ma:index="17"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8" nillable="true" ma:displayName="Sharing Hint Hash" ma:internalName="SharingHintHash" ma:readOnly="true">
      <xsd:simpleType>
        <xsd:restriction base="dms:Text"/>
      </xsd:simple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b5c8a7-0291-4082-9bb7-04fe3f072d3a" elementFormDefault="qualified">
    <xsd:import namespace="http://schemas.microsoft.com/office/2006/documentManagement/types"/>
    <xsd:import namespace="http://schemas.microsoft.com/office/infopath/2007/PartnerControls"/>
    <xsd:element name="RecordSubtype" ma:index="19" nillable="true" ma:displayName="Subtype" ma:default="DES - Project Files(GS-06 - 000296)" ma:format="Dropdown" ma:internalName="RecordSubtype">
      <xsd:simpleType>
        <xsd:restriction base="dms:Choice">
          <xsd:enumeration value="DES - Project Files(GS-06 - 000296)"/>
        </xsd:restriction>
      </xsd:simpleType>
    </xsd:element>
    <xsd:element name="ProjectName" ma:index="20" nillable="true" ma:displayName="Project Name" ma:internalName="ProjectName">
      <xsd:simpleType>
        <xsd:restriction base="dms:Text">
          <xsd:maxLength value="255"/>
        </xsd:restriction>
      </xsd:simpleType>
    </xsd:element>
    <xsd:element name="ProjectNumber" ma:index="21" nillable="true" ma:displayName="Project Number" ma:internalName="ProjectNumber">
      <xsd:simpleType>
        <xsd:restriction base="dms:Text">
          <xsd:maxLength value="255"/>
        </xsd:restriction>
      </xsd:simpleType>
    </xsd:element>
    <xsd:element name="ProjectManager" ma:index="22" nillable="true" ma:displayName="Project Manager" ma:list="UserInfo" ma:SharePointGroup="0" ma:internalName="ProjectManag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23" nillable="true" ma:displayName="Status" ma:default="Forecast" ma:format="Dropdown" ma:internalName="Status">
      <xsd:simpleType>
        <xsd:restriction base="dms:Choice">
          <xsd:enumeration value="Forecast"/>
          <xsd:enumeration value="Submittal"/>
        </xsd:restriction>
      </xsd:simpleType>
    </xsd:element>
    <xsd:element name="MediaServiceMetadata" ma:index="24" nillable="true" ma:displayName="MediaServiceMetadata" ma:hidden="true" ma:internalName="MediaServiceMetadata0" ma:readOnly="true">
      <xsd:simpleType>
        <xsd:restriction base="dms:Note"/>
      </xsd:simpleType>
    </xsd:element>
    <xsd:element name="MediaServiceFastMetadata" ma:index="25" nillable="true" ma:displayName="MediaServiceFastMetadata" ma:hidden="true" ma:internalName="MediaServiceFastMetadata0" ma:readOnly="true">
      <xsd:simpleType>
        <xsd:restriction base="dms:Note"/>
      </xsd:simpleType>
    </xsd:element>
    <xsd:element name="MediaServiceAutoTags" ma:index="27" nillable="true" ma:displayName="MediaServiceAutoTags" ma:internalName="MediaServiceAutoTags0" ma:readOnly="true">
      <xsd:simpleType>
        <xsd:restriction base="dms:Text"/>
      </xsd:simpleType>
    </xsd:element>
    <xsd:element name="MediaServiceOCR" ma:index="28" nillable="true" ma:displayName="MediaServiceOCR" ma:internalName="MediaServiceOCR0" ma:readOnly="true">
      <xsd:simpleType>
        <xsd:restriction base="dms:Note">
          <xsd:maxLength value="255"/>
        </xsd:restriction>
      </xsd:simpleType>
    </xsd:element>
    <xsd:element name="MediaServiceEventHashCode" ma:index="29" nillable="true" ma:displayName="MediaServiceEventHashCode" ma:hidden="true" ma:internalName="MediaServiceEventHashCode0" ma:readOnly="true">
      <xsd:simpleType>
        <xsd:restriction base="dms:Text"/>
      </xsd:simpleType>
    </xsd:element>
    <xsd:element name="MediaServiceGenerationTime" ma:index="30" nillable="true" ma:displayName="MediaServiceGenerationTime" ma:hidden="true" ma:internalName="MediaServiceGenerationTime0" ma:readOnly="true">
      <xsd:simpleType>
        <xsd:restriction base="dms:Text"/>
      </xsd:simpleType>
    </xsd:element>
    <xsd:element name="MediaServiceDateTaken" ma:index="31" nillable="true" ma:displayName="MediaServiceDateTaken" ma:hidden="true" ma:internalName="MediaServiceDateTaken0" ma:readOnly="true">
      <xsd:simpleType>
        <xsd:restriction base="dms:Text"/>
      </xsd:simpleType>
    </xsd:element>
    <xsd:element name="MediaServiceLocation" ma:index="32" nillable="true" ma:displayName="Location" ma:description="" ma:internalName="MediaServiceLocation0" ma:readOnly="true">
      <xsd:simpleType>
        <xsd:restriction base="dms:Text"/>
      </xsd:simpleType>
    </xsd:element>
    <xsd:element name="MediaServiceAutoKeyPoints" ma:index="33" nillable="true" ma:displayName="MediaServiceAutoKeyPoints" ma:hidden="true" ma:internalName="MediaServiceAutoKeyPoints0" ma:readOnly="true">
      <xsd:simpleType>
        <xsd:restriction base="dms:Note"/>
      </xsd:simpleType>
    </xsd:element>
    <xsd:element name="MediaServiceKeyPoints" ma:index="34" nillable="true" ma:displayName="KeyPoints" ma:description="" ma:internalName="MediaServiceKeyPoints0"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6 a 1 3 6 c c e - 5 6 5 a - 4 8 6 2 - 8 3 7 a - 0 4 d 5 2 6 c 1 5 0 1 7 "   x m l n s = " h t t p : / / s c h e m a s . m i c r o s o f t . c o m / D a t a M a s h u p " > A A A A A A c F A A B Q S w M E F A A C A A g A w j 4 2 U 0 O x 9 u O n A A A A + A A A A B I A H A B D b 2 5 m a W c v U G F j a 2 F n Z S 5 4 b W w g o h g A K K A U A A A A A A A A A A A A A A A A A A A A A A A A A A A A h Y 9 B D o I w F E S v Q r q n L R X U k E 9 Z u J X E h G j c k l K h E Y q h x X I 3 F x 7 J K 0 i i q D u X M 3 m T v H n c 7 p C O b e N d Z W 9 U p x M U Y I o 8 q U V X K l 0 l a L A n f 4 1 S D r t C n I t K e h O s T T w a l a D a 2 k t M i H M O u w X u + o o w S g N y z L a 5 q G V b + E o b W 2 g h 0 W d V / l 8 h D o e X D G d 4 x X A U R U s c h g G Q u Y Z M 6 S / C J m N M g f y U s B k a O / S S S + 3 v c y B z B P J + w Z 9 Q S w M E F A A C A A g A w j 4 2 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I + N l O 9 Q a k o / g E A A J Y n A A A T A B w A R m 9 y b X V s Y X M v U 2 V j d G l v b j E u b S C i G A A o o B Q A A A A A A A A A A A A A A A A A A A A A A A A A A A D t 2 F t L A k E U B / B 3 w e 8 w T C + 7 I N J Y q R E 9 y G a w U G r u R o R I r O s h p d 0 d G m c r E b 9 7 s 2 k X 7 W Z F z U n G l 8 V Z P W c u P y / 8 R x D K I U + I N 7 u y v X w u n x s N A g F 9 U j s 6 u n D 9 + r F H 9 k k E M p 8 j 6 u H x V I S g R u p 3 I U R F J x U C E n n G x V W P 8 y v L n n Q a Q Q z 7 1 A 9 6 E V x c p y D G t D v t O D y R 6 n X d w q z K B m 1 D z G 9 U k 6 Y c g C A O j 9 I 4 G V F V 9 + G N R Q 8 i N a P 5 s D V r W p j Q 4 5 r n 1 9 s k m 5 W q U S D 0 o O 4 5 b b f l u 8 1 G 9 v S 0 4 f p 0 a u d z w + T j R i / X 6 b D f W O D h M J K Q l W / z 2 1 c L y 8 Y e V 0 U g C A f E 6 j i B h E s u x o 0 0 7 o H o q n d Q h 1 H b f q r o c S F f 1 1 O D 1 n K 3 w m R C X Q l x d t M 9 U B v T F H 0 Q x d o o h K Q / T C 6 n U / t 7 B 7 E 4 i V U P R F 1 P / H O 6 0 J R n M 8 o 2 f 7 n h / N Z z x 7 c n u E L v r O d 7 J p b b L 3 g o o f V Q M h 4 0 e N h C 6 2 H L e N D g Y R u t h 2 3 j Q Y O H H b Q e d r B 7 m O / 5 i v / r / o m H M l o P Z e w e 1 v L 7 o Y L W Q 8 V 4 0 O C h i t Z D 1 X j Q 4 G E X r Y d d 4 0 G D B 7 a J F g T b N C J 0 i E A c U Z q M U o s I v C E l M y m l F h F 4 Y 0 q 2 k F N + 8 e y W k a z p 6 e E N k R j 6 F G k 9 R e C N k d g P c y S j 4 e s a 8 I Z I z K R I G k S 0 H B + r C D U 1 8 3 v / 2 e c Z b w j I T A q o Q c S G 2 n h i l W y K 1 4 V h 8 U c s 7 g F Q S w E C L Q A U A A I A C A D C P j Z T Q 7 H 2 4 6 c A A A D 4 A A A A E g A A A A A A A A A A A A A A A A A A A A A A Q 2 9 u Z m l n L 1 B h Y 2 t h Z 2 U u e G 1 s U E s B A i 0 A F A A C A A g A w j 4 2 U w / K 6 a u k A A A A 6 Q A A A B M A A A A A A A A A A A A A A A A A 8 w A A A F t D b 2 5 0 Z W 5 0 X 1 R 5 c G V z X S 5 4 b W x Q S w E C L Q A U A A I A C A D C P j Z T v U G p K P 4 B A A C W J w A A E w A A A A A A A A A A A A A A A A D k A Q A A R m 9 y b X V s Y X M v U 2 V j d G l v b j E u b V B L B Q Y A A A A A A w A D A M I A A A A v B A 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7 c y Q A A A A A A A L r J 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B T E x f S V R F T V 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R m l s b E x h c 3 R V c G R h d G V k I i B W Y W x 1 Z T 0 i Z D I w M T k t M D Y t M T h U M T Q 6 M z E 6 M z A u N j k 1 M j k 0 O V o i I C 8 + P E V u d H J 5 I F R 5 c G U 9 I k F k Z G V k V G 9 E Y X R h T W 9 k Z W w i I F Z h b H V l P S J s M C I g L z 4 8 R W 5 0 c n k g V H l w Z T 0 i R m l s b E N v b H V t b l R 5 c G V z I i B W Y W x 1 Z T 0 i c 0 F B Q U E i I C 8 + P E V u d H J 5 I F R 5 c G U 9 I k Z p b G x F c n J v c k N v Z G U i I F Z h b H V l P S J z V W 5 r b m 9 3 b i I g L z 4 8 R W 5 0 c n k g V H l w Z T 0 i T m F t Z V V w Z G F 0 Z W R B Z n R l c k Z p b G w i I F Z h b H V l P S J s M C I g L z 4 8 R W 5 0 c n k g V H l w Z T 0 i R m l s b F N 0 Y X R 1 c y I g V m F s d W U 9 I n N D b 2 1 w b G V 0 Z S I g L z 4 8 R W 5 0 c n k g V H l w Z T 0 i R m l s b G V k Q 2 9 t c G x l d G V S Z X N 1 b H R U b 1 d v c m t z a G V l d C I g V m F s d W U 9 I m w w I i A v P j x F b n R y e S B U e X B l P S J R d W V y e U l E I i B W Y W x 1 Z T 0 i c z Q z N G Q 3 N 2 J m L W Y w Y W Q t N D U x Y i 0 4 Z W R j L T J m N T Y 4 N D c z N W Q z N i I g L z 4 8 R W 5 0 c n k g V H l w Z T 0 i R m l s b E N v b H V t b k 5 h b W V z I i B W Y W x 1 Z T 0 i c 1 s m c X V v d D t N Q V N U R V I g S V R F T S A j J n F 1 b 3 Q 7 L C Z x d W 9 0 O 0 R F U 0 N S S V B U S U 9 O J n F 1 b 3 Q 7 L C Z x d W 9 0 O 1 V O S V Q m c X V v d D t d I i A v P j x F b n R y e S B U e X B l P S J S Z W N v d m V y e V R h c m d l d F N o Z W V 0 I i B W Y W x 1 Z T 0 i c 0 V C X 0 9 u Q 2 F s b C B D b 2 5 0 c m F j d H M i I C 8 + P E V u d H J 5 I F R 5 c G U 9 I l J l Y 2 9 2 Z X J 5 V G F y Z 2 V 0 Q 2 9 s d W 1 u I i B W Y W x 1 Z T 0 i b D E i I C 8 + P E V u d H J 5 I F R 5 c G U 9 I l J l Y 2 9 2 Z X J 5 V G F y Z 2 V 0 U m 9 3 I i B W Y W x 1 Z T 0 i b D I i I C 8 + P E V u d H J 5 I F R 5 c G U 9 I k 5 h d m l n Y X R p b 2 5 T d G V w T m F t Z S I g V m F s d W U 9 I n N O Y X Z p Z 2 F 0 a W 9 u I i A v P j x F b n R y e S B U e X B l P S J S Z W x h d G l v b n N o a X B J b m Z v Q 2 9 u d G F p b m V y I i B W Y W x 1 Z T 0 i c 3 s m c X V v d D t j b 2 x 1 b W 5 D b 3 V u d C Z x d W 9 0 O z o z L C Z x d W 9 0 O 2 t l e U N v b H V t b k 5 h b W V z J n F 1 b 3 Q 7 O l t d L C Z x d W 9 0 O 3 F 1 Z X J 5 U m V s Y X R p b 2 5 z a G l w c y Z x d W 9 0 O z p b X S w m c X V v d D t j b 2 x 1 b W 5 J Z G V u d G l 0 a W V z J n F 1 b 3 Q 7 O l s m c X V v d D t T Z W N 0 a W 9 u M S 9 B T E x f S V R F T V M v U 2 9 1 c m N l L n t N Q V N U R V I g S V R F T S A j L D B 9 J n F 1 b 3 Q 7 L C Z x d W 9 0 O 1 N l Y 3 R p b 2 4 x L 0 F M T F 9 J V E V N U y 9 T b 3 V y Y 2 U u e 0 R F U 0 N S S V B U S U 9 O L D F 9 J n F 1 b 3 Q 7 L C Z x d W 9 0 O 1 N l Y 3 R p b 2 4 x L 0 F M T F 9 J V E V N U y 9 T b 3 V y Y 2 U u e 1 V O S V Q s M n 0 m c X V v d D t d L C Z x d W 9 0 O 0 N v b H V t b k N v d W 5 0 J n F 1 b 3 Q 7 O j M s J n F 1 b 3 Q 7 S 2 V 5 Q 2 9 s d W 1 u T m F t Z X M m c X V v d D s 6 W 1 0 s J n F 1 b 3 Q 7 Q 2 9 s d W 1 u S W R l b n R p d G l l c y Z x d W 9 0 O z p b J n F 1 b 3 Q 7 U 2 V j d G l v b j E v Q U x M X 0 l U R U 1 T L 1 N v d X J j Z S 5 7 T U F T V E V S I E l U R U 0 g I y w w f S Z x d W 9 0 O y w m c X V v d D t T Z W N 0 a W 9 u M S 9 B T E x f S V R F T V M v U 2 9 1 c m N l L n t E R V N D U k l Q V E l P T i w x f S Z x d W 9 0 O y w m c X V v d D t T Z W N 0 a W 9 u M S 9 B T E x f S V R F T V M v U 2 9 1 c m N l L n t V T k l U L D J 9 J n F 1 b 3 Q 7 X S w m c X V v d D t S Z W x h d G l v b n N o a X B J b m Z v J n F 1 b 3 Q 7 O l t d f S I g L z 4 8 L 1 N 0 Y W J s Z U V u d H J p Z X M + P C 9 J d G V t P j x J d G V t P j x J d G V t T G 9 j Y X R p b 2 4 + P E l 0 Z W 1 U e X B l P k Z v c m 1 1 b G E 8 L 0 l 0 Z W 1 U e X B l P j x J d G V t U G F 0 a D 5 T Z W N 0 a W 9 u M S 9 B T E x f S V R F T V M v U 2 9 1 c m N l P C 9 J d G V t U G F 0 a D 4 8 L 0 l 0 Z W 1 M b 2 N h d G l v b j 4 8 U 3 R h Y m x l R W 5 0 c m l l c y A v P j w v S X R l b T 4 8 S X R l b T 4 8 S X R l b U x v Y 2 F 0 a W 9 u P j x J d G V t V H l w Z T 5 G b 3 J t d W x h P C 9 J d G V t V H l w Z T 4 8 S X R l b V B h d G g + U 2 V j d G l v b j E v Q z 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R m l s b E N v b H V t b l R 5 c G V z I i B W Y W x 1 Z T 0 i c 0 F B Q U F B Q T 0 9 I i A v P j x F b n R y e S B U e X B l P S J G a W x s T G F z d F V w Z G F 0 Z W Q i I F Z h b H V l P S J k M j A x O S 0 w N y 0 y M l Q x M z o w M j o 0 M y 4 3 M z U z M j A z W i I g L z 4 8 R W 5 0 c n k g V H l w Z T 0 i R m l s b E V y c m 9 y Q 2 9 k Z S I g V m F s d W U 9 I n N V b m t u b 3 d u I i A v P j x F b n R y e S B U e X B l P S J O Y W 1 l V X B k Y X R l Z E F m d G V y R m l s b C I g V m F s d W U 9 I m w w I i A v P j x F b n R y e S B U e X B l P S J G a W x s Q 2 9 s d W 1 u T m F t Z X M i I F Z h b H V l P S J z W y Z x d W 9 0 O 0 1 B U 1 R F U i B J V E V N I C M m c X V v d D s s J n F 1 b 3 Q 7 R E V T Q 1 J J U F R J T 0 4 m c X V v d D s s J n F 1 b 3 Q 7 U V R Z J n F 1 b 3 Q 7 L C Z x d W 9 0 O 1 V O S V Q m c X V v d D t d I i A v P j x F b n R y e S B U e X B l P S J G a W x s Z W R D b 2 1 w b G V 0 Z V J l c 3 V s d F R v V 2 9 y a 3 N o Z W V 0 I i B W Y W x 1 Z T 0 i b D E i I C 8 + P E V u d H J 5 I F R 5 c G U 9 I l F 1 Z X J 5 S U Q i I F Z h b H V l P S J z M W F m N D M 3 O T k t M G N j M C 0 0 M j E x L T h h Y z c t Y j Q 4 O D E 5 Z D J i Y z Y 3 I i A v P j x F b n R y e S B U e X B l P S J G a W x s Q 2 9 1 b n Q i I F Z h b H V l P S J s M j Q i I C 8 + P E V u d H J 5 I F R 5 c G U 9 I k Z p b G x T d G F 0 d X M i I F Z h b H V l P S J z Q 2 9 t c G x l d G U i I C 8 + P E V u d H J 5 I F R 5 c G U 9 I k Z p b G x F c n J v c k N v d W 5 0 I i B W Y W x 1 Z T 0 i b D A i I C 8 + P E V u d H J 5 I F R 5 c G U 9 I k 5 h d m l n Y X R p b 2 5 T d G V w T m F t Z S I g V m F s d W U 9 I n N O Y X Z p Z 2 F 0 a W 9 u I i A v P j x F b n R y e S B U e X B l P S J B Z G R l Z F R v R G F 0 Y U 1 v Z G V s I i B W Y W x 1 Z T 0 i b D A 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w v U 3 R h Y m x l R W 5 0 c m l l c z 4 8 L 0 l 0 Z W 0 + P E l 0 Z W 0 + P E l 0 Z W 1 M b 2 N h d G l v b j 4 8 S X R l b V R 5 c G U + R m 9 y b X V s Y T w v S X R l b V R 5 c G U + P E l 0 Z W 1 Q Y X R o P l N l Y 3 R p b 2 4 x L 0 M x L 1 N v d X J j Z T w v S X R l b V B h d G g + P C 9 J d G V t T G 9 j Y X R p b 2 4 + P F N 0 Y W J s Z U V u d H J p Z X M g L z 4 8 L 0 l 0 Z W 0 + P E l 0 Z W 0 + P E l 0 Z W 1 M b 2 N h d G l v b j 4 8 S X R l b V R 5 c G U + R m 9 y b X V s Y T w v S X R l b V R 5 c G U + P E l 0 Z W 1 Q Y X R o P l N l Y 3 R p b 2 4 x L 0 M 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F k Z G V k V G 9 E Y X R h T W 9 k Z W w i I F Z h b H V l P S J s M S I g L z 4 8 R W 5 0 c n k g V H l w Z T 0 i R m l s b E N v b H V t b l R 5 c G V z I i B W Y W x 1 Z T 0 i c 0 F B Q U F B Q T 0 9 I i A v P j x F b n R y e S B U e X B l P S J G a W x s T G F z d F V w Z G F 0 Z W Q i I F Z h b H V l P S J k M j A x O S 0 w N i 0 x O F Q x N D o z M z o 0 M i 4 y N D I 0 N D g z W i I g L z 4 8 R W 5 0 c n k g V H l w Z T 0 i R m l s b E V y c m 9 y Q 2 9 k Z S I g V m F s d W U 9 I n N V b m t u b 3 d u I i A v P j x F b n R y e S B U e X B l P S J G a W x s Q 2 9 1 b n Q i I F Z h b H V l P S J s M z A i I C 8 + P E V u d H J 5 I F R 5 c G U 9 I k 5 h b W V V c G R h d G V k Q W Z 0 Z X J G a W x s I i B W Y W x 1 Z T 0 i b D A i I C 8 + P E V u d H J 5 I F R 5 c G U 9 I k Z p b G x T d G F 0 d X M i I F Z h b H V l P S J z Q 2 9 t c G x l d G U i I C 8 + P E V u d H J 5 I F R 5 c G U 9 I k Z p b G x l Z E N v b X B s Z X R l U m V z d W x 0 V G 9 X b 3 J r c 2 h l Z X Q i I F Z h b H V l P S J s M S I g L z 4 8 R W 5 0 c n k g V H l w Z T 0 i T G 9 h Z G V k V G 9 B b m F s e X N p c 1 N l c n Z p Y 2 V z I i B W Y W x 1 Z T 0 i b D A i I C 8 + P E V u d H J 5 I F R 5 c G U 9 I l J l Y 2 9 2 Z X J 5 V G F y Z 2 V 0 U m 9 3 I i B W Y W x 1 Z T 0 i b D M 4 I i A v P j x F b n R y e S B U e X B l P S J S Z W N v d m V y e V R h c m d l d E N v b H V t b i I g V m F s d W U 9 I m w x I i A v P j x F b n R y e S B U e X B l P S J S Z W N v d m V y e V R h c m d l d F N o Z W V 0 I i B W Y W x 1 Z T 0 i c 1 N o Z W V 0 N S I g L z 4 8 R W 5 0 c n k g V H l w Z T 0 i U X V l c n l J R C I g V m F s d W U 9 I n N m Z D Y z M T R m Z i 1 l M z J i L T R j Z G I t O T g 3 O C 1 m Y W V j Z D E 5 M z V j M z c i I C 8 + P E V u d H J 5 I F R 5 c G U 9 I k Z p b G x F c n J v c k N v d W 5 0 I i B W Y W x 1 Z T 0 i b D A i I C 8 + P E V u d H J 5 I F R 5 c G U 9 I k Z p b G x D b 2 x 1 b W 5 O Y W 1 l c y I g V m F s d W U 9 I n N b J n F 1 b 3 Q 7 T U F T V E V S I E l U R U 0 g I y Z x d W 9 0 O y w m c X V v d D t E R V N D U k l Q V E l P T i Z x d W 9 0 O y w m c X V v d D t R V F k m c X V v d D s s J n F 1 b 3 Q 7 V U 5 J V C Z x d W 9 0 O 1 0 i I C 8 + P E V u d H J 5 I F R 5 c G U 9 I k 5 h d m l n Y X R p b 2 5 T d G V w T m F t Z S I g V m F s d W U 9 I n N O Y X Z p Z 2 F 0 a W 9 u I i A v P j x F b n R y e S B U e X B l P S J S Z W x h d G l v b n N o a X B J b m Z v Q 2 9 u d G F p b m V y I i B W Y W x 1 Z T 0 i c 3 s m c X V v d D t j b 2 x 1 b W 5 D b 3 V u d C Z x d W 9 0 O z o 0 L C Z x d W 9 0 O 2 t l e U N v b H V t b k 5 h b W V z J n F 1 b 3 Q 7 O l t d L C Z x d W 9 0 O 3 F 1 Z X J 5 U m V s Y X R p b 2 5 z a G l w c y Z x d W 9 0 O z p b X S w m c X V v d D t j b 2 x 1 b W 5 J Z G V u d G l 0 a W V z J n F 1 b 3 Q 7 O l s m c X V v d D t T Z W N 0 a W 9 u M S 9 D M i 9 T b 3 V y Y 2 U u e 0 1 B U 1 R F U i B J V E V N I C M s M H 0 m c X V v d D s s J n F 1 b 3 Q 7 U 2 V j d G l v b j E v Q z I v U 2 9 1 c m N l L n t E R V N D U k l Q V E l P T i w x f S Z x d W 9 0 O y w m c X V v d D t T Z W N 0 a W 9 u M S 9 D M i 9 T b 3 V y Y 2 U u e 1 F U W S w y f S Z x d W 9 0 O y w m c X V v d D t T Z W N 0 a W 9 u M S 9 D M i 9 T b 3 V y Y 2 U u e 1 V O S V Q s M 3 0 m c X V v d D t d L C Z x d W 9 0 O 0 N v b H V t b k N v d W 5 0 J n F 1 b 3 Q 7 O j Q s J n F 1 b 3 Q 7 S 2 V 5 Q 2 9 s d W 1 u T m F t Z X M m c X V v d D s 6 W 1 0 s J n F 1 b 3 Q 7 Q 2 9 s d W 1 u S W R l b n R p d G l l c y Z x d W 9 0 O z p b J n F 1 b 3 Q 7 U 2 V j d G l v b j E v Q z I v U 2 9 1 c m N l L n t N Q V N U R V I g S V R F T S A j L D B 9 J n F 1 b 3 Q 7 L C Z x d W 9 0 O 1 N l Y 3 R p b 2 4 x L 0 M y L 1 N v d X J j Z S 5 7 R E V T Q 1 J J U F R J T 0 4 s M X 0 m c X V v d D s s J n F 1 b 3 Q 7 U 2 V j d G l v b j E v Q z I v U 2 9 1 c m N l L n t R V F k s M n 0 m c X V v d D s s J n F 1 b 3 Q 7 U 2 V j d G l v b j E v Q z I v U 2 9 1 c m N l L n t V T k l U L D N 9 J n F 1 b 3 Q 7 X S w m c X V v d D t S Z W x h d G l v b n N o a X B J b m Z v J n F 1 b 3 Q 7 O l t d f S I g L z 4 8 L 1 N 0 Y W J s Z U V u d H J p Z X M + P C 9 J d G V t P j x J d G V t P j x J d G V t T G 9 j Y X R p b 2 4 + P E l 0 Z W 1 U e X B l P k Z v c m 1 1 b G E 8 L 0 l 0 Z W 1 U e X B l P j x J d G V t U G F 0 a D 5 T Z W N 0 a W 9 u M S 9 D M i 9 T b 3 V y Y 2 U 8 L 0 l 0 Z W 1 Q Y X R o P j w v S X R l b U x v Y 2 F 0 a W 9 u P j x T d G F i b G V F b n R y a W V z I C 8 + P C 9 J d G V t P j x J d G V t P j x J d G V t T G 9 j Y X R p b 2 4 + P E l 0 Z W 1 U e X B l P k Z v c m 1 1 b G E 8 L 0 l 0 Z W 1 U e X B l P j x J d G V t U G F 0 a D 5 T Z W N 0 a W 9 u M S 9 D 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R X J y b 3 J D b 3 V u d C I g V m F s d W U 9 I m w w I i A v P j x F b n R y e S B U e X B l P S J G a W x s R X J y b 3 J D b 2 R l I i B W Y W x 1 Z T 0 i c 1 V u a 2 5 v d 2 4 i I C 8 + P E V u d H J 5 I F R 5 c G U 9 I k Z p b G x D b 2 x 1 b W 5 U e X B l c y I g V m F s d W U 9 I n N B Q U F B Q U E 9 P S I g L z 4 8 R W 5 0 c n k g V H l w Z T 0 i Q W R k Z W R U b 0 R h d G F N b 2 R l b C I g V m F s d W U 9 I m w x I i A v P j x F b n R y e S B U e X B l P S J O Y W 1 l V X B k Y X R l Z E F m d G V y R m l s b C I g V m F s d W U 9 I m w w I i A v P j x F b n R y e S B U e X B l P S J G a W x s U 3 R h d H V z I i B W Y W x 1 Z T 0 i c 0 N v b X B s Z X R l I i A v P j x F b n R y e S B U e X B l P S J G a W x s Z W R D b 2 1 w b G V 0 Z V J l c 3 V s d F R v V 2 9 y a 3 N o Z W V 0 I i B W Y W x 1 Z T 0 i b D E i I C 8 + P E V u d H J 5 I F R 5 c G U 9 I k x v Y W R l Z F R v Q W 5 h b H l z a X N T Z X J 2 a W N l c y I g V m F s d W U 9 I m w w I i A v P j x F b n R y e S B U e X B l P S J S Z W N v d m V y e V R h c m d l d F N o Z W V 0 I i B W Y W x 1 Z T 0 i c 1 N o Z W V 0 N S I g L z 4 8 R W 5 0 c n k g V H l w Z T 0 i U m V j b 3 Z l c n l U Y X J n Z X R D b 2 x 1 b W 4 i I F Z h b H V l P S J s M S I g L z 4 8 R W 5 0 c n k g V H l w Z T 0 i U m V j b 3 Z l c n l U Y X J n Z X R S b 3 c i I F Z h b H V l P S J s N z Q i I C 8 + P E V u d H J 5 I F R 5 c G U 9 I l F 1 Z X J 5 S U Q i I F Z h b H V l P S J z N z I 5 N W Y 2 N T c t Z j R h Z C 0 0 Y z U z L T k 0 M W Q t Y T g 4 N T B i N T k 4 M D U 5 I i A v P j x F b n R y e S B U e X B l P S J G a W x s Q 2 9 1 b n Q i I F Z h b H V l P S J s M T Y i I C 8 + P E V u d H J 5 I F R 5 c G U 9 I k Z p b G x M Y X N 0 V X B k Y X R l Z C I g V m F s d W U 9 I m Q y M D E 5 L T A 2 L T E 4 V D E 0 O j M 0 O j Q z L j Y w O T U 4 N D R a I i A v P j x F b n R y e S B U e X B l P S J O Y X Z p Z 2 F 0 a W 9 u U 3 R l c E 5 h b W U i I F Z h b H V l P S J z T m F 2 a W d h d G l v b i I g L z 4 8 R W 5 0 c n k g V H l w Z T 0 i U m V s Y X R p b 2 5 z a G l w S W 5 m b 0 N v b n R h a W 5 l c i I g V m F s d W U 9 I n N 7 J n F 1 b 3 Q 7 Y 2 9 s d W 1 u Q 2 9 1 b n Q m c X V v d D s 6 N C w m c X V v d D t r Z X l D b 2 x 1 b W 5 O Y W 1 l c y Z x d W 9 0 O z p b X S w m c X V v d D t x d W V y e V J l b G F 0 a W 9 u c 2 h p c H M m c X V v d D s 6 W 1 0 s J n F 1 b 3 Q 7 Y 2 9 s d W 1 u S W R l b n R p d G l l c y Z x d W 9 0 O z p b J n F 1 b 3 Q 7 U 2 V j d G l v b j E v Q z M v U 2 9 1 c m N l L n t N Q V N U R V I g S V R F T S A j L D B 9 J n F 1 b 3 Q 7 L C Z x d W 9 0 O 1 N l Y 3 R p b 2 4 x L 0 M z L 1 N v d X J j Z S 5 7 R E V T Q 1 J J U F R J T 0 4 s M X 0 m c X V v d D s s J n F 1 b 3 Q 7 U 2 V j d G l v b j E v Q z M v U 2 9 1 c m N l L n t R V F k s M n 0 m c X V v d D s s J n F 1 b 3 Q 7 U 2 V j d G l v b j E v Q z M v U 2 9 1 c m N l L n t V T k l U L D N 9 J n F 1 b 3 Q 7 X S w m c X V v d D t D b 2 x 1 b W 5 D b 3 V u d C Z x d W 9 0 O z o 0 L C Z x d W 9 0 O 0 t l e U N v b H V t b k 5 h b W V z J n F 1 b 3 Q 7 O l t d L C Z x d W 9 0 O 0 N v b H V t b k l k Z W 5 0 a X R p Z X M m c X V v d D s 6 W y Z x d W 9 0 O 1 N l Y 3 R p b 2 4 x L 0 M z L 1 N v d X J j Z S 5 7 T U F T V E V S I E l U R U 0 g I y w w f S Z x d W 9 0 O y w m c X V v d D t T Z W N 0 a W 9 u M S 9 D M y 9 T b 3 V y Y 2 U u e 0 R F U 0 N S S V B U S U 9 O L D F 9 J n F 1 b 3 Q 7 L C Z x d W 9 0 O 1 N l Y 3 R p b 2 4 x L 0 M z L 1 N v d X J j Z S 5 7 U V R Z L D J 9 J n F 1 b 3 Q 7 L C Z x d W 9 0 O 1 N l Y 3 R p b 2 4 x L 0 M z L 1 N v d X J j Z S 5 7 V U 5 J V C w z f S Z x d W 9 0 O 1 0 s J n F 1 b 3 Q 7 U m V s Y X R p b 2 5 z a G l w S W 5 m b y Z x d W 9 0 O z p b X X 0 i I C 8 + P C 9 T d G F i b G V F b n R y a W V z P j w v S X R l b T 4 8 S X R l b T 4 8 S X R l b U x v Y 2 F 0 a W 9 u P j x J d G V t V H l w Z T 5 G b 3 J t d W x h P C 9 J d G V t V H l w Z T 4 8 S X R l b V B h d G g + U 2 V j d G l v b j E v Q z M v U 2 9 1 c m N l P C 9 J d G V t U G F 0 a D 4 8 L 0 l 0 Z W 1 M b 2 N h d G l v b j 4 8 U 3 R h Y m x l R W 5 0 c m l l c y A v P j w v S X R l b T 4 8 S X R l b T 4 8 S X R l b U x v Y 2 F 0 a W 9 u P j x J d G V t V H l w Z T 5 G b 3 J t d W x h P C 9 J d G V t V H l w Z T 4 8 S X R l b V B h d G g + U 2 V j d G l v b j E v Q z 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m V z d W x 0 V H l w Z S I g V m F s d W U 9 I n N U Y W J s Z S I g L z 4 8 R W 5 0 c n k g V H l w Z T 0 i Q n V m Z m V y T m V 4 d F J l Z n J l c 2 g i I F Z h b H V l P S J s M S I g L z 4 8 R W 5 0 c n k g V H l w Z T 0 i R m l s b E N v b H V t b l R 5 c G V z I i B W Y W x 1 Z T 0 i c 0 F B Q U F B Q T 0 9 I i A v P j x F b n R y e S B U e X B l P S J G a W x s R X J y b 3 J D b 2 R l I i B W Y W x 1 Z T 0 i c 1 V u a 2 5 v d 2 4 i I C 8 + P E V u d H J 5 I F R 5 c G U 9 I k Z p b G x M Y X N 0 V X B k Y X R l Z C I g V m F s d W U 9 I m Q y M D E 5 L T A 2 L T E 4 V D E 0 O j Q 4 O j Q 1 L j A w M j c x N T N a I i A v P j x F b n R y e S B U e X B l P S J G a W x s Q 2 9 s d W 1 u T m F t Z X M i I F Z h b H V l P S J z W y Z x d W 9 0 O 0 1 B U 1 R F U i B J V E V N I C M m c X V v d D s s J n F 1 b 3 Q 7 R E V T Q 1 J J U F R J T 0 4 m c X V v d D s s J n F 1 b 3 Q 7 U V R Z J n F 1 b 3 Q 7 L C Z x d W 9 0 O 1 V O S V Q m c X V v d D t d I i A v P j x F b n R y e S B U e X B l P S J G a W x s Q 2 9 1 b n Q i I F Z h b H V l P S J s M z U 5 I i A v P j x F b n R y e S B U e X B l P S J O Y W 1 l V X B k Y X R l Z E F m d G V y R m l s b C I g V m F s d W U 9 I m w w I i A v P j x F b n R y e S B U e X B l P S J G a W x s U 3 R h d H V z I i B W Y W x 1 Z T 0 i c 0 N v b X B s Z X R l I i A v P j x F b n R y e S B U e X B l P S J G a W x s Z W R D b 2 1 w b G V 0 Z V J l c 3 V s d F R v V 2 9 y a 3 N o Z W V 0 I i B W Y W x 1 Z T 0 i b D E i I C 8 + P E V u d H J 5 I F R 5 c G U 9 I k Z p b G x F c n J v c k N v d W 5 0 I i B W Y W x 1 Z T 0 i b D A i I C 8 + P E V u d H J 5 I F R 5 c G U 9 I k x v Y W R l Z F R v Q W 5 h b H l z a X N T Z X J 2 a W N l c y I g V m F s d W U 9 I m w w I i A v P j x F b n R y e S B U e X B l P S J S Z W N v d m V y e V R h c m d l d F J v d y I g V m F s d W U 9 I m w 5 N C I g L z 4 8 R W 5 0 c n k g V H l w Z T 0 i U m V j b 3 Z l c n l U Y X J n Z X R D b 2 x 1 b W 4 i I F Z h b H V l P S J s M S I g L z 4 8 R W 5 0 c n k g V H l w Z T 0 i U m V j b 3 Z l c n l U Y X J n Z X R T a G V l d C I g V m F s d W U 9 I n N T a G V l d D U i I C 8 + P E V u d H J 5 I F R 5 c G U 9 I l F 1 Z X J 5 S U Q i I F Z h b H V l P S J z M j J h O D Y 2 Z W I t Z T E 1 Z C 0 0 O W U 1 L T g z N m Q t Z m E z N G I 0 N z c 0 Y j E 4 I i A v P j x F b n R y e S B U e X B l P S J B Z G R l Z F R v R G F 0 Y U 1 v Z G V s I i B W Y W x 1 Z T 0 i b D E i I C 8 + P E V u d H J 5 I F R 5 c G U 9 I k 5 h d m l n Y X R p b 2 5 T d G V w T m F t Z S I g V m F s d W U 9 I n N O Y X Z p Z 2 F 0 a W 9 u I i A v P j x F b n R y e S B U e X B l P S J S Z W x h d G l v b n N o a X B J b m Z v Q 2 9 u d G F p b m V y I i B W Y W x 1 Z T 0 i c 3 s m c X V v d D t j b 2 x 1 b W 5 D b 3 V u d C Z x d W 9 0 O z o 0 L C Z x d W 9 0 O 2 t l e U N v b H V t b k 5 h b W V z J n F 1 b 3 Q 7 O l t d L C Z x d W 9 0 O 3 F 1 Z X J 5 U m V s Y X R p b 2 5 z a G l w c y Z x d W 9 0 O z p b X S w m c X V v d D t j b 2 x 1 b W 5 J Z G V u d G l 0 a W V z J n F 1 b 3 Q 7 O l s m c X V v d D t T Z W N 0 a W 9 u M S 9 D N C 9 T b 3 V y Y 2 U u e 0 1 B U 1 R F U i B J V E V N I C M s M H 0 m c X V v d D s s J n F 1 b 3 Q 7 U 2 V j d G l v b j E v Q z Q v U 2 9 1 c m N l L n t E R V N D U k l Q V E l P T i w x f S Z x d W 9 0 O y w m c X V v d D t T Z W N 0 a W 9 u M S 9 D N C 9 T b 3 V y Y 2 U u e 1 F U W S w y f S Z x d W 9 0 O y w m c X V v d D t T Z W N 0 a W 9 u M S 9 D N C 9 T b 3 V y Y 2 U u e 1 V O S V Q s M 3 0 m c X V v d D t d L C Z x d W 9 0 O 0 N v b H V t b k N v d W 5 0 J n F 1 b 3 Q 7 O j Q s J n F 1 b 3 Q 7 S 2 V 5 Q 2 9 s d W 1 u T m F t Z X M m c X V v d D s 6 W 1 0 s J n F 1 b 3 Q 7 Q 2 9 s d W 1 u S W R l b n R p d G l l c y Z x d W 9 0 O z p b J n F 1 b 3 Q 7 U 2 V j d G l v b j E v Q z Q v U 2 9 1 c m N l L n t N Q V N U R V I g S V R F T S A j L D B 9 J n F 1 b 3 Q 7 L C Z x d W 9 0 O 1 N l Y 3 R p b 2 4 x L 0 M 0 L 1 N v d X J j Z S 5 7 R E V T Q 1 J J U F R J T 0 4 s M X 0 m c X V v d D s s J n F 1 b 3 Q 7 U 2 V j d G l v b j E v Q z Q v U 2 9 1 c m N l L n t R V F k s M n 0 m c X V v d D s s J n F 1 b 3 Q 7 U 2 V j d G l v b j E v Q z Q v U 2 9 1 c m N l L n t V T k l U L D N 9 J n F 1 b 3 Q 7 X S w m c X V v d D t S Z W x h d G l v b n N o a X B J b m Z v J n F 1 b 3 Q 7 O l t d f S I g L z 4 8 L 1 N 0 Y W J s Z U V u d H J p Z X M + P C 9 J d G V t P j x J d G V t P j x J d G V t T G 9 j Y X R p b 2 4 + P E l 0 Z W 1 U e X B l P k Z v c m 1 1 b G E 8 L 0 l 0 Z W 1 U e X B l P j x J d G V t U G F 0 a D 5 T Z W N 0 a W 9 u M S 9 D N C 9 T b 3 V y Y 2 U 8 L 0 l 0 Z W 1 Q Y X R o P j w v S X R l b U x v Y 2 F 0 a W 9 u P j x T d G F i b G V F b n R y a W V z I C 8 + P C 9 J d G V t P j x J d G V t P j x J d G V t T G 9 j Y X R p b 2 4 + P E l 0 Z W 1 U e X B l P k Z v c m 1 1 b G E 8 L 0 l 0 Z W 1 U e X B l P j x J d G V t U G F 0 a D 5 T Z W N 0 a W 9 u M S 9 D N 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S Z X N 1 b H R U e X B l I i B W Y W x 1 Z T 0 i c 1 R h Y m x l I i A v P j x F b n R y e S B U e X B l P S J C d W Z m Z X J O Z X h 0 U m V m c m V z a C I g V m F s d W U 9 I m w x I i A v P j x F b n R y e S B U e X B l P S J G a W x s Q 2 9 s d W 1 u V H l w Z X M i I F Z h b H V l P S J z Q U F B Q U F B P T 0 i I C 8 + P E V u d H J 5 I F R 5 c G U 9 I k Z p b G x T d G F 0 d X M i I F Z h b H V l P S J z Q 2 9 t c G x l d G U i I C 8 + P E V u d H J 5 I F R 5 c G U 9 I k Z p b G x D b 2 x 1 b W 5 O Y W 1 l c y I g V m F s d W U 9 I n N b J n F 1 b 3 Q 7 T U F T V E V S I E l U R U 0 g I y Z x d W 9 0 O y w m c X V v d D t E R V N D U k l Q V E l P T i Z x d W 9 0 O y w m c X V v d D t R V F k m c X V v d D s s J n F 1 b 3 Q 7 V U 5 J V C Z x d W 9 0 O 1 0 i I C 8 + P E V u d H J 5 I F R 5 c G U 9 I k Z p b G x M Y X N 0 V X B k Y X R l Z C I g V m F s d W U 9 I m Q y M D E 5 L T A 2 L T E 4 V D E 0 O j Q 5 O j I w L j Q z O D I 1 O D V a I i A v P j x F b n R y e S B U e X B l P S J G a W x s R X J y b 3 J D b 3 V u d C I g V m F s d W U 9 I m w w I i A v P j x F b n R y e S B U e X B l P S J O Y W 1 l V X B k Y X R l Z E F m d G V y R m l s b C I g V m F s d W U 9 I m w w I i A v P j x F b n R y e S B U e X B l P S J G a W x s Q 2 9 1 b n Q i I F Z h b H V l P S J s M T E i I C 8 + P E V u d H J 5 I F R 5 c G U 9 I k Z p b G x l Z E N v b X B s Z X R l U m V z d W x 0 V G 9 X b 3 J r c 2 h l Z X Q i I F Z h b H V l P S J s M S I g L z 4 8 R W 5 0 c n k g V H l w Z T 0 i U m V j b 3 Z l c n l U Y X J n Z X R T a G V l d C I g V m F s d W U 9 I n N T a G V l d D U i I C 8 + P E V u d H J 5 I F R 5 c G U 9 I l J l Y 2 9 2 Z X J 5 V G F y Z 2 V 0 Q 2 9 s d W 1 u I i B W Y W x 1 Z T 0 i b D E i I C 8 + P E V u d H J 5 I F R 5 c G U 9 I l J l Y 2 9 2 Z X J 5 V G F y Z 2 V 0 U m 9 3 I i B W Y W x 1 Z T 0 i b D Q 1 N y I g L z 4 8 R W 5 0 c n k g V H l w Z T 0 i U X V l c n l J R C I g V m F s d W U 9 I n N l Z W U 2 M m Q 3 N y 1 j Z G Q 3 L T Q 5 M 2 Y t O D d h Z i 1 i O W Z m Y 2 U x Z W E 5 M j g i I C 8 + P E V u d H J 5 I F R 5 c G U 9 I k Z p b G x F c n J v c k N v Z G U i I F Z h b H V l P S J z V W 5 r b m 9 3 b i I g L z 4 8 R W 5 0 c n k g V H l w Z T 0 i Q W R k Z W R U b 0 R h d G F N b 2 R l b C I g V m F s d W U 9 I m w x I i A v P j x F b n R y e S B U e X B l P S J O Y X Z p Z 2 F 0 a W 9 u U 3 R l c E 5 h b W U i I F Z h b H V l P S J z T m F 2 a W d h d G l v b i I g L z 4 8 R W 5 0 c n k g V H l w Z T 0 i U m V s Y X R p b 2 5 z a G l w S W 5 m b 0 N v b n R h a W 5 l c i I g V m F s d W U 9 I n N 7 J n F 1 b 3 Q 7 Y 2 9 s d W 1 u Q 2 9 1 b n Q m c X V v d D s 6 N C w m c X V v d D t r Z X l D b 2 x 1 b W 5 O Y W 1 l c y Z x d W 9 0 O z p b X S w m c X V v d D t x d W V y e V J l b G F 0 a W 9 u c 2 h p c H M m c X V v d D s 6 W 1 0 s J n F 1 b 3 Q 7 Y 2 9 s d W 1 u S W R l b n R p d G l l c y Z x d W 9 0 O z p b J n F 1 b 3 Q 7 U 2 V j d G l v b j E v Q z U v U 2 9 1 c m N l L n t N Q V N U R V I g S V R F T S A j L D B 9 J n F 1 b 3 Q 7 L C Z x d W 9 0 O 1 N l Y 3 R p b 2 4 x L 0 M 1 L 1 N v d X J j Z S 5 7 R E V T Q 1 J J U F R J T 0 4 s M X 0 m c X V v d D s s J n F 1 b 3 Q 7 U 2 V j d G l v b j E v Q z U v U 2 9 1 c m N l L n t R V F k s M n 0 m c X V v d D s s J n F 1 b 3 Q 7 U 2 V j d G l v b j E v Q z U v U 2 9 1 c m N l L n t V T k l U L D N 9 J n F 1 b 3 Q 7 X S w m c X V v d D t D b 2 x 1 b W 5 D b 3 V u d C Z x d W 9 0 O z o 0 L C Z x d W 9 0 O 0 t l e U N v b H V t b k 5 h b W V z J n F 1 b 3 Q 7 O l t d L C Z x d W 9 0 O 0 N v b H V t b k l k Z W 5 0 a X R p Z X M m c X V v d D s 6 W y Z x d W 9 0 O 1 N l Y 3 R p b 2 4 x L 0 M 1 L 1 N v d X J j Z S 5 7 T U F T V E V S I E l U R U 0 g I y w w f S Z x d W 9 0 O y w m c X V v d D t T Z W N 0 a W 9 u M S 9 D N S 9 T b 3 V y Y 2 U u e 0 R F U 0 N S S V B U S U 9 O L D F 9 J n F 1 b 3 Q 7 L C Z x d W 9 0 O 1 N l Y 3 R p b 2 4 x L 0 M 1 L 1 N v d X J j Z S 5 7 U V R Z L D J 9 J n F 1 b 3 Q 7 L C Z x d W 9 0 O 1 N l Y 3 R p b 2 4 x L 0 M 1 L 1 N v d X J j Z S 5 7 V U 5 J V C w z f S Z x d W 9 0 O 1 0 s J n F 1 b 3 Q 7 U m V s Y X R p b 2 5 z a G l w S W 5 m b y Z x d W 9 0 O z p b X X 0 i I C 8 + P C 9 T d G F i b G V F b n R y a W V z P j w v S X R l b T 4 8 S X R l b T 4 8 S X R l b U x v Y 2 F 0 a W 9 u P j x J d G V t V H l w Z T 5 G b 3 J t d W x h P C 9 J d G V t V H l w Z T 4 8 S X R l b V B h d G g + U 2 V j d G l v b j E v Q z U v U 2 9 1 c m N l P C 9 J d G V t U G F 0 a D 4 8 L 0 l 0 Z W 1 M b 2 N h d G l v b j 4 8 U 3 R h Y m x l R W 5 0 c m l l c y A v P j w v S X R l b T 4 8 S X R l b T 4 8 S X R l b U x v Y 2 F 0 a W 9 u P j x J d G V t V H l w Z T 5 G b 3 J t d W x h P C 9 J d G V t V H l w Z T 4 8 S X R l b V B h d G g + U 2 V j d G l v b j E v Q z 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R m l s b E N v d W 5 0 I i B W Y W x 1 Z T 0 i b D E x N y I g L z 4 8 R W 5 0 c n k g V H l w Z T 0 i R m l s b E V y c m 9 y Q 2 9 1 b n Q i I F Z h b H V l P S J s M C I g L z 4 8 R W 5 0 c n k g V H l w Z T 0 i R m l s b E V y c m 9 y Q 2 9 k Z S I g V m F s d W U 9 I n N V b m t u b 3 d u I i A v P j x F b n R y e S B U e X B l P S J O Y W 1 l V X B k Y X R l Z E F m d G V y R m l s b C I g V m F s d W U 9 I m w w I i A v P j x F b n R y e S B U e X B l P S J G a W x s Q 2 9 s d W 1 u T m F t Z X M i I F Z h b H V l P S J z W y Z x d W 9 0 O 0 1 B U 1 R F U i B J V E V N I C M m c X V v d D s s J n F 1 b 3 Q 7 R E V T Q 1 J J U F R J T 0 4 m c X V v d D s s J n F 1 b 3 Q 7 U V R Z J n F 1 b 3 Q 7 L C Z x d W 9 0 O 1 V O S V Q m c X V v d D t d I i A v P j x F b n R y e S B U e X B l P S J G a W x s Z W R D b 2 1 w b G V 0 Z V J l c 3 V s d F R v V 2 9 y a 3 N o Z W V 0 I i B W Y W x 1 Z T 0 i b D E i I C 8 + P E V u d H J 5 I F R 5 c G U 9 I k Z p b G x M Y X N 0 V X B k Y X R l Z C I g V m F s d W U 9 I m Q y M D E 5 L T A 4 L T I 3 V D E 5 O j U z O j M 1 L j c 2 M D Q y M j N a I i A v P j x F b n R y e S B U e X B l P S J S Z W N v d m V y e V R h c m d l d F J v d y I g V m F s d W U 9 I m w 0 N z I i I C 8 + P E V u d H J 5 I F R 5 c G U 9 I l J l Y 2 9 2 Z X J 5 V G F y Z 2 V 0 Q 2 9 s d W 1 u I i B W Y W x 1 Z T 0 i b D E i I C 8 + P E V u d H J 5 I F R 5 c G U 9 I l J l Y 2 9 2 Z X J 5 V G F y Z 2 V 0 U 2 h l Z X Q i I F Z h b H V l P S J z U 2 h l Z X Q 1 I i A v P j x F b n R y e S B U e X B l P S J M b 2 F k Z W R U b 0 F u Y W x 5 c 2 l z U 2 V y d m l j Z X M i I F Z h b H V l P S J s M C I g L z 4 8 R W 5 0 c n k g V H l w Z T 0 i U X V l c n l J R C I g V m F s d W U 9 I n N i Y W E x Y W M 1 N S 0 1 M z M 2 L T Q 4 O D g t Y j g x Z i 0 5 M T N l Z D R l N z E y M W M i I C 8 + P E V u d H J 5 I F R 5 c G U 9 I k Z p b G x D b 2 x 1 b W 5 U e X B l c y I g V m F s d W U 9 I n N B Q U F B Q U E 9 P S I g L z 4 8 R W 5 0 c n k g V H l w Z T 0 i R m l s b F N 0 Y X R 1 c y I g V m F s d W U 9 I n N D b 2 1 w b G V 0 Z S I g L z 4 8 R W 5 0 c n k g V H l w Z T 0 i T m F 2 a W d h d G l v b l N 0 Z X B O Y W 1 l I i B W Y W x 1 Z T 0 i c 0 5 h d m l n Y X R p b 2 4 i I C 8 + P E V u d H J 5 I F R 5 c G U 9 I k F k Z G V k V G 9 E Y X R h T W 9 k Z W w i I F Z h b H V l P S J s M S I g L z 4 8 R W 5 0 c n k g V H l w Z T 0 i U m V s Y X R p b 2 5 z a G l w S W 5 m b 0 N v b n R h a W 5 l c i I g V m F s d W U 9 I n N 7 J n F 1 b 3 Q 7 Y 2 9 s d W 1 u Q 2 9 1 b n Q m c X V v d D s 6 N C w m c X V v d D t r Z X l D b 2 x 1 b W 5 O Y W 1 l c y Z x d W 9 0 O z p b X S w m c X V v d D t x d W V y e V J l b G F 0 a W 9 u c 2 h p c H M m c X V v d D s 6 W 1 0 s J n F 1 b 3 Q 7 Y 2 9 s d W 1 u S W R l b n R p d G l l c y Z x d W 9 0 O z p b J n F 1 b 3 Q 7 U 2 V j d G l v b j E v Q z Y v U 2 9 1 c m N l L n t N Q V N U R V I g S V R F T S A j L D B 9 J n F 1 b 3 Q 7 L C Z x d W 9 0 O 1 N l Y 3 R p b 2 4 x L 0 M 2 L 1 N v d X J j Z S 5 7 R E V T Q 1 J J U F R J T 0 4 s M X 0 m c X V v d D s s J n F 1 b 3 Q 7 U 2 V j d G l v b j E v Q z Y v U 2 9 1 c m N l L n t R V F k s M n 0 m c X V v d D s s J n F 1 b 3 Q 7 U 2 V j d G l v b j E v Q z Y v U 2 9 1 c m N l L n t V T k l U L D N 9 J n F 1 b 3 Q 7 X S w m c X V v d D t D b 2 x 1 b W 5 D b 3 V u d C Z x d W 9 0 O z o 0 L C Z x d W 9 0 O 0 t l e U N v b H V t b k 5 h b W V z J n F 1 b 3 Q 7 O l t d L C Z x d W 9 0 O 0 N v b H V t b k l k Z W 5 0 a X R p Z X M m c X V v d D s 6 W y Z x d W 9 0 O 1 N l Y 3 R p b 2 4 x L 0 M 2 L 1 N v d X J j Z S 5 7 T U F T V E V S I E l U R U 0 g I y w w f S Z x d W 9 0 O y w m c X V v d D t T Z W N 0 a W 9 u M S 9 D N i 9 T b 3 V y Y 2 U u e 0 R F U 0 N S S V B U S U 9 O L D F 9 J n F 1 b 3 Q 7 L C Z x d W 9 0 O 1 N l Y 3 R p b 2 4 x L 0 M 2 L 1 N v d X J j Z S 5 7 U V R Z L D J 9 J n F 1 b 3 Q 7 L C Z x d W 9 0 O 1 N l Y 3 R p b 2 4 x L 0 M 2 L 1 N v d X J j Z S 5 7 V U 5 J V C w z f S Z x d W 9 0 O 1 0 s J n F 1 b 3 Q 7 U m V s Y X R p b 2 5 z a G l w S W 5 m b y Z x d W 9 0 O z p b X X 0 i I C 8 + P C 9 T d G F i b G V F b n R y a W V z P j w v S X R l b T 4 8 S X R l b T 4 8 S X R l b U x v Y 2 F 0 a W 9 u P j x J d G V t V H l w Z T 5 G b 3 J t d W x h P C 9 J d G V t V H l w Z T 4 8 S X R l b V B h d G g + U 2 V j d G l v b j E v Q z Y v U 2 9 1 c m N l P C 9 J d G V t U G F 0 a D 4 8 L 0 l 0 Z W 1 M b 2 N h d G l v b j 4 8 U 3 R h Y m x l R W 5 0 c m l l c y A v P j w v S X R l b T 4 8 S X R l b T 4 8 S X R l b U x v Y 2 F 0 a W 9 u P j x J d G V t V H l w Z T 5 G b 3 J t d W x h P C 9 J d G V t V H l w Z T 4 8 S X R l b V B h d G g + U 2 V j d G l v b j E v Q z c 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m V z d W x 0 V H l w Z S I g V m F s d W U 9 I n N U Y W J s Z S I g L z 4 8 R W 5 0 c n k g V H l w Z T 0 i Q n V m Z m V y T m V 4 d F J l Z n J l c 2 g i I F Z h b H V l P S J s M S I g L z 4 8 R W 5 0 c n k g V H l w Z T 0 i R m l s b F N 0 Y X R 1 c y I g V m F s d W U 9 I n N D b 2 1 w b G V 0 Z S I g L z 4 8 R W 5 0 c n k g V H l w Z T 0 i R m l s b E N v b H V t b k 5 h b W V z I i B W Y W x 1 Z T 0 i c 1 s m c X V v d D t N Q V N U R V I g S V R F T S A j J n F 1 b 3 Q 7 L C Z x d W 9 0 O 0 R F U 0 N S S V B U S U 9 O J n F 1 b 3 Q 7 L C Z x d W 9 0 O 1 F U W S Z x d W 9 0 O y w m c X V v d D t V T k l U J n F 1 b 3 Q 7 X S I g L z 4 8 R W 5 0 c n k g V H l w Z T 0 i R m l s b E V y c m 9 y Q 2 9 1 b n Q i I F Z h b H V l P S J s M C I g L z 4 8 R W 5 0 c n k g V H l w Z T 0 i R m l s b E x h c 3 R V c G R h d G V k I i B W Y W x 1 Z T 0 i Z D I w M T k t M D Y t M T h U M T Q 6 N T A 6 M T k u M j U w M T M 5 M V o i I C 8 + P E V u d H J 5 I F R 5 c G U 9 I k 5 h b W V V c G R h d G V k Q W Z 0 Z X J G a W x s I i B W Y W x 1 Z T 0 i b D A i I C 8 + P E V u d H J 5 I F R 5 c G U 9 I k Z p b G x D b 3 V u d C I g V m F s d W U 9 I m w 1 O C I g L z 4 8 R W 5 0 c n k g V H l w Z T 0 i R m l s b G V k Q 2 9 t c G x l d G V S Z X N 1 b H R U b 1 d v c m t z a G V l d C I g V m F s d W U 9 I m w x I i A v P j x F b n R y e S B U e X B l P S J G a W x s Q 2 9 s d W 1 u V H l w Z X M i I F Z h b H V l P S J z Q U F B Q U F B P T 0 i I C 8 + P E V u d H J 5 I F R 5 c G U 9 I l J l Y 2 9 2 Z X J 5 V G F y Z 2 V 0 U 2 h l Z X Q i I F Z h b H V l P S J z U 2 h l Z X Q 1 I i A v P j x F b n R y e S B U e X B l P S J S Z W N v d m V y e V R h c m d l d E N v b H V t b i I g V m F s d W U 9 I m w x I i A v P j x F b n R y e S B U e X B l P S J S Z W N v d m V y e V R h c m d l d F J v d y I g V m F s d W U 9 I m w 1 O T I i I C 8 + P E V u d H J 5 I F R 5 c G U 9 I k x v Y W R l Z F R v Q W 5 h b H l z a X N T Z X J 2 a W N l c y I g V m F s d W U 9 I m w w I i A v P j x F b n R y e S B U e X B l P S J R d W V y e U l E I i B W Y W x 1 Z T 0 i c z c 3 Y T l j N j Y 4 L T V h O G I t N G M y Z i 1 h M z I w L W J m Y 2 U 3 Y m I 5 Y W U 5 N y I g L z 4 8 R W 5 0 c n k g V H l w Z T 0 i R m l s b E V y c m 9 y Q 2 9 k Z S I g V m F s d W U 9 I n N V b m t u b 3 d u I i A v P j x F b n R y e S B U e X B l P S J B Z G R l Z F R v R G F 0 Y U 1 v Z G V s I i B W Y W x 1 Z T 0 i b D E i I C 8 + P E V u d H J 5 I F R 5 c G U 9 I k 5 h d m l n Y X R p b 2 5 T d G V w T m F t Z S I g V m F s d W U 9 I n N O Y X Z p Z 2 F 0 a W 9 u I i A v P j x F b n R y e S B U e X B l P S J S Z W x h d G l v b n N o a X B J b m Z v Q 2 9 u d G F p b m V y I i B W Y W x 1 Z T 0 i c 3 s m c X V v d D t j b 2 x 1 b W 5 D b 3 V u d C Z x d W 9 0 O z o 0 L C Z x d W 9 0 O 2 t l e U N v b H V t b k 5 h b W V z J n F 1 b 3 Q 7 O l t d L C Z x d W 9 0 O 3 F 1 Z X J 5 U m V s Y X R p b 2 5 z a G l w c y Z x d W 9 0 O z p b X S w m c X V v d D t j b 2 x 1 b W 5 J Z G V u d G l 0 a W V z J n F 1 b 3 Q 7 O l s m c X V v d D t T Z W N 0 a W 9 u M S 9 D N y 9 T b 3 V y Y 2 U u e 0 1 B U 1 R F U i B J V E V N I C M s M H 0 m c X V v d D s s J n F 1 b 3 Q 7 U 2 V j d G l v b j E v Q z c v U 2 9 1 c m N l L n t E R V N D U k l Q V E l P T i w x f S Z x d W 9 0 O y w m c X V v d D t T Z W N 0 a W 9 u M S 9 D N y 9 T b 3 V y Y 2 U u e 1 F U W S w y f S Z x d W 9 0 O y w m c X V v d D t T Z W N 0 a W 9 u M S 9 D N y 9 T b 3 V y Y 2 U u e 1 V O S V Q s M 3 0 m c X V v d D t d L C Z x d W 9 0 O 0 N v b H V t b k N v d W 5 0 J n F 1 b 3 Q 7 O j Q s J n F 1 b 3 Q 7 S 2 V 5 Q 2 9 s d W 1 u T m F t Z X M m c X V v d D s 6 W 1 0 s J n F 1 b 3 Q 7 Q 2 9 s d W 1 u S W R l b n R p d G l l c y Z x d W 9 0 O z p b J n F 1 b 3 Q 7 U 2 V j d G l v b j E v Q z c v U 2 9 1 c m N l L n t N Q V N U R V I g S V R F T S A j L D B 9 J n F 1 b 3 Q 7 L C Z x d W 9 0 O 1 N l Y 3 R p b 2 4 x L 0 M 3 L 1 N v d X J j Z S 5 7 R E V T Q 1 J J U F R J T 0 4 s M X 0 m c X V v d D s s J n F 1 b 3 Q 7 U 2 V j d G l v b j E v Q z c v U 2 9 1 c m N l L n t R V F k s M n 0 m c X V v d D s s J n F 1 b 3 Q 7 U 2 V j d G l v b j E v Q z c v U 2 9 1 c m N l L n t V T k l U L D N 9 J n F 1 b 3 Q 7 X S w m c X V v d D t S Z W x h d G l v b n N o a X B J b m Z v J n F 1 b 3 Q 7 O l t d f S I g L z 4 8 L 1 N 0 Y W J s Z U V u d H J p Z X M + P C 9 J d G V t P j x J d G V t P j x J d G V t T G 9 j Y X R p b 2 4 + P E l 0 Z W 1 U e X B l P k Z v c m 1 1 b G E 8 L 0 l 0 Z W 1 U e X B l P j x J d G V t U G F 0 a D 5 T Z W N 0 a W 9 u M S 9 D N y 9 T b 3 V y Y 2 U 8 L 0 l 0 Z W 1 Q Y X R o P j w v S X R l b U x v Y 2 F 0 a W 9 u P j x T d G F i b G V F b n R y a W V z I C 8 + P C 9 J d G V t P j x J d G V t P j x J d G V t T G 9 j Y X R p b 2 4 + P E l 0 Z W 1 U e X B l P k Z v c m 1 1 b G E 8 L 0 l 0 Z W 1 U e X B l P j x J d G V t U G F 0 a D 5 T Z W N 0 a W 9 u M S 9 D O 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1 R h Y m x l I i A v P j x F b n R y e S B U e X B l P S J G a W x s Q 2 9 s d W 1 u V H l w Z X M i I F Z h b H V l P S J z Q U F B Q U F B P T 0 i I C 8 + P E V u d H J 5 I F R 5 c G U 9 I k Z p b G x F c n J v c k N v Z G U i I F Z h b H V l P S J z V W 5 r b m 9 3 b i I g L z 4 8 R W 5 0 c n k g V H l w Z T 0 i R m l s b E x h c 3 R V c G R h d G V k I i B W Y W x 1 Z T 0 i Z D I w M T k t M D Y t M T h U M T Q 6 N T A 6 N D U u N D k 0 N z Y z M 1 o i I C 8 + P E V u d H J 5 I F R 5 c G U 9 I k 5 h b W V V c G R h d G V k Q W Z 0 Z X J G a W x s I i B W Y W x 1 Z T 0 i b D A i I C 8 + P E V u d H J 5 I F R 5 c G U 9 I k Z p b G x T d G F 0 d X M i I F Z h b H V l P S J z Q 2 9 t c G x l d G U i I C 8 + P E V u d H J 5 I F R 5 c G U 9 I k Z p b G x l Z E N v b X B s Z X R l U m V z d W x 0 V G 9 X b 3 J r c 2 h l Z X Q i I F Z h b H V l P S J s M S I g L z 4 8 R W 5 0 c n k g V H l w Z T 0 i Q W R k Z W R U b 0 R h d G F N b 2 R l b C I g V m F s d W U 9 I m w x I i A v P j x F b n R y e S B U e X B l P S J S Z W N v d m V y e V R h c m d l d F J v d y I g V m F s d W U 9 I m w 2 N T Q i I C 8 + P E V u d H J 5 I F R 5 c G U 9 I l J l Y 2 9 2 Z X J 5 V G F y Z 2 V 0 Q 2 9 s d W 1 u I i B W Y W x 1 Z T 0 i b D E i I C 8 + P E V u d H J 5 I F R 5 c G U 9 I l J l Y 2 9 2 Z X J 5 V G F y Z 2 V 0 U 2 h l Z X Q i I F Z h b H V l P S J z U 2 h l Z X Q 1 I i A v P j x F b n R y e S B U e X B l P S J M b 2 F k Z W R U b 0 F u Y W x 5 c 2 l z U 2 V y d m l j Z X M i I F Z h b H V l P S J s M C I g L z 4 8 R W 5 0 c n k g V H l w Z T 0 i U X V l c n l J R C I g V m F s d W U 9 I n M 3 Z T E 0 N G R l N S 1 l M D A 2 L T Q 0 Z T A t O T Q y Z S 1 l M m E 1 N T k 2 Z D l j N T c i I C 8 + P E V u d H J 5 I F R 5 c G U 9 I k Z p b G x D b 2 x 1 b W 5 O Y W 1 l c y I g V m F s d W U 9 I n N b J n F 1 b 3 Q 7 T U F T V E V S I E l U R U 0 g I y Z x d W 9 0 O y w m c X V v d D t E R V N D U k l Q V E l P T i Z x d W 9 0 O y w m c X V v d D t R V F k m c X V v d D s s J n F 1 b 3 Q 7 V U 5 J V C Z x d W 9 0 O 1 0 i I C 8 + P E V u d H J 5 I F R 5 c G U 9 I k Z p b G x F c n J v c k N v d W 5 0 I i B W Y W x 1 Z T 0 i b D A i I C 8 + P E V u d H J 5 I F R 5 c G U 9 I k Z p b G x D b 3 V u d C I g V m F s d W U 9 I m w x I i A v P j x F b n R y e S B U e X B l P S J O Y X Z p Z 2 F 0 a W 9 u U 3 R l c E 5 h b W U i I F Z h b H V l P S J z T m F 2 a W d h d G l v b i I g L z 4 8 R W 5 0 c n k g V H l w Z T 0 i U m V s Y X R p b 2 5 z a G l w S W 5 m b 0 N v b n R h a W 5 l c i I g V m F s d W U 9 I n N 7 J n F 1 b 3 Q 7 Y 2 9 s d W 1 u Q 2 9 1 b n Q m c X V v d D s 6 N C w m c X V v d D t r Z X l D b 2 x 1 b W 5 O Y W 1 l c y Z x d W 9 0 O z p b X S w m c X V v d D t x d W V y e V J l b G F 0 a W 9 u c 2 h p c H M m c X V v d D s 6 W 1 0 s J n F 1 b 3 Q 7 Y 2 9 s d W 1 u S W R l b n R p d G l l c y Z x d W 9 0 O z p b J n F 1 b 3 Q 7 U 2 V j d G l v b j E v Q z g v U 2 9 1 c m N l L n t N Q V N U R V I g S V R F T S A j L D B 9 J n F 1 b 3 Q 7 L C Z x d W 9 0 O 1 N l Y 3 R p b 2 4 x L 0 M 4 L 1 N v d X J j Z S 5 7 R E V T Q 1 J J U F R J T 0 4 s M X 0 m c X V v d D s s J n F 1 b 3 Q 7 U 2 V j d G l v b j E v Q z g v U 2 9 1 c m N l L n t R V F k s M n 0 m c X V v d D s s J n F 1 b 3 Q 7 U 2 V j d G l v b j E v Q z g v U 2 9 1 c m N l L n t V T k l U L D N 9 J n F 1 b 3 Q 7 X S w m c X V v d D t D b 2 x 1 b W 5 D b 3 V u d C Z x d W 9 0 O z o 0 L C Z x d W 9 0 O 0 t l e U N v b H V t b k 5 h b W V z J n F 1 b 3 Q 7 O l t d L C Z x d W 9 0 O 0 N v b H V t b k l k Z W 5 0 a X R p Z X M m c X V v d D s 6 W y Z x d W 9 0 O 1 N l Y 3 R p b 2 4 x L 0 M 4 L 1 N v d X J j Z S 5 7 T U F T V E V S I E l U R U 0 g I y w w f S Z x d W 9 0 O y w m c X V v d D t T Z W N 0 a W 9 u M S 9 D O C 9 T b 3 V y Y 2 U u e 0 R F U 0 N S S V B U S U 9 O L D F 9 J n F 1 b 3 Q 7 L C Z x d W 9 0 O 1 N l Y 3 R p b 2 4 x L 0 M 4 L 1 N v d X J j Z S 5 7 U V R Z L D J 9 J n F 1 b 3 Q 7 L C Z x d W 9 0 O 1 N l Y 3 R p b 2 4 x L 0 M 4 L 1 N v d X J j Z S 5 7 V U 5 J V C w z f S Z x d W 9 0 O 1 0 s J n F 1 b 3 Q 7 U m V s Y X R p b 2 5 z a G l w S W 5 m b y Z x d W 9 0 O z p b X X 0 i I C 8 + P C 9 T d G F i b G V F b n R y a W V z P j w v S X R l b T 4 8 S X R l b T 4 8 S X R l b U x v Y 2 F 0 a W 9 u P j x J d G V t V H l w Z T 5 G b 3 J t d W x h P C 9 J d G V t V H l w Z T 4 8 S X R l b V B h d G g + U 2 V j d G l v b j E v Q z g v U 2 9 1 c m N l P C 9 J d G V t U G F 0 a D 4 8 L 0 l 0 Z W 1 M b 2 N h d G l v b j 4 8 U 3 R h Y m x l R W 5 0 c m l l c y A v P j w v S X R l b T 4 8 S X R l b T 4 8 S X R l b U x v Y 2 F 0 a W 9 u P j x J d G V t V H l w Z T 5 G b 3 J t d W x h P C 9 J d G V t V H l w Z T 4 8 S X R l b V B h d G g + U 2 V j d G l v b j E v Q z 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m V z d W x 0 V H l w Z S I g V m F s d W U 9 I n N U Y W J s Z S I g L z 4 8 R W 5 0 c n k g V H l w Z T 0 i Q n V m Z m V y T m V 4 d F J l Z n J l c 2 g i I F Z h b H V l P S J s M S I g L z 4 8 R W 5 0 c n k g V H l w Z T 0 i R m l s b F N 0 Y X R 1 c y I g V m F s d W U 9 I n N D b 2 1 w b G V 0 Z S I g L z 4 8 R W 5 0 c n k g V H l w Z T 0 i R m l s b E N v b H V t b k 5 h b W V z I i B W Y W x 1 Z T 0 i c 1 s m c X V v d D t N Q V N U R V I g S V R F T S A j J n F 1 b 3 Q 7 L C Z x d W 9 0 O 0 R F U 0 N S S V B U S U 9 O J n F 1 b 3 Q 7 L C Z x d W 9 0 O 1 F U W S Z x d W 9 0 O y w m c X V v d D t V T k l U J n F 1 b 3 Q 7 X S I g L z 4 8 R W 5 0 c n k g V H l w Z T 0 i R m l s b E x h c 3 R V c G R h d G V k I i B W Y W x 1 Z T 0 i Z D I w M T k t M D Y t M T h U M T Q 6 N T E 6 M T M u N z Y z N T g 5 O V o i I C 8 + P E V u d H J 5 I F R 5 c G U 9 I k Z p b G x F c n J v c k N v d W 5 0 I i B W Y W x 1 Z T 0 i b D A i I C 8 + P E V u d H J 5 I F R 5 c G U 9 I k 5 h b W V V c G R h d G V k Q W Z 0 Z X J G a W x s I i B W Y W x 1 Z T 0 i b D A i I C 8 + P E V u d H J 5 I F R 5 c G U 9 I k Z p b G x D b 3 V u d C I g V m F s d W U 9 I m w 0 M S I g L z 4 8 R W 5 0 c n k g V H l w Z T 0 i R m l s b G V k Q 2 9 t c G x l d G V S Z X N 1 b H R U b 1 d v c m t z a G V l d C I g V m F s d W U 9 I m w x I i A v P j x F b n R y e S B U e X B l P S J G a W x s Q 2 9 s d W 1 u V H l w Z X M i I F Z h b H V l P S J z Q U F B Q U F B P T 0 i I C 8 + P E V u d H J 5 I F R 5 c G U 9 I l J l Y 2 9 2 Z X J 5 V G F y Z 2 V 0 U m 9 3 I i B W Y W x 1 Z T 0 i b D c 2 O S I g L z 4 8 R W 5 0 c n k g V H l w Z T 0 i U m V j b 3 Z l c n l U Y X J n Z X R D b 2 x 1 b W 4 i I F Z h b H V l P S J s M S I g L z 4 8 R W 5 0 c n k g V H l w Z T 0 i U m V j b 3 Z l c n l U Y X J n Z X R T a G V l d C I g V m F s d W U 9 I n N T a G V l d D U i I C 8 + P E V u d H J 5 I F R 5 c G U 9 I k x v Y W R l Z F R v Q W 5 h b H l z a X N T Z X J 2 a W N l c y I g V m F s d W U 9 I m w w I i A v P j x F b n R y e S B U e X B l P S J R d W V y e U l E I i B W Y W x 1 Z T 0 i c z A x M D l h N z h k L W Z j N z c t N D B l M C 1 h Y m Z m L W I 5 Z m E y N z k z N j E y O C I g L z 4 8 R W 5 0 c n k g V H l w Z T 0 i R m l s b E V y c m 9 y Q 2 9 k Z S I g V m F s d W U 9 I n N V b m t u b 3 d u I i A v P j x F b n R y e S B U e X B l P S J B Z G R l Z F R v R G F 0 Y U 1 v Z G V s I i B W Y W x 1 Z T 0 i b D E i I C 8 + P E V u d H J 5 I F R 5 c G U 9 I k 5 h d m l n Y X R p b 2 5 T d G V w T m F t Z S I g V m F s d W U 9 I n N O Y X Z p Z 2 F 0 a W 9 u I i A v P j x F b n R y e S B U e X B l P S J S Z W x h d G l v b n N o a X B J b m Z v Q 2 9 u d G F p b m V y I i B W Y W x 1 Z T 0 i c 3 s m c X V v d D t j b 2 x 1 b W 5 D b 3 V u d C Z x d W 9 0 O z o 0 L C Z x d W 9 0 O 2 t l e U N v b H V t b k 5 h b W V z J n F 1 b 3 Q 7 O l t d L C Z x d W 9 0 O 3 F 1 Z X J 5 U m V s Y X R p b 2 5 z a G l w c y Z x d W 9 0 O z p b X S w m c X V v d D t j b 2 x 1 b W 5 J Z G V u d G l 0 a W V z J n F 1 b 3 Q 7 O l s m c X V v d D t T Z W N 0 a W 9 u M S 9 D O S 9 T b 3 V y Y 2 U u e 0 1 B U 1 R F U i B J V E V N I C M s M H 0 m c X V v d D s s J n F 1 b 3 Q 7 U 2 V j d G l v b j E v Q z k v U 2 9 1 c m N l L n t E R V N D U k l Q V E l P T i w x f S Z x d W 9 0 O y w m c X V v d D t T Z W N 0 a W 9 u M S 9 D O S 9 T b 3 V y Y 2 U u e 1 F U W S w y f S Z x d W 9 0 O y w m c X V v d D t T Z W N 0 a W 9 u M S 9 D O S 9 T b 3 V y Y 2 U u e 1 V O S V Q s M 3 0 m c X V v d D t d L C Z x d W 9 0 O 0 N v b H V t b k N v d W 5 0 J n F 1 b 3 Q 7 O j Q s J n F 1 b 3 Q 7 S 2 V 5 Q 2 9 s d W 1 u T m F t Z X M m c X V v d D s 6 W 1 0 s J n F 1 b 3 Q 7 Q 2 9 s d W 1 u S W R l b n R p d G l l c y Z x d W 9 0 O z p b J n F 1 b 3 Q 7 U 2 V j d G l v b j E v Q z k v U 2 9 1 c m N l L n t N Q V N U R V I g S V R F T S A j L D B 9 J n F 1 b 3 Q 7 L C Z x d W 9 0 O 1 N l Y 3 R p b 2 4 x L 0 M 5 L 1 N v d X J j Z S 5 7 R E V T Q 1 J J U F R J T 0 4 s M X 0 m c X V v d D s s J n F 1 b 3 Q 7 U 2 V j d G l v b j E v Q z k v U 2 9 1 c m N l L n t R V F k s M n 0 m c X V v d D s s J n F 1 b 3 Q 7 U 2 V j d G l v b j E v Q z k v U 2 9 1 c m N l L n t V T k l U L D N 9 J n F 1 b 3 Q 7 X S w m c X V v d D t S Z W x h d G l v b n N o a X B J b m Z v J n F 1 b 3 Q 7 O l t d f S I g L z 4 8 L 1 N 0 Y W J s Z U V u d H J p Z X M + P C 9 J d G V t P j x J d G V t P j x J d G V t T G 9 j Y X R p b 2 4 + P E l 0 Z W 1 U e X B l P k Z v c m 1 1 b G E 8 L 0 l 0 Z W 1 U e X B l P j x J d G V t U G F 0 a D 5 T Z W N 0 a W 9 u M S 9 D O S 9 T b 3 V y Y 2 U 8 L 0 l 0 Z W 1 Q Y X R o P j w v S X R l b U x v Y 2 F 0 a W 9 u P j x T d G F i b G V F b n R y a W V z I C 8 + P C 9 J d G V t P j x J d G V t P j x J d G V t T G 9 j Y X R p b 2 4 + P E l 0 Z W 1 U e X B l P k Z v c m 1 1 b G E 8 L 0 l 0 Z W 1 U e X B l P j x J d G V t U G F 0 a D 5 T Z W N 0 a W 9 u M S 9 D M T A 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R m l s b E V y c m 9 y Q 2 9 1 b n Q i I F Z h b H V l P S J s M C I g L z 4 8 R W 5 0 c n k g V H l w Z T 0 i R m l s b E N v b H V t b l R 5 c G V z I i B W Y W x 1 Z T 0 i c 0 F B Q U F B Q T 0 9 I i A v P j x F b n R y e S B U e X B l P S J G a W x s T G F z d F V w Z G F 0 Z W Q i I F Z h b H V l P S J k M j A x O S 0 w N i 0 x O F Q x N D o 1 M T o z M y 4 5 O T A 2 M T I 0 W i I g L z 4 8 R W 5 0 c n k g V H l w Z T 0 i R m l s b E N v b H V t b k 5 h b W V z I i B W Y W x 1 Z T 0 i c 1 s m c X V v d D t N Q V N U R V I g S V R F T S A j J n F 1 b 3 Q 7 L C Z x d W 9 0 O 0 R F U 0 N S S V B U S U 9 O J n F 1 b 3 Q 7 L C Z x d W 9 0 O 1 F U W S Z x d W 9 0 O y w m c X V v d D t V T k l U J n F 1 b 3 Q 7 X S I g L z 4 8 R W 5 0 c n k g V H l w Z T 0 i R m l s b F N 0 Y X R 1 c y I g V m F s d W U 9 I n N D b 2 1 w b G V 0 Z S I g L z 4 8 R W 5 0 c n k g V H l w Z T 0 i T m F t Z V V w Z G F 0 Z W R B Z n R l c k Z p b G w i I F Z h b H V l P S J s M C I g L z 4 8 R W 5 0 c n k g V H l w Z T 0 i R m l s b E N v d W 5 0 I i B W Y W x 1 Z T 0 i b D Q 4 I i A v P j x F b n R y e S B U e X B l P S J G a W x s Z W R D b 2 1 w b G V 0 Z V J l c 3 V s d F R v V 2 9 y a 3 N o Z W V 0 I i B W Y W x 1 Z T 0 i b D E i I C 8 + P E V u d H J 5 I F R 5 c G U 9 I l J l Y 2 9 2 Z X J 5 V G F y Z 2 V 0 U m 9 3 I i B W Y W x 1 Z T 0 i b D g x N C I g L z 4 8 R W 5 0 c n k g V H l w Z T 0 i U m V j b 3 Z l c n l U Y X J n Z X R D b 2 x 1 b W 4 i I F Z h b H V l P S J s M S I g L z 4 8 R W 5 0 c n k g V H l w Z T 0 i U m V j b 3 Z l c n l U Y X J n Z X R T a G V l d C I g V m F s d W U 9 I n N T a G V l d D U i I C 8 + P E V u d H J 5 I F R 5 c G U 9 I k x v Y W R l Z F R v Q W 5 h b H l z a X N T Z X J 2 a W N l c y I g V m F s d W U 9 I m w w I i A v P j x F b n R y e S B U e X B l P S J R d W V y e U l E I i B W Y W x 1 Z T 0 i c 2 U 0 Z j B i Z T U z L T M 4 N z k t N D U 5 M C 1 i Y z J j L W R h M m M 3 O T Q 3 M D l m O C I g L z 4 8 R W 5 0 c n k g V H l w Z T 0 i R m l s b E V y c m 9 y Q 2 9 k Z S I g V m F s d W U 9 I n N V b m t u b 3 d u I i A v P j x F b n R y e S B U e X B l P S J B Z G R l Z F R v R G F 0 Y U 1 v Z G V s I i B W Y W x 1 Z T 0 i b D E i I C 8 + P E V u d H J 5 I F R 5 c G U 9 I k 5 h d m l n Y X R p b 2 5 T d G V w T m F t Z S I g V m F s d W U 9 I n N O Y X Z p Z 2 F 0 a W 9 u I i A v P j x F b n R y e S B U e X B l P S J S Z W x h d G l v b n N o a X B J b m Z v Q 2 9 u d G F p b m V y I i B W Y W x 1 Z T 0 i c 3 s m c X V v d D t j b 2 x 1 b W 5 D b 3 V u d C Z x d W 9 0 O z o 0 L C Z x d W 9 0 O 2 t l e U N v b H V t b k 5 h b W V z J n F 1 b 3 Q 7 O l t d L C Z x d W 9 0 O 3 F 1 Z X J 5 U m V s Y X R p b 2 5 z a G l w c y Z x d W 9 0 O z p b X S w m c X V v d D t j b 2 x 1 b W 5 J Z G V u d G l 0 a W V z J n F 1 b 3 Q 7 O l s m c X V v d D t T Z W N 0 a W 9 u M S 9 D M T A v U 2 9 1 c m N l L n t N Q V N U R V I g S V R F T S A j L D B 9 J n F 1 b 3 Q 7 L C Z x d W 9 0 O 1 N l Y 3 R p b 2 4 x L 0 M x M C 9 T b 3 V y Y 2 U u e 0 R F U 0 N S S V B U S U 9 O L D F 9 J n F 1 b 3 Q 7 L C Z x d W 9 0 O 1 N l Y 3 R p b 2 4 x L 0 M x M C 9 T b 3 V y Y 2 U u e 1 F U W S w y f S Z x d W 9 0 O y w m c X V v d D t T Z W N 0 a W 9 u M S 9 D M T A v U 2 9 1 c m N l L n t V T k l U L D N 9 J n F 1 b 3 Q 7 X S w m c X V v d D t D b 2 x 1 b W 5 D b 3 V u d C Z x d W 9 0 O z o 0 L C Z x d W 9 0 O 0 t l e U N v b H V t b k 5 h b W V z J n F 1 b 3 Q 7 O l t d L C Z x d W 9 0 O 0 N v b H V t b k l k Z W 5 0 a X R p Z X M m c X V v d D s 6 W y Z x d W 9 0 O 1 N l Y 3 R p b 2 4 x L 0 M x M C 9 T b 3 V y Y 2 U u e 0 1 B U 1 R F U i B J V E V N I C M s M H 0 m c X V v d D s s J n F 1 b 3 Q 7 U 2 V j d G l v b j E v Q z E w L 1 N v d X J j Z S 5 7 R E V T Q 1 J J U F R J T 0 4 s M X 0 m c X V v d D s s J n F 1 b 3 Q 7 U 2 V j d G l v b j E v Q z E w L 1 N v d X J j Z S 5 7 U V R Z L D J 9 J n F 1 b 3 Q 7 L C Z x d W 9 0 O 1 N l Y 3 R p b 2 4 x L 0 M x M C 9 T b 3 V y Y 2 U u e 1 V O S V Q s M 3 0 m c X V v d D t d L C Z x d W 9 0 O 1 J l b G F 0 a W 9 u c 2 h p c E l u Z m 8 m c X V v d D s 6 W 1 1 9 I i A v P j w v U 3 R h Y m x l R W 5 0 c m l l c z 4 8 L 0 l 0 Z W 0 + P E l 0 Z W 0 + P E l 0 Z W 1 M b 2 N h d G l v b j 4 8 S X R l b V R 5 c G U + R m 9 y b X V s Y T w v S X R l b V R 5 c G U + P E l 0 Z W 1 Q Y X R o P l N l Y 3 R p b 2 4 x L 0 M x M C 9 T b 3 V y Y 2 U 8 L 0 l 0 Z W 1 Q Y X R o P j w v S X R l b U x v Y 2 F 0 a W 9 u P j x T d G F i b G V F b n R y a W V z I C 8 + P C 9 J d G V t P j x J d G V t P j x J d G V t T G 9 j Y X R p b 2 4 + P E l 0 Z W 1 U e X B l P k Z v c m 1 1 b G E 8 L 0 l 0 Z W 1 U e X B l P j x J d G V t U G F 0 a D 5 T Z W N 0 a W 9 u M S 9 D M 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m V z d W x 0 V H l w Z S I g V m F s d W U 9 I n N U Y W J s Z S I g L z 4 8 R W 5 0 c n k g V H l w Z T 0 i Q n V m Z m V y T m V 4 d F J l Z n J l c 2 g i I F Z h b H V l P S J s M S I g L z 4 8 R W 5 0 c n k g V H l w Z T 0 i R m l s b E N v b H V t b l R 5 c G V z I i B W Y W x 1 Z T 0 i c 0 F B Q U F B Q T 0 9 I i A v P j x F b n R y e S B U e X B l P S J B Z G R l Z F R v R G F 0 Y U 1 v Z G V s I i B W Y W x 1 Z T 0 i b D E i I C 8 + P E V u d H J 5 I F R 5 c G U 9 I k Z p b G x M Y X N 0 V X B k Y X R l Z C I g V m F s d W U 9 I m Q y M D E 5 L T A 2 L T E 4 V D E 0 O j U x O j U 0 L j k w M D c w M z J a I i A v P j x F b n R y e S B U e X B l P S J G a W x s R X J y b 3 J D b 2 R l I i B W Y W x 1 Z T 0 i c 1 V u a 2 5 v d 2 4 i I C 8 + P E V u d H J 5 I F R 5 c G U 9 I k 5 h b W V V c G R h d G V k Q W Z 0 Z X J G a W x s I i B W Y W x 1 Z T 0 i b D A i I C 8 + P E V u d H J 5 I F R 5 c G U 9 I k Z p b G x T d G F 0 d X M i I F Z h b H V l P S J z Q 2 9 t c G x l d G U i I C 8 + P E V u d H J 5 I F R 5 c G U 9 I k Z p b G x l Z E N v b X B s Z X R l U m V z d W x 0 V G 9 X b 3 J r c 2 h l Z X Q i I F Z h b H V l P S J s M S I g L z 4 8 R W 5 0 c n k g V H l w Z T 0 i U m V j b 3 Z l c n l U Y X J n Z X R T a G V l d C I g V m F s d W U 9 I n N T a G V l d D U i I C 8 + P E V u d H J 5 I F R 5 c G U 9 I l J l Y 2 9 2 Z X J 5 V G F y Z 2 V 0 Q 2 9 s d W 1 u I i B W Y W x 1 Z T 0 i b D E i I C 8 + P E V u d H J 5 I F R 5 c G U 9 I l J l Y 2 9 2 Z X J 5 V G F y Z 2 V 0 U m 9 3 I i B W Y W x 1 Z T 0 i b D g 2 N i I g L z 4 8 R W 5 0 c n k g V H l w Z T 0 i T G 9 h Z G V k V G 9 B b m F s e X N p c 1 N l c n Z p Y 2 V z I i B W Y W x 1 Z T 0 i b D A i I C 8 + P E V u d H J 5 I F R 5 c G U 9 I l F 1 Z X J 5 S U Q i I F Z h b H V l P S J z M j Z h N j h i N z I t Z G U 0 N y 0 0 Z m E z L T k w Y 2 I t N G M z N 2 R l O D I x N D E w I i A v P j x F b n R y e S B U e X B l P S J G a W x s Q 2 9 s d W 1 u T m F t Z X M i I F Z h b H V l P S J z W y Z x d W 9 0 O 0 1 B U 1 R F U i B J V E V N I C M m c X V v d D s s J n F 1 b 3 Q 7 R E V T Q 1 J J U F R J T 0 4 m c X V v d D s s J n F 1 b 3 Q 7 U V R Z J n F 1 b 3 Q 7 L C Z x d W 9 0 O 1 V O S V Q m c X V v d D t d I i A v P j x F b n R y e S B U e X B l P S J G a W x s R X J y b 3 J D b 3 V u d C I g V m F s d W U 9 I m w w I i A v P j x F b n R y e S B U e X B l P S J G a W x s Q 2 9 1 b n Q i I F Z h b H V l P S J s N z c i I C 8 + P E V u d H J 5 I F R 5 c G U 9 I k 5 h d m l n Y X R p b 2 5 T d G V w T m F t Z S I g V m F s d W U 9 I n N O Y X Z p Z 2 F 0 a W 9 u I i A v P j x F b n R y e S B U e X B l P S J S Z W x h d G l v b n N o a X B J b m Z v Q 2 9 u d G F p b m V y I i B W Y W x 1 Z T 0 i c 3 s m c X V v d D t j b 2 x 1 b W 5 D b 3 V u d C Z x d W 9 0 O z o 0 L C Z x d W 9 0 O 2 t l e U N v b H V t b k 5 h b W V z J n F 1 b 3 Q 7 O l t d L C Z x d W 9 0 O 3 F 1 Z X J 5 U m V s Y X R p b 2 5 z a G l w c y Z x d W 9 0 O z p b X S w m c X V v d D t j b 2 x 1 b W 5 J Z G V u d G l 0 a W V z J n F 1 b 3 Q 7 O l s m c X V v d D t T Z W N 0 a W 9 u M S 9 D M T E v U 2 9 1 c m N l L n t N Q V N U R V I g S V R F T S A j L D B 9 J n F 1 b 3 Q 7 L C Z x d W 9 0 O 1 N l Y 3 R p b 2 4 x L 0 M x M S 9 T b 3 V y Y 2 U u e 0 R F U 0 N S S V B U S U 9 O L D F 9 J n F 1 b 3 Q 7 L C Z x d W 9 0 O 1 N l Y 3 R p b 2 4 x L 0 M x M S 9 T b 3 V y Y 2 U u e 1 F U W S w y f S Z x d W 9 0 O y w m c X V v d D t T Z W N 0 a W 9 u M S 9 D M T E v U 2 9 1 c m N l L n t V T k l U L D N 9 J n F 1 b 3 Q 7 X S w m c X V v d D t D b 2 x 1 b W 5 D b 3 V u d C Z x d W 9 0 O z o 0 L C Z x d W 9 0 O 0 t l e U N v b H V t b k 5 h b W V z J n F 1 b 3 Q 7 O l t d L C Z x d W 9 0 O 0 N v b H V t b k l k Z W 5 0 a X R p Z X M m c X V v d D s 6 W y Z x d W 9 0 O 1 N l Y 3 R p b 2 4 x L 0 M x M S 9 T b 3 V y Y 2 U u e 0 1 B U 1 R F U i B J V E V N I C M s M H 0 m c X V v d D s s J n F 1 b 3 Q 7 U 2 V j d G l v b j E v Q z E x L 1 N v d X J j Z S 5 7 R E V T Q 1 J J U F R J T 0 4 s M X 0 m c X V v d D s s J n F 1 b 3 Q 7 U 2 V j d G l v b j E v Q z E x L 1 N v d X J j Z S 5 7 U V R Z L D J 9 J n F 1 b 3 Q 7 L C Z x d W 9 0 O 1 N l Y 3 R p b 2 4 x L 0 M x M S 9 T b 3 V y Y 2 U u e 1 V O S V Q s M 3 0 m c X V v d D t d L C Z x d W 9 0 O 1 J l b G F 0 a W 9 u c 2 h p c E l u Z m 8 m c X V v d D s 6 W 1 1 9 I i A v P j w v U 3 R h Y m x l R W 5 0 c m l l c z 4 8 L 0 l 0 Z W 0 + P E l 0 Z W 0 + P E l 0 Z W 1 M b 2 N h d G l v b j 4 8 S X R l b V R 5 c G U + R m 9 y b X V s Y T w v S X R l b V R 5 c G U + P E l 0 Z W 1 Q Y X R o P l N l Y 3 R p b 2 4 x L 0 M x M S 9 T b 3 V y Y 2 U 8 L 0 l 0 Z W 1 Q Y X R o P j w v S X R l b U x v Y 2 F 0 a W 9 u P j x T d G F i b G V F b n R y a W V z I C 8 + P C 9 J d G V t P j x J d G V t P j x J d G V t T G 9 j Y X R p b 2 4 + P E l 0 Z W 1 U e X B l P k Z v c m 1 1 b G E 8 L 0 l 0 Z W 1 U e X B l P j x J d G V t U G F 0 a D 5 T Z W N 0 a W 9 u M S 9 D M T 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R m l s b E N v b H V t b l R 5 c G V z I i B W Y W x 1 Z T 0 i c 0 F B Q U F B Q T 0 9 I i A v P j x F b n R y e S B U e X B l P S J G a W x s T G F z d F V w Z G F 0 Z W Q i I F Z h b H V l P S J k M j A x O S 0 w N i 0 x O F Q x N D o 1 M j o x M i 4 y O D A 0 N D E w W i I g L z 4 8 R W 5 0 c n k g V H l w Z T 0 i R m l s b E N v b H V t b k 5 h b W V z I i B W Y W x 1 Z T 0 i c 1 s m c X V v d D t N Q V N U R V I g S V R F T S A j J n F 1 b 3 Q 7 L C Z x d W 9 0 O 0 R F U 0 N S S V B U S U 9 O J n F 1 b 3 Q 7 L C Z x d W 9 0 O 1 F U W S Z x d W 9 0 O y w m c X V v d D t V T k l U J n F 1 b 3 Q 7 X S I g L z 4 8 R W 5 0 c n k g V H l w Z T 0 i R m l s b E V y c m 9 y Q 2 9 1 b n Q i I F Z h b H V l P S J s M C I g L z 4 8 R W 5 0 c n k g V H l w Z T 0 i T m F t Z V V w Z G F 0 Z W R B Z n R l c k Z p b G w i I F Z h b H V l P S J s M C I g L z 4 8 R W 5 0 c n k g V H l w Z T 0 i R m l s b E N v d W 5 0 I i B W Y W x 1 Z T 0 i b D M z I i A v P j x F b n R y e S B U e X B l P S J G a W x s Z W R D b 2 1 w b G V 0 Z V J l c 3 V s d F R v V 2 9 y a 3 N o Z W V 0 I i B W Y W x 1 Z T 0 i b D E i I C 8 + P E V u d H J 5 I F R 5 c G U 9 I k Z p b G x T d G F 0 d X M i I F Z h b H V l P S J z Q 2 9 t c G x l d G U i I C 8 + P E V u d H J 5 I F R 5 c G U 9 I l J l Y 2 9 2 Z X J 5 V G F y Z 2 V 0 U m 9 3 I i B W Y W x 1 Z T 0 i b D k 0 N y I g L z 4 8 R W 5 0 c n k g V H l w Z T 0 i U m V j b 3 Z l c n l U Y X J n Z X R D b 2 x 1 b W 4 i I F Z h b H V l P S J s M S I g L z 4 8 R W 5 0 c n k g V H l w Z T 0 i U m V j b 3 Z l c n l U Y X J n Z X R T a G V l d C I g V m F s d W U 9 I n N T a G V l d D U i I C 8 + P E V u d H J 5 I F R 5 c G U 9 I k x v Y W R l Z F R v Q W 5 h b H l z a X N T Z X J 2 a W N l c y I g V m F s d W U 9 I m w w I i A v P j x F b n R y e S B U e X B l P S J R d W V y e U l E I i B W Y W x 1 Z T 0 i c 2 Y x M G Q 4 Z W E 0 L T M x Y T Q t N D V l M C 0 4 N G U 5 L T c 4 M T Y 3 O T B m N j Y x Z C I g L z 4 8 R W 5 0 c n k g V H l w Z T 0 i R m l s b E V y c m 9 y Q 2 9 k Z S I g V m F s d W U 9 I n N V b m t u b 3 d u I i A v P j x F b n R y e S B U e X B l P S J B Z G R l Z F R v R G F 0 Y U 1 v Z G V s I i B W Y W x 1 Z T 0 i b D E i I C 8 + P E V u d H J 5 I F R 5 c G U 9 I k 5 h d m l n Y X R p b 2 5 T d G V w T m F t Z S I g V m F s d W U 9 I n N O Y X Z p Z 2 F 0 a W 9 u I i A v P j x F b n R y e S B U e X B l P S J S Z W x h d G l v b n N o a X B J b m Z v Q 2 9 u d G F p b m V y I i B W Y W x 1 Z T 0 i c 3 s m c X V v d D t j b 2 x 1 b W 5 D b 3 V u d C Z x d W 9 0 O z o 0 L C Z x d W 9 0 O 2 t l e U N v b H V t b k 5 h b W V z J n F 1 b 3 Q 7 O l t d L C Z x d W 9 0 O 3 F 1 Z X J 5 U m V s Y X R p b 2 5 z a G l w c y Z x d W 9 0 O z p b X S w m c X V v d D t j b 2 x 1 b W 5 J Z G V u d G l 0 a W V z J n F 1 b 3 Q 7 O l s m c X V v d D t T Z W N 0 a W 9 u M S 9 D M T I v U 2 9 1 c m N l L n t N Q V N U R V I g S V R F T S A j L D B 9 J n F 1 b 3 Q 7 L C Z x d W 9 0 O 1 N l Y 3 R p b 2 4 x L 0 M x M i 9 T b 3 V y Y 2 U u e 0 R F U 0 N S S V B U S U 9 O L D F 9 J n F 1 b 3 Q 7 L C Z x d W 9 0 O 1 N l Y 3 R p b 2 4 x L 0 M x M i 9 T b 3 V y Y 2 U u e 1 F U W S w y f S Z x d W 9 0 O y w m c X V v d D t T Z W N 0 a W 9 u M S 9 D M T I v U 2 9 1 c m N l L n t V T k l U L D N 9 J n F 1 b 3 Q 7 X S w m c X V v d D t D b 2 x 1 b W 5 D b 3 V u d C Z x d W 9 0 O z o 0 L C Z x d W 9 0 O 0 t l e U N v b H V t b k 5 h b W V z J n F 1 b 3 Q 7 O l t d L C Z x d W 9 0 O 0 N v b H V t b k l k Z W 5 0 a X R p Z X M m c X V v d D s 6 W y Z x d W 9 0 O 1 N l Y 3 R p b 2 4 x L 0 M x M i 9 T b 3 V y Y 2 U u e 0 1 B U 1 R F U i B J V E V N I C M s M H 0 m c X V v d D s s J n F 1 b 3 Q 7 U 2 V j d G l v b j E v Q z E y L 1 N v d X J j Z S 5 7 R E V T Q 1 J J U F R J T 0 4 s M X 0 m c X V v d D s s J n F 1 b 3 Q 7 U 2 V j d G l v b j E v Q z E y L 1 N v d X J j Z S 5 7 U V R Z L D J 9 J n F 1 b 3 Q 7 L C Z x d W 9 0 O 1 N l Y 3 R p b 2 4 x L 0 M x M i 9 T b 3 V y Y 2 U u e 1 V O S V Q s M 3 0 m c X V v d D t d L C Z x d W 9 0 O 1 J l b G F 0 a W 9 u c 2 h p c E l u Z m 8 m c X V v d D s 6 W 1 1 9 I i A v P j w v U 3 R h Y m x l R W 5 0 c m l l c z 4 8 L 0 l 0 Z W 0 + P E l 0 Z W 0 + P E l 0 Z W 1 M b 2 N h d G l v b j 4 8 S X R l b V R 5 c G U + R m 9 y b X V s Y T w v S X R l b V R 5 c G U + P E l 0 Z W 1 Q Y X R o P l N l Y 3 R p b 2 4 x L 0 M x M i 9 T b 3 V y Y 2 U 8 L 0 l 0 Z W 1 Q Y X R o P j w v S X R l b U x v Y 2 F 0 a W 9 u P j x T d G F i b G V F b n R y a W V z I C 8 + P C 9 J d G V t P j x J d G V t P j x J d G V t T G 9 j Y X R p b 2 4 + P E l 0 Z W 1 U e X B l P k Z v c m 1 1 b G E 8 L 0 l 0 Z W 1 U e X B l P j x J d G V t U G F 0 a D 5 T Z W N 0 a W 9 u M S 9 D M T 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m V z d W x 0 V H l w Z S I g V m F s d W U 9 I n N U Y W J s Z S I g L z 4 8 R W 5 0 c n k g V H l w Z T 0 i Q n V m Z m V y T m V 4 d F J l Z n J l c 2 g i I F Z h b H V l P S J s M S I g L z 4 8 R W 5 0 c n k g V H l w Z T 0 i R m l s b E V y c m 9 y Q 2 9 1 b n Q i I F Z h b H V l P S J s M C I g L z 4 8 R W 5 0 c n k g V H l w Z T 0 i R m l s b F N 0 Y X R 1 c y I g V m F s d W U 9 I n N D b 2 1 w b G V 0 Z S I g L z 4 8 R W 5 0 c n k g V H l w Z T 0 i R m l s b E N v b H V t b k 5 h b W V z I i B W Y W x 1 Z T 0 i c 1 s m c X V v d D t N Q V N U R V I g S V R F T S A j J n F 1 b 3 Q 7 L C Z x d W 9 0 O 0 R F U 0 N S S V B U S U 9 O J n F 1 b 3 Q 7 L C Z x d W 9 0 O 1 F U W S Z x d W 9 0 O y w m c X V v d D t V T k l U J n F 1 b 3 Q 7 X S I g L z 4 8 R W 5 0 c n k g V H l w Z T 0 i R m l s b E x h c 3 R V c G R h d G V k I i B W Y W x 1 Z T 0 i Z D I w M T k t M D Y t M T h U M T Q 6 N T I 6 M z E u O D k z N D A y M V o i I C 8 + P E V u d H J 5 I F R 5 c G U 9 I k Z p b G x D b 2 x 1 b W 5 U e X B l c y I g V m F s d W U 9 I n N B Q U F B Q U E 9 P S I g L z 4 8 R W 5 0 c n k g V H l w Z T 0 i T m F t Z V V w Z G F 0 Z W R B Z n R l c k Z p b G w i I F Z h b H V l P S J s M C I g L z 4 8 R W 5 0 c n k g V H l w Z T 0 i R m l s b E N v d W 5 0 I i B W Y W x 1 Z T 0 i b D E i I C 8 + P E V u d H J 5 I F R 5 c G U 9 I k Z p b G x l Z E N v b X B s Z X R l U m V z d W x 0 V G 9 X b 3 J r c 2 h l Z X Q i I F Z h b H V l P S J s M S I g L z 4 8 R W 5 0 c n k g V H l w Z T 0 i U m V j b 3 Z l c n l U Y X J n Z X R T a G V l d C I g V m F s d W U 9 I n N T a G V l d D U i I C 8 + P E V u d H J 5 I F R 5 c G U 9 I l J l Y 2 9 2 Z X J 5 V G F y Z 2 V 0 Q 2 9 s d W 1 u I i B W Y W x 1 Z T 0 i b D E i I C 8 + P E V u d H J 5 I F R 5 c G U 9 I l J l Y 2 9 2 Z X J 5 V G F y Z 2 V 0 U m 9 3 I i B W Y W x 1 Z T 0 i b D k 4 N C I g L z 4 8 R W 5 0 c n k g V H l w Z T 0 i T G 9 h Z G V k V G 9 B b m F s e X N p c 1 N l c n Z p Y 2 V z I i B W Y W x 1 Z T 0 i b D A i I C 8 + P E V u d H J 5 I F R 5 c G U 9 I l F 1 Z X J 5 S U Q i I F Z h b H V l P S J z M T V j O W U 0 Z j E t N z Q y M C 0 0 M D k 0 L W I y N T Y t O T A 2 O D h j N j k y M T I 5 I i A v P j x F b n R y e S B U e X B l P S J G a W x s R X J y b 3 J D b 2 R l I i B W Y W x 1 Z T 0 i c 1 V u a 2 5 v d 2 4 i I C 8 + P E V u d H J 5 I F R 5 c G U 9 I k F k Z G V k V G 9 E Y X R h T W 9 k Z W w i I F Z h b H V l P S J s M S I g L z 4 8 R W 5 0 c n k g V H l w Z T 0 i T m F 2 a W d h d G l v b l N 0 Z X B O Y W 1 l I i B W Y W x 1 Z T 0 i c 0 5 h d m l n Y X R p b 2 4 i I C 8 + P E V u d H J 5 I F R 5 c G U 9 I l J l b G F 0 a W 9 u c 2 h p c E l u Z m 9 D b 2 5 0 Y W l u Z X I i I F Z h b H V l P S J z e y Z x d W 9 0 O 2 N v b H V t b k N v d W 5 0 J n F 1 b 3 Q 7 O j Q s J n F 1 b 3 Q 7 a 2 V 5 Q 2 9 s d W 1 u T m F t Z X M m c X V v d D s 6 W 1 0 s J n F 1 b 3 Q 7 c X V l c n l S Z W x h d G l v b n N o a X B z J n F 1 b 3 Q 7 O l t d L C Z x d W 9 0 O 2 N v b H V t b k l k Z W 5 0 a X R p Z X M m c X V v d D s 6 W y Z x d W 9 0 O 1 N l Y 3 R p b 2 4 x L 0 M x M y 9 T b 3 V y Y 2 U u e 0 1 B U 1 R F U i B J V E V N I C M s M H 0 m c X V v d D s s J n F 1 b 3 Q 7 U 2 V j d G l v b j E v Q z E z L 1 N v d X J j Z S 5 7 R E V T Q 1 J J U F R J T 0 4 s M X 0 m c X V v d D s s J n F 1 b 3 Q 7 U 2 V j d G l v b j E v Q z E z L 1 N v d X J j Z S 5 7 U V R Z L D J 9 J n F 1 b 3 Q 7 L C Z x d W 9 0 O 1 N l Y 3 R p b 2 4 x L 0 M x M y 9 T b 3 V y Y 2 U u e 1 V O S V Q s M 3 0 m c X V v d D t d L C Z x d W 9 0 O 0 N v b H V t b k N v d W 5 0 J n F 1 b 3 Q 7 O j Q s J n F 1 b 3 Q 7 S 2 V 5 Q 2 9 s d W 1 u T m F t Z X M m c X V v d D s 6 W 1 0 s J n F 1 b 3 Q 7 Q 2 9 s d W 1 u S W R l b n R p d G l l c y Z x d W 9 0 O z p b J n F 1 b 3 Q 7 U 2 V j d G l v b j E v Q z E z L 1 N v d X J j Z S 5 7 T U F T V E V S I E l U R U 0 g I y w w f S Z x d W 9 0 O y w m c X V v d D t T Z W N 0 a W 9 u M S 9 D M T M v U 2 9 1 c m N l L n t E R V N D U k l Q V E l P T i w x f S Z x d W 9 0 O y w m c X V v d D t T Z W N 0 a W 9 u M S 9 D M T M v U 2 9 1 c m N l L n t R V F k s M n 0 m c X V v d D s s J n F 1 b 3 Q 7 U 2 V j d G l v b j E v Q z E z L 1 N v d X J j Z S 5 7 V U 5 J V C w z f S Z x d W 9 0 O 1 0 s J n F 1 b 3 Q 7 U m V s Y X R p b 2 5 z a G l w S W 5 m b y Z x d W 9 0 O z p b X X 0 i I C 8 + P C 9 T d G F i b G V F b n R y a W V z P j w v S X R l b T 4 8 S X R l b T 4 8 S X R l b U x v Y 2 F 0 a W 9 u P j x J d G V t V H l w Z T 5 G b 3 J t d W x h P C 9 J d G V t V H l w Z T 4 8 S X R l b V B h d G g + U 2 V j d G l v b j E v Q z E z L 1 N v d X J j Z T w v S X R l b V B h d G g + P C 9 J d G V t T G 9 j Y X R p b 2 4 + P F N 0 Y W J s Z U V u d H J p Z X M g L z 4 8 L 0 l 0 Z W 0 + P E l 0 Z W 0 + P E l 0 Z W 1 M b 2 N h d G l v b j 4 8 S X R l b V R 5 c G U + R m 9 y b X V s Y T w v S X R l b V R 5 c G U + P E l 0 Z W 1 Q Y X R o P l N l Y 3 R p b 2 4 x L 0 M x N 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1 R h Y m x l I i A v P j x F b n R y e S B U e X B l P S J G a W x s Q 2 9 s d W 1 u V H l w Z X M i I F Z h b H V l P S J z Q U F B Q U F B P T 0 i I C 8 + P E V u d H J 5 I F R 5 c G U 9 I k Z p b G x M Y X N 0 V X B k Y X R l Z C I g V m F s d W U 9 I m Q y M D E 5 L T A 2 L T E 4 V D E 0 O j U y O j U x L j I w M D M z M j Z a I i A v P j x F b n R y e S B U e X B l P S J G a W x s Q 2 9 s d W 1 u T m F t Z X M i I F Z h b H V l P S J z W y Z x d W 9 0 O 0 1 B U 1 R F U i B J V E V N I C M m c X V v d D s s J n F 1 b 3 Q 7 R E V T Q 1 J J U F R J T 0 4 m c X V v d D s s J n F 1 b 3 Q 7 U V R Z J n F 1 b 3 Q 7 L C Z x d W 9 0 O 1 V O S V Q m c X V v d D t d I i A v P j x F b n R y e S B U e X B l P S J G a W x s U 3 R h d H V z I i B W Y W x 1 Z T 0 i c 0 N v b X B s Z X R l I i A v P j x F b n R y e S B U e X B l P S J G a W x s R X J y b 3 J D b 3 V u d C I g V m F s d W U 9 I m w w I i A v P j x F b n R y e S B U e X B l P S J O Y W 1 l V X B k Y X R l Z E F m d G V y R m l s b C I g V m F s d W U 9 I m w w I i A v P j x F b n R y e S B U e X B l P S J G a W x s Q 2 9 1 b n Q i I F Z h b H V l P S J s N D A i I C 8 + P E V u d H J 5 I F R 5 c G U 9 I k Z p b G x l Z E N v b X B s Z X R l U m V z d W x 0 V G 9 X b 3 J r c 2 h l Z X Q i I F Z h b H V l P S J s M S I g L z 4 8 R W 5 0 c n k g V H l w Z T 0 i U m V j b 3 Z l c n l U Y X J n Z X R S b 3 c i I F Z h b H V l P S J s M T A z N C I g L z 4 8 R W 5 0 c n k g V H l w Z T 0 i U m V j b 3 Z l c n l U Y X J n Z X R D b 2 x 1 b W 4 i I F Z h b H V l P S J s M S I g L z 4 8 R W 5 0 c n k g V H l w Z T 0 i U m V j b 3 Z l c n l U Y X J n Z X R T a G V l d C I g V m F s d W U 9 I n N T a G V l d D U i I C 8 + P E V u d H J 5 I F R 5 c G U 9 I k x v Y W R l Z F R v Q W 5 h b H l z a X N T Z X J 2 a W N l c y I g V m F s d W U 9 I m w w I i A v P j x F b n R y e S B U e X B l P S J R d W V y e U l E I i B W Y W x 1 Z T 0 i c 2 M 1 O T Z i Y m F h L T U 1 M z k t N G J i Z S 1 h N z k 0 L T c 4 N z M y Z T V i Z j h h M y I g L z 4 8 R W 5 0 c n k g V H l w Z T 0 i R m l s b E V y c m 9 y Q 2 9 k Z S I g V m F s d W U 9 I n N V b m t u b 3 d u I i A v P j x F b n R y e S B U e X B l P S J B Z G R l Z F R v R G F 0 Y U 1 v Z G V s I i B W Y W x 1 Z T 0 i b D E i I C 8 + P E V u d H J 5 I F R 5 c G U 9 I k 5 h d m l n Y X R p b 2 5 T d G V w T m F t Z S I g V m F s d W U 9 I n N O Y X Z p Z 2 F 0 a W 9 u I i A v P j x F b n R y e S B U e X B l P S J S Z W x h d G l v b n N o a X B J b m Z v Q 2 9 u d G F p b m V y I i B W Y W x 1 Z T 0 i c 3 s m c X V v d D t j b 2 x 1 b W 5 D b 3 V u d C Z x d W 9 0 O z o 0 L C Z x d W 9 0 O 2 t l e U N v b H V t b k 5 h b W V z J n F 1 b 3 Q 7 O l t d L C Z x d W 9 0 O 3 F 1 Z X J 5 U m V s Y X R p b 2 5 z a G l w c y Z x d W 9 0 O z p b X S w m c X V v d D t j b 2 x 1 b W 5 J Z G V u d G l 0 a W V z J n F 1 b 3 Q 7 O l s m c X V v d D t T Z W N 0 a W 9 u M S 9 D M T U v U 2 9 1 c m N l L n t N Q V N U R V I g S V R F T S A j L D B 9 J n F 1 b 3 Q 7 L C Z x d W 9 0 O 1 N l Y 3 R p b 2 4 x L 0 M x N S 9 T b 3 V y Y 2 U u e 0 R F U 0 N S S V B U S U 9 O L D F 9 J n F 1 b 3 Q 7 L C Z x d W 9 0 O 1 N l Y 3 R p b 2 4 x L 0 M x N S 9 T b 3 V y Y 2 U u e 1 F U W S w y f S Z x d W 9 0 O y w m c X V v d D t T Z W N 0 a W 9 u M S 9 D M T U v U 2 9 1 c m N l L n t V T k l U L D N 9 J n F 1 b 3 Q 7 X S w m c X V v d D t D b 2 x 1 b W 5 D b 3 V u d C Z x d W 9 0 O z o 0 L C Z x d W 9 0 O 0 t l e U N v b H V t b k 5 h b W V z J n F 1 b 3 Q 7 O l t d L C Z x d W 9 0 O 0 N v b H V t b k l k Z W 5 0 a X R p Z X M m c X V v d D s 6 W y Z x d W 9 0 O 1 N l Y 3 R p b 2 4 x L 0 M x N S 9 T b 3 V y Y 2 U u e 0 1 B U 1 R F U i B J V E V N I C M s M H 0 m c X V v d D s s J n F 1 b 3 Q 7 U 2 V j d G l v b j E v Q z E 1 L 1 N v d X J j Z S 5 7 R E V T Q 1 J J U F R J T 0 4 s M X 0 m c X V v d D s s J n F 1 b 3 Q 7 U 2 V j d G l v b j E v Q z E 1 L 1 N v d X J j Z S 5 7 U V R Z L D J 9 J n F 1 b 3 Q 7 L C Z x d W 9 0 O 1 N l Y 3 R p b 2 4 x L 0 M x N S 9 T b 3 V y Y 2 U u e 1 V O S V Q s M 3 0 m c X V v d D t d L C Z x d W 9 0 O 1 J l b G F 0 a W 9 u c 2 h p c E l u Z m 8 m c X V v d D s 6 W 1 1 9 I i A v P j w v U 3 R h Y m x l R W 5 0 c m l l c z 4 8 L 0 l 0 Z W 0 + P E l 0 Z W 0 + P E l 0 Z W 1 M b 2 N h d G l v b j 4 8 S X R l b V R 5 c G U + R m 9 y b X V s Y T w v S X R l b V R 5 c G U + P E l 0 Z W 1 Q Y X R o P l N l Y 3 R p b 2 4 x L 0 M x N S 9 T b 3 V y Y 2 U 8 L 0 l 0 Z W 1 Q Y X R o P j w v S X R l b U x v Y 2 F 0 a W 9 u P j x T d G F i b G V F b n R y a W V z I C 8 + P C 9 J d G V t P j x J d G V t P j x J d G V t T G 9 j Y X R p b 2 4 + P E l 0 Z W 1 U e X B l P k Z v c m 1 1 b G E 8 L 0 l 0 Z W 1 U e X B l P j x J d G V t U G F 0 a D 5 T Z W N 0 a W 9 u M S 9 D M T 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m V z d W x 0 V H l w Z S I g V m F s d W U 9 I n N U Y W J s Z S I g L z 4 8 R W 5 0 c n k g V H l w Z T 0 i Q n V m Z m V y T m V 4 d F J l Z n J l c 2 g i I F Z h b H V l P S J s M S I g L z 4 8 R W 5 0 c n k g V H l w Z T 0 i R m l s b E N v b H V t b k 5 h b W V z I i B W Y W x 1 Z T 0 i c 1 s m c X V v d D t N Q V N U R V I g S V R F T S A j J n F 1 b 3 Q 7 L C Z x d W 9 0 O 0 R F U 0 N S S V B U S U 9 O J n F 1 b 3 Q 7 L C Z x d W 9 0 O 1 F U W S Z x d W 9 0 O y w m c X V v d D t V T k l U J n F 1 b 3 Q 7 X S I g L z 4 8 R W 5 0 c n k g V H l w Z T 0 i R m l s b F N 0 Y X R 1 c y I g V m F s d W U 9 I n N D b 2 1 w b G V 0 Z S I g L z 4 8 R W 5 0 c n k g V H l w Z T 0 i R m l s b E x h c 3 R V c G R h d G V k I i B W Y W x 1 Z T 0 i Z D I w M T k t M D Y t M T h U M T Q 6 N T M 6 M D c u O T M 3 M D A 2 M V o i I C 8 + P E V u d H J 5 I F R 5 c G U 9 I k Z p b G x D b 2 x 1 b W 5 U e X B l c y I g V m F s d W U 9 I n N B Q U F B Q U E 9 P S I g L z 4 8 R W 5 0 c n k g V H l w Z T 0 i T m F t Z V V w Z G F 0 Z W R B Z n R l c k Z p b G w i I F Z h b H V l P S J s M C I g L z 4 8 R W 5 0 c n k g V H l w Z T 0 i R m l s b E N v d W 5 0 I i B W Y W x 1 Z T 0 i b D E i I C 8 + P E V u d H J 5 I F R 5 c G U 9 I k Z p b G x l Z E N v b X B s Z X R l U m V z d W x 0 V G 9 X b 3 J r c 2 h l Z X Q i I F Z h b H V l P S J s M S I g L z 4 8 R W 5 0 c n k g V H l w Z T 0 i R m l s b E V y c m 9 y Q 2 9 1 b n Q i I F Z h b H V l P S J s M C I g L z 4 8 R W 5 0 c n k g V H l w Z T 0 i U m V j b 3 Z l c n l U Y X J n Z X R T a G V l d C I g V m F s d W U 9 I n N T a G V l d D U i I C 8 + P E V u d H J 5 I F R 5 c G U 9 I l J l Y 2 9 2 Z X J 5 V G F y Z 2 V 0 Q 2 9 s d W 1 u I i B W Y W x 1 Z T 0 i b D E i I C 8 + P E V u d H J 5 I F R 5 c G U 9 I l J l Y 2 9 2 Z X J 5 V G F y Z 2 V 0 U m 9 3 I i B W Y W x 1 Z T 0 i b D E w N z g i I C 8 + P E V u d H J 5 I F R 5 c G U 9 I k x v Y W R l Z F R v Q W 5 h b H l z a X N T Z X J 2 a W N l c y I g V m F s d W U 9 I m w w I i A v P j x F b n R y e S B U e X B l P S J R d W V y e U l E I i B W Y W x 1 Z T 0 i c z B i M T g 1 Z j I x L T Z m O T k t N D F k M y 0 4 Z T N m L W I 2 N m V i N D d j Z j A 5 M i I g L z 4 8 R W 5 0 c n k g V H l w Z T 0 i R m l s b E V y c m 9 y Q 2 9 k Z S I g V m F s d W U 9 I n N V b m t u b 3 d u I i A v P j x F b n R y e S B U e X B l P S J B Z G R l Z F R v R G F 0 Y U 1 v Z G V s I i B W Y W x 1 Z T 0 i b D E i I C 8 + P E V u d H J 5 I F R 5 c G U 9 I k 5 h d m l n Y X R p b 2 5 T d G V w T m F t Z S I g V m F s d W U 9 I n N O Y X Z p Z 2 F 0 a W 9 u I i A v P j x F b n R y e S B U e X B l P S J S Z W x h d G l v b n N o a X B J b m Z v Q 2 9 u d G F p b m V y I i B W Y W x 1 Z T 0 i c 3 s m c X V v d D t j b 2 x 1 b W 5 D b 3 V u d C Z x d W 9 0 O z o 0 L C Z x d W 9 0 O 2 t l e U N v b H V t b k 5 h b W V z J n F 1 b 3 Q 7 O l t d L C Z x d W 9 0 O 3 F 1 Z X J 5 U m V s Y X R p b 2 5 z a G l w c y Z x d W 9 0 O z p b X S w m c X V v d D t j b 2 x 1 b W 5 J Z G V u d G l 0 a W V z J n F 1 b 3 Q 7 O l s m c X V v d D t T Z W N 0 a W 9 u M S 9 D M T Y v U 2 9 1 c m N l L n t N Q V N U R V I g S V R F T S A j L D B 9 J n F 1 b 3 Q 7 L C Z x d W 9 0 O 1 N l Y 3 R p b 2 4 x L 0 M x N i 9 T b 3 V y Y 2 U u e 0 R F U 0 N S S V B U S U 9 O L D F 9 J n F 1 b 3 Q 7 L C Z x d W 9 0 O 1 N l Y 3 R p b 2 4 x L 0 M x N i 9 T b 3 V y Y 2 U u e 1 F U W S w y f S Z x d W 9 0 O y w m c X V v d D t T Z W N 0 a W 9 u M S 9 D M T Y v U 2 9 1 c m N l L n t V T k l U L D N 9 J n F 1 b 3 Q 7 X S w m c X V v d D t D b 2 x 1 b W 5 D b 3 V u d C Z x d W 9 0 O z o 0 L C Z x d W 9 0 O 0 t l e U N v b H V t b k 5 h b W V z J n F 1 b 3 Q 7 O l t d L C Z x d W 9 0 O 0 N v b H V t b k l k Z W 5 0 a X R p Z X M m c X V v d D s 6 W y Z x d W 9 0 O 1 N l Y 3 R p b 2 4 x L 0 M x N i 9 T b 3 V y Y 2 U u e 0 1 B U 1 R F U i B J V E V N I C M s M H 0 m c X V v d D s s J n F 1 b 3 Q 7 U 2 V j d G l v b j E v Q z E 2 L 1 N v d X J j Z S 5 7 R E V T Q 1 J J U F R J T 0 4 s M X 0 m c X V v d D s s J n F 1 b 3 Q 7 U 2 V j d G l v b j E v Q z E 2 L 1 N v d X J j Z S 5 7 U V R Z L D J 9 J n F 1 b 3 Q 7 L C Z x d W 9 0 O 1 N l Y 3 R p b 2 4 x L 0 M x N i 9 T b 3 V y Y 2 U u e 1 V O S V Q s M 3 0 m c X V v d D t d L C Z x d W 9 0 O 1 J l b G F 0 a W 9 u c 2 h p c E l u Z m 8 m c X V v d D s 6 W 1 1 9 I i A v P j w v U 3 R h Y m x l R W 5 0 c m l l c z 4 8 L 0 l 0 Z W 0 + P E l 0 Z W 0 + P E l 0 Z W 1 M b 2 N h d G l v b j 4 8 S X R l b V R 5 c G U + R m 9 y b X V s Y T w v S X R l b V R 5 c G U + P E l 0 Z W 1 Q Y X R o P l N l Y 3 R p b 2 4 x L 0 M x N i 9 T b 3 V y Y 2 U 8 L 0 l 0 Z W 1 Q Y X R o P j w v S X R l b U x v Y 2 F 0 a W 9 u P j x T d G F i b G V F b n R y a W V z I C 8 + P C 9 J d G V t P j x J d G V t P j x J d G V t T G 9 j Y X R p b 2 4 + P E l 0 Z W 1 U e X B l P k Z v c m 1 1 b G E 8 L 0 l 0 Z W 1 U e X B l P j x J d G V t U G F 0 a D 5 T Z W N 0 a W 9 u M S 9 D M T c 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R m l s b E N v b H V t b l R 5 c G V z I i B W Y W x 1 Z T 0 i c 0 F B Q U F B Q T 0 9 I i A v P j x F b n R y e S B U e X B l P S J G a W x s T G F z d F V w Z G F 0 Z W Q i I F Z h b H V l P S J k M j A x O S 0 w N i 0 x O F Q x N D o 1 M z o y O C 4 5 N z Y x M D k 4 W i I g L z 4 8 R W 5 0 c n k g V H l w Z T 0 i R m l s b E N v b H V t b k 5 h b W V z I i B W Y W x 1 Z T 0 i c 1 s m c X V v d D t N Q V N U R V I g S V R F T S A j J n F 1 b 3 Q 7 L C Z x d W 9 0 O 0 R F U 0 N S S V B U S U 9 O J n F 1 b 3 Q 7 L C Z x d W 9 0 O 1 F U W S Z x d W 9 0 O y w m c X V v d D t V T k l U J n F 1 b 3 Q 7 X S I g L z 4 8 R W 5 0 c n k g V H l w Z T 0 i R m l s b F N 0 Y X R 1 c y I g V m F s d W U 9 I n N D b 2 1 w b G V 0 Z S I g L z 4 8 R W 5 0 c n k g V H l w Z T 0 i R m l s b E V y c m 9 y Q 2 9 1 b n Q i I F Z h b H V l P S J s M C I g L z 4 8 R W 5 0 c n k g V H l w Z T 0 i T m F t Z V V w Z G F 0 Z W R B Z n R l c k Z p b G w i I F Z h b H V l P S J s M C I g L z 4 8 R W 5 0 c n k g V H l w Z T 0 i R m l s b E N v d W 5 0 I i B W Y W x 1 Z T 0 i b D I y I i A v P j x F b n R y e S B U e X B l P S J G a W x s Z W R D b 2 1 w b G V 0 Z V J l c 3 V s d F R v V 2 9 y a 3 N o Z W V 0 I i B W Y W x 1 Z T 0 i b D E i I C 8 + P E V u d H J 5 I F R 5 c G U 9 I l J l Y 2 9 2 Z X J 5 V G F y Z 2 V 0 U m 9 3 I i B W Y W x 1 Z T 0 i b D E w O D M i I C 8 + P E V u d H J 5 I F R 5 c G U 9 I l J l Y 2 9 2 Z X J 5 V G F y Z 2 V 0 Q 2 9 s d W 1 u I i B W Y W x 1 Z T 0 i b D E i I C 8 + P E V u d H J 5 I F R 5 c G U 9 I l J l Y 2 9 2 Z X J 5 V G F y Z 2 V 0 U 2 h l Z X Q i I F Z h b H V l P S J z U 2 h l Z X Q 1 I i A v P j x F b n R y e S B U e X B l P S J M b 2 F k Z W R U b 0 F u Y W x 5 c 2 l z U 2 V y d m l j Z X M i I F Z h b H V l P S J s M C I g L z 4 8 R W 5 0 c n k g V H l w Z T 0 i U X V l c n l J R C I g V m F s d W U 9 I n M y Z j B j N T Y 3 N S 0 y Z D g x L T R j M m Q t Y m E 2 N y 0 3 N 2 Q 4 O D d k Y z l k N 2 I i I C 8 + P E V u d H J 5 I F R 5 c G U 9 I k Z p b G x F c n J v c k N v Z G U i I F Z h b H V l P S J z V W 5 r b m 9 3 b i I g L z 4 8 R W 5 0 c n k g V H l w Z T 0 i Q W R k Z W R U b 0 R h d G F N b 2 R l b C I g V m F s d W U 9 I m w x I i A v P j x F b n R y e S B U e X B l P S J O Y X Z p Z 2 F 0 a W 9 u U 3 R l c E 5 h b W U i I F Z h b H V l P S J z T m F 2 a W d h d G l v b i I g L z 4 8 R W 5 0 c n k g V H l w Z T 0 i U m V s Y X R p b 2 5 z a G l w S W 5 m b 0 N v b n R h a W 5 l c i I g V m F s d W U 9 I n N 7 J n F 1 b 3 Q 7 Y 2 9 s d W 1 u Q 2 9 1 b n Q m c X V v d D s 6 N C w m c X V v d D t r Z X l D b 2 x 1 b W 5 O Y W 1 l c y Z x d W 9 0 O z p b X S w m c X V v d D t x d W V y e V J l b G F 0 a W 9 u c 2 h p c H M m c X V v d D s 6 W 1 0 s J n F 1 b 3 Q 7 Y 2 9 s d W 1 u S W R l b n R p d G l l c y Z x d W 9 0 O z p b J n F 1 b 3 Q 7 U 2 V j d G l v b j E v Q z E 3 L 1 N v d X J j Z S 5 7 T U F T V E V S I E l U R U 0 g I y w w f S Z x d W 9 0 O y w m c X V v d D t T Z W N 0 a W 9 u M S 9 D M T c v U 2 9 1 c m N l L n t E R V N D U k l Q V E l P T i w x f S Z x d W 9 0 O y w m c X V v d D t T Z W N 0 a W 9 u M S 9 D M T c v U 2 9 1 c m N l L n t R V F k s M n 0 m c X V v d D s s J n F 1 b 3 Q 7 U 2 V j d G l v b j E v Q z E 3 L 1 N v d X J j Z S 5 7 V U 5 J V C w z f S Z x d W 9 0 O 1 0 s J n F 1 b 3 Q 7 Q 2 9 s d W 1 u Q 2 9 1 b n Q m c X V v d D s 6 N C w m c X V v d D t L Z X l D b 2 x 1 b W 5 O Y W 1 l c y Z x d W 9 0 O z p b X S w m c X V v d D t D b 2 x 1 b W 5 J Z G V u d G l 0 a W V z J n F 1 b 3 Q 7 O l s m c X V v d D t T Z W N 0 a W 9 u M S 9 D M T c v U 2 9 1 c m N l L n t N Q V N U R V I g S V R F T S A j L D B 9 J n F 1 b 3 Q 7 L C Z x d W 9 0 O 1 N l Y 3 R p b 2 4 x L 0 M x N y 9 T b 3 V y Y 2 U u e 0 R F U 0 N S S V B U S U 9 O L D F 9 J n F 1 b 3 Q 7 L C Z x d W 9 0 O 1 N l Y 3 R p b 2 4 x L 0 M x N y 9 T b 3 V y Y 2 U u e 1 F U W S w y f S Z x d W 9 0 O y w m c X V v d D t T Z W N 0 a W 9 u M S 9 D M T c v U 2 9 1 c m N l L n t V T k l U L D N 9 J n F 1 b 3 Q 7 X S w m c X V v d D t S Z W x h d G l v b n N o a X B J b m Z v J n F 1 b 3 Q 7 O l t d f S I g L z 4 8 L 1 N 0 Y W J s Z U V u d H J p Z X M + P C 9 J d G V t P j x J d G V t P j x J d G V t T G 9 j Y X R p b 2 4 + P E l 0 Z W 1 U e X B l P k Z v c m 1 1 b G E 8 L 0 l 0 Z W 1 U e X B l P j x J d G V t U G F 0 a D 5 T Z W N 0 a W 9 u M S 9 D M T c v U 2 9 1 c m N l P C 9 J d G V t U G F 0 a D 4 8 L 0 l 0 Z W 1 M b 2 N h d G l v b j 4 8 U 3 R h Y m x l R W 5 0 c m l l c y A v P j w v S X R l b T 4 8 S X R l b T 4 8 S X R l b U x v Y 2 F 0 a W 9 u P j x J d G V t V H l w Z T 5 G b 3 J t d W x h P C 9 J d G V t V H l w Z T 4 8 S X R l b V B h d G g + U 2 V j d G l v b j E v U E N U 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D b 2 x 1 b W 5 U e X B l c y I g V m F s d W U 9 I n N B Q U F B Q U E 9 P S I g L z 4 8 R W 5 0 c n k g V H l w Z T 0 i Q W R k Z W R U b 0 R h d G F N b 2 R l b C I g V m F s d W U 9 I m w x I i A v P j x F b n R y e S B U e X B l P S J G a W x s Q 2 9 1 b n Q i I F Z h b H V l P S J s N S I g L z 4 8 R W 5 0 c n k g V H l w Z T 0 i R m l s b E V y c m 9 y Q 2 9 1 b n Q i I F Z h b H V l P S J s M C I g L z 4 8 R W 5 0 c n k g V H l w Z T 0 i T m F t Z V V w Z G F 0 Z W R B Z n R l c k Z p b G w i I F Z h b H V l P S J s M C I g L z 4 8 R W 5 0 c n k g V H l w Z T 0 i R m l s b F N 0 Y X R 1 c y I g V m F s d W U 9 I n N D b 2 1 w b G V 0 Z S I g L z 4 8 R W 5 0 c n k g V H l w Z T 0 i R m l s b G V k Q 2 9 t c G x l d G V S Z X N 1 b H R U b 1 d v c m t z a G V l d C I g V m F s d W U 9 I m w x I i A v P j x F b n R y e S B U e X B l P S J S Z W N v d m V y e V R h c m d l d F N o Z W V 0 I i B W Y W x 1 Z T 0 i c 1 N o Z W V 0 N S I g L z 4 8 R W 5 0 c n k g V H l w Z T 0 i U m V j b 3 Z l c n l U Y X J n Z X R D b 2 x 1 b W 4 i I F Z h b H V l P S J s M S I g L z 4 8 R W 5 0 c n k g V H l w Z T 0 i U m V j b 3 Z l c n l U Y X J n Z X R S b 3 c i I F Z h b H V l P S J s M T E w O C I g L z 4 8 R W 5 0 c n k g V H l w Z T 0 i T G 9 h Z G V k V G 9 B b m F s e X N p c 1 N l c n Z p Y 2 V z I i B W Y W x 1 Z T 0 i b D A i I C 8 + P E V u d H J 5 I F R 5 c G U 9 I l F 1 Z X J 5 S U Q i I F Z h b H V l P S J z O G N h N T k 2 N D Q t Y W E 0 N i 0 0 Z D Y w L T g 1 N m U t N D B m N z J j M j I x Z m Q 2 I i A v P j x F b n R y e S B U e X B l P S J G a W x s T G F z d F V w Z G F 0 Z W Q i I F Z h b H V l P S J k M j A x O S 0 w N i 0 x O F Q x N D o 1 M z o 0 O C 4 2 O T M w O D E z W i I g L z 4 8 R W 5 0 c n k g V H l w Z T 0 i R m l s b E V y c m 9 y Q 2 9 k Z S I g V m F s d W U 9 I n N V b m t u b 3 d u I i A v P j x F b n R y e S B U e X B l P S J G a W x s Q 2 9 s d W 1 u T m F t Z X M i I F Z h b H V l P S J z W y Z x d W 9 0 O 0 1 B U 1 R F U i B J V E V N I C M m c X V v d D s s J n F 1 b 3 Q 7 R E V T Q 1 J J U F R J T 0 4 m c X V v d D s s J n F 1 b 3 Q 7 U V R Z J n F 1 b 3 Q 7 L C Z x d W 9 0 O 1 V O S V Q m c X V v d D t d I i A v P j x F b n R y e S B U e X B l P S J O Y X Z p Z 2 F 0 a W 9 u U 3 R l c E 5 h b W U i I F Z h b H V l P S J z T m F 2 a W d h d G l v b i I g L z 4 8 R W 5 0 c n k g V H l w Z T 0 i U m V s Y X R p b 2 5 z a G l w S W 5 m b 0 N v b n R h a W 5 l c i I g V m F s d W U 9 I n N 7 J n F 1 b 3 Q 7 Y 2 9 s d W 1 u Q 2 9 1 b n Q m c X V v d D s 6 N C w m c X V v d D t r Z X l D b 2 x 1 b W 5 O Y W 1 l c y Z x d W 9 0 O z p b X S w m c X V v d D t x d W V y e V J l b G F 0 a W 9 u c 2 h p c H M m c X V v d D s 6 W 1 0 s J n F 1 b 3 Q 7 Y 2 9 s d W 1 u S W R l b n R p d G l l c y Z x d W 9 0 O z p b J n F 1 b 3 Q 7 U 2 V j d G l v b j E v U E N U L 1 N v d X J j Z S 5 7 T U F T V E V S I E l U R U 0 g I y w w f S Z x d W 9 0 O y w m c X V v d D t T Z W N 0 a W 9 u M S 9 Q Q 1 Q v U 2 9 1 c m N l L n t E R V N D U k l Q V E l P T i w x f S Z x d W 9 0 O y w m c X V v d D t T Z W N 0 a W 9 u M S 9 Q Q 1 Q v U 2 9 1 c m N l L n t R V F k s M n 0 m c X V v d D s s J n F 1 b 3 Q 7 U 2 V j d G l v b j E v U E N U L 1 N v d X J j Z S 5 7 V U 5 J V C w z f S Z x d W 9 0 O 1 0 s J n F 1 b 3 Q 7 Q 2 9 s d W 1 u Q 2 9 1 b n Q m c X V v d D s 6 N C w m c X V v d D t L Z X l D b 2 x 1 b W 5 O Y W 1 l c y Z x d W 9 0 O z p b X S w m c X V v d D t D b 2 x 1 b W 5 J Z G V u d G l 0 a W V z J n F 1 b 3 Q 7 O l s m c X V v d D t T Z W N 0 a W 9 u M S 9 Q Q 1 Q v U 2 9 1 c m N l L n t N Q V N U R V I g S V R F T S A j L D B 9 J n F 1 b 3 Q 7 L C Z x d W 9 0 O 1 N l Y 3 R p b 2 4 x L 1 B D V C 9 T b 3 V y Y 2 U u e 0 R F U 0 N S S V B U S U 9 O L D F 9 J n F 1 b 3 Q 7 L C Z x d W 9 0 O 1 N l Y 3 R p b 2 4 x L 1 B D V C 9 T b 3 V y Y 2 U u e 1 F U W S w y f S Z x d W 9 0 O y w m c X V v d D t T Z W N 0 a W 9 u M S 9 Q Q 1 Q v U 2 9 1 c m N l L n t V T k l U L D N 9 J n F 1 b 3 Q 7 X S w m c X V v d D t S Z W x h d G l v b n N o a X B J b m Z v J n F 1 b 3 Q 7 O l t d f S I g L z 4 8 L 1 N 0 Y W J s Z U V u d H J p Z X M + P C 9 J d G V t P j x J d G V t P j x J d G V t T G 9 j Y X R p b 2 4 + P E l 0 Z W 1 U e X B l P k Z v c m 1 1 b G E 8 L 0 l 0 Z W 1 U e X B l P j x J d G V t U G F 0 a D 5 T Z W N 0 a W 9 u M S 9 Q Q 1 Q v U 2 9 1 c m N l P C 9 J d G V t U G F 0 a D 4 8 L 0 l 0 Z W 1 M b 2 N h d G l v b j 4 8 U 3 R h Y m x l R W 5 0 c m l l c y A v P j w v S X R l b T 4 8 S X R l b T 4 8 S X R l b U x v Y 2 F 0 a W 9 u P j x J d G V t V H l w Z T 5 G b 3 J t d W x h P C 9 J d G V t V H l w Z T 4 8 S X R l b V B h d G g + U 2 V j d G l v b j E v Q z E v R m l s d G V y Z W Q l M j B S b 3 d z P C 9 J d G V t U G F 0 a D 4 8 L 0 l 0 Z W 1 M b 2 N h d G l v b j 4 8 U 3 R h Y m x l R W 5 0 c m l l c y A v P j w v S X R l b T 4 8 S X R l b T 4 8 S X R l b U x v Y 2 F 0 a W 9 u P j x J d G V t V H l w Z T 5 G b 3 J t d W x h P C 9 J d G V t V H l w Z T 4 8 S X R l b V B h d G g + U 2 V j d G l v b j E v Q z E v U 2 9 y d G V k J T I w U m 9 3 c z w v S X R l b V B h d G g + P C 9 J d G V t T G 9 j Y X R p b 2 4 + P F N 0 Y W J s Z U V u d H J p Z X M g L z 4 8 L 0 l 0 Z W 0 + P E l 0 Z W 0 + P E l 0 Z W 1 M b 2 N h d G l v b j 4 8 S X R l b V R 5 c G U + R m 9 y b X V s Y T w v S X R l b V R 5 c G U + P E l 0 Z W 1 Q Y X R o P l N l Y 3 R p b 2 4 x L 0 M x L 1 J l b W 9 2 Z W Q l M j B P d G h l c i U y M E N v b H V t b n M 8 L 0 l 0 Z W 1 Q Y X R o P j w v S X R l b U x v Y 2 F 0 a W 9 u P j x T d G F i b G V F b n R y a W V z I C 8 + P C 9 J d G V t P j x J d G V t P j x J d G V t T G 9 j Y X R p b 2 4 + P E l 0 Z W 1 U e X B l P k Z v c m 1 1 b G E 8 L 0 l 0 Z W 1 U e X B l P j x J d G V t U G F 0 a D 5 T Z W N 0 a W 9 u M S 9 D M S 9 S Z W 9 y Z G V y Z W Q l M j B D b 2 x 1 b W 5 z P C 9 J d G V t U G F 0 a D 4 8 L 0 l 0 Z W 1 M b 2 N h d G l v b j 4 8 U 3 R h Y m x l R W 5 0 c m l l c y A v P j w v S X R l b T 4 8 S X R l b T 4 8 S X R l b U x v Y 2 F 0 a W 9 u P j x J d G V t V H l w Z T 5 G b 3 J t d W x h P C 9 J d G V t V H l w Z T 4 8 S X R l b V B h d G g + U 2 V j d G l v b j E v Q z I v R m l s d G V y Z W Q l M j B S b 3 d z P C 9 J d G V t U G F 0 a D 4 8 L 0 l 0 Z W 1 M b 2 N h d G l v b j 4 8 U 3 R h Y m x l R W 5 0 c m l l c y A v P j w v S X R l b T 4 8 S X R l b T 4 8 S X R l b U x v Y 2 F 0 a W 9 u P j x J d G V t V H l w Z T 5 G b 3 J t d W x h P C 9 J d G V t V H l w Z T 4 8 S X R l b V B h d G g + U 2 V j d G l v b j E v Q z I v U 2 9 y d G V k J T I w U m 9 3 c z w v S X R l b V B h d G g + P C 9 J d G V t T G 9 j Y X R p b 2 4 + P F N 0 Y W J s Z U V u d H J p Z X M g L z 4 8 L 0 l 0 Z W 0 + P E l 0 Z W 0 + P E l 0 Z W 1 M b 2 N h d G l v b j 4 8 S X R l b V R 5 c G U + R m 9 y b X V s Y T w v S X R l b V R 5 c G U + P E l 0 Z W 1 Q Y X R o P l N l Y 3 R p b 2 4 x L 0 M y L 1 J l b W 9 2 Z W Q l M j B P d G h l c i U y M E N v b H V t b n M 8 L 0 l 0 Z W 1 Q Y X R o P j w v S X R l b U x v Y 2 F 0 a W 9 u P j x T d G F i b G V F b n R y a W V z I C 8 + P C 9 J d G V t P j x J d G V t P j x J d G V t T G 9 j Y X R p b 2 4 + P E l 0 Z W 1 U e X B l P k Z v c m 1 1 b G E 8 L 0 l 0 Z W 1 U e X B l P j x J d G V t U G F 0 a D 5 T Z W N 0 a W 9 u M S 9 D M i 9 S Z W 9 y Z G V y Z W Q l M j B D b 2 x 1 b W 5 z P C 9 J d G V t U G F 0 a D 4 8 L 0 l 0 Z W 1 M b 2 N h d G l v b j 4 8 U 3 R h Y m x l R W 5 0 c m l l c y A v P j w v S X R l b T 4 8 S X R l b T 4 8 S X R l b U x v Y 2 F 0 a W 9 u P j x J d G V t V H l w Z T 5 G b 3 J t d W x h P C 9 J d G V t V H l w Z T 4 8 S X R l b V B h d G g + U 2 V j d G l v b j E v Q z M v R m l s d G V y Z W Q l M j B S b 3 d z P C 9 J d G V t U G F 0 a D 4 8 L 0 l 0 Z W 1 M b 2 N h d G l v b j 4 8 U 3 R h Y m x l R W 5 0 c m l l c y A v P j w v S X R l b T 4 8 S X R l b T 4 8 S X R l b U x v Y 2 F 0 a W 9 u P j x J d G V t V H l w Z T 5 G b 3 J t d W x h P C 9 J d G V t V H l w Z T 4 8 S X R l b V B h d G g + U 2 V j d G l v b j E v Q z M v U 2 9 y d G V k J T I w U m 9 3 c z w v S X R l b V B h d G g + P C 9 J d G V t T G 9 j Y X R p b 2 4 + P F N 0 Y W J s Z U V u d H J p Z X M g L z 4 8 L 0 l 0 Z W 0 + P E l 0 Z W 0 + P E l 0 Z W 1 M b 2 N h d G l v b j 4 8 S X R l b V R 5 c G U + R m 9 y b X V s Y T w v S X R l b V R 5 c G U + P E l 0 Z W 1 Q Y X R o P l N l Y 3 R p b 2 4 x L 0 M z L 1 J l b W 9 2 Z W Q l M j B P d G h l c i U y M E N v b H V t b n M 8 L 0 l 0 Z W 1 Q Y X R o P j w v S X R l b U x v Y 2 F 0 a W 9 u P j x T d G F i b G V F b n R y a W V z I C 8 + P C 9 J d G V t P j x J d G V t P j x J d G V t T G 9 j Y X R p b 2 4 + P E l 0 Z W 1 U e X B l P k Z v c m 1 1 b G E 8 L 0 l 0 Z W 1 U e X B l P j x J d G V t U G F 0 a D 5 T Z W N 0 a W 9 u M S 9 D M y 9 S Z W 9 y Z G V y Z W Q l M j B D b 2 x 1 b W 5 z P C 9 J d G V t U G F 0 a D 4 8 L 0 l 0 Z W 1 M b 2 N h d G l v b j 4 8 U 3 R h Y m x l R W 5 0 c m l l c y A v P j w v S X R l b T 4 8 S X R l b T 4 8 S X R l b U x v Y 2 F 0 a W 9 u P j x J d G V t V H l w Z T 5 G b 3 J t d W x h P C 9 J d G V t V H l w Z T 4 8 S X R l b V B h d G g + U 2 V j d G l v b j E v Q z Q v R m l s d G V y Z W Q l M j B S b 3 d z P C 9 J d G V t U G F 0 a D 4 8 L 0 l 0 Z W 1 M b 2 N h d G l v b j 4 8 U 3 R h Y m x l R W 5 0 c m l l c y A v P j w v S X R l b T 4 8 S X R l b T 4 8 S X R l b U x v Y 2 F 0 a W 9 u P j x J d G V t V H l w Z T 5 G b 3 J t d W x h P C 9 J d G V t V H l w Z T 4 8 S X R l b V B h d G g + U 2 V j d G l v b j E v Q z Q v U 2 9 y d G V k J T I w U m 9 3 c z w v S X R l b V B h d G g + P C 9 J d G V t T G 9 j Y X R p b 2 4 + P F N 0 Y W J s Z U V u d H J p Z X M g L z 4 8 L 0 l 0 Z W 0 + P E l 0 Z W 0 + P E l 0 Z W 1 M b 2 N h d G l v b j 4 8 S X R l b V R 5 c G U + R m 9 y b X V s Y T w v S X R l b V R 5 c G U + P E l 0 Z W 1 Q Y X R o P l N l Y 3 R p b 2 4 x L 0 M 0 L 1 J l b W 9 2 Z W Q l M j B P d G h l c i U y M E N v b H V t b n M 8 L 0 l 0 Z W 1 Q Y X R o P j w v S X R l b U x v Y 2 F 0 a W 9 u P j x T d G F i b G V F b n R y a W V z I C 8 + P C 9 J d G V t P j x J d G V t P j x J d G V t T G 9 j Y X R p b 2 4 + P E l 0 Z W 1 U e X B l P k Z v c m 1 1 b G E 8 L 0 l 0 Z W 1 U e X B l P j x J d G V t U G F 0 a D 5 T Z W N 0 a W 9 u M S 9 D N C 9 S Z W 9 y Z G V y Z W Q l M j B D b 2 x 1 b W 5 z P C 9 J d G V t U G F 0 a D 4 8 L 0 l 0 Z W 1 M b 2 N h d G l v b j 4 8 U 3 R h Y m x l R W 5 0 c m l l c y A v P j w v S X R l b T 4 8 S X R l b T 4 8 S X R l b U x v Y 2 F 0 a W 9 u P j x J d G V t V H l w Z T 5 G b 3 J t d W x h P C 9 J d G V t V H l w Z T 4 8 S X R l b V B h d G g + U 2 V j d G l v b j E v Q z U v R m l s d G V y Z W Q l M j B S b 3 d z P C 9 J d G V t U G F 0 a D 4 8 L 0 l 0 Z W 1 M b 2 N h d G l v b j 4 8 U 3 R h Y m x l R W 5 0 c m l l c y A v P j w v S X R l b T 4 8 S X R l b T 4 8 S X R l b U x v Y 2 F 0 a W 9 u P j x J d G V t V H l w Z T 5 G b 3 J t d W x h P C 9 J d G V t V H l w Z T 4 8 S X R l b V B h d G g + U 2 V j d G l v b j E v Q z U v U 2 9 y d G V k J T I w U m 9 3 c z w v S X R l b V B h d G g + P C 9 J d G V t T G 9 j Y X R p b 2 4 + P F N 0 Y W J s Z U V u d H J p Z X M g L z 4 8 L 0 l 0 Z W 0 + P E l 0 Z W 0 + P E l 0 Z W 1 M b 2 N h d G l v b j 4 8 S X R l b V R 5 c G U + R m 9 y b X V s Y T w v S X R l b V R 5 c G U + P E l 0 Z W 1 Q Y X R o P l N l Y 3 R p b 2 4 x L 0 M 1 L 1 J l b W 9 2 Z W Q l M j B P d G h l c i U y M E N v b H V t b n M 8 L 0 l 0 Z W 1 Q Y X R o P j w v S X R l b U x v Y 2 F 0 a W 9 u P j x T d G F i b G V F b n R y a W V z I C 8 + P C 9 J d G V t P j x J d G V t P j x J d G V t T G 9 j Y X R p b 2 4 + P E l 0 Z W 1 U e X B l P k Z v c m 1 1 b G E 8 L 0 l 0 Z W 1 U e X B l P j x J d G V t U G F 0 a D 5 T Z W N 0 a W 9 u M S 9 D N S 9 S Z W 9 y Z G V y Z W Q l M j B D b 2 x 1 b W 5 z P C 9 J d G V t U G F 0 a D 4 8 L 0 l 0 Z W 1 M b 2 N h d G l v b j 4 8 U 3 R h Y m x l R W 5 0 c m l l c y A v P j w v S X R l b T 4 8 S X R l b T 4 8 S X R l b U x v Y 2 F 0 a W 9 u P j x J d G V t V H l w Z T 5 G b 3 J t d W x h P C 9 J d G V t V H l w Z T 4 8 S X R l b V B h d G g + U 2 V j d G l v b j E v Q z Y v R m l s d G V y Z W Q l M j B S b 3 d z P C 9 J d G V t U G F 0 a D 4 8 L 0 l 0 Z W 1 M b 2 N h d G l v b j 4 8 U 3 R h Y m x l R W 5 0 c m l l c y A v P j w v S X R l b T 4 8 S X R l b T 4 8 S X R l b U x v Y 2 F 0 a W 9 u P j x J d G V t V H l w Z T 5 G b 3 J t d W x h P C 9 J d G V t V H l w Z T 4 8 S X R l b V B h d G g + U 2 V j d G l v b j E v Q z Y v U 2 9 y d G V k J T I w U m 9 3 c z w v S X R l b V B h d G g + P C 9 J d G V t T G 9 j Y X R p b 2 4 + P F N 0 Y W J s Z U V u d H J p Z X M g L z 4 8 L 0 l 0 Z W 0 + P E l 0 Z W 0 + P E l 0 Z W 1 M b 2 N h d G l v b j 4 8 S X R l b V R 5 c G U + R m 9 y b X V s Y T w v S X R l b V R 5 c G U + P E l 0 Z W 1 Q Y X R o P l N l Y 3 R p b 2 4 x L 0 M 2 L 1 J l b W 9 2 Z W Q l M j B P d G h l c i U y M E N v b H V t b n M 8 L 0 l 0 Z W 1 Q Y X R o P j w v S X R l b U x v Y 2 F 0 a W 9 u P j x T d G F i b G V F b n R y a W V z I C 8 + P C 9 J d G V t P j x J d G V t P j x J d G V t T G 9 j Y X R p b 2 4 + P E l 0 Z W 1 U e X B l P k Z v c m 1 1 b G E 8 L 0 l 0 Z W 1 U e X B l P j x J d G V t U G F 0 a D 5 T Z W N 0 a W 9 u M S 9 D N i 9 S Z W 9 y Z G V y Z W Q l M j B D b 2 x 1 b W 5 z P C 9 J d G V t U G F 0 a D 4 8 L 0 l 0 Z W 1 M b 2 N h d G l v b j 4 8 U 3 R h Y m x l R W 5 0 c m l l c y A v P j w v S X R l b T 4 8 S X R l b T 4 8 S X R l b U x v Y 2 F 0 a W 9 u P j x J d G V t V H l w Z T 5 G b 3 J t d W x h P C 9 J d G V t V H l w Z T 4 8 S X R l b V B h d G g + U 2 V j d G l v b j E v Q z c v R m l s d G V y Z W Q l M j B S b 3 d z P C 9 J d G V t U G F 0 a D 4 8 L 0 l 0 Z W 1 M b 2 N h d G l v b j 4 8 U 3 R h Y m x l R W 5 0 c m l l c y A v P j w v S X R l b T 4 8 S X R l b T 4 8 S X R l b U x v Y 2 F 0 a W 9 u P j x J d G V t V H l w Z T 5 G b 3 J t d W x h P C 9 J d G V t V H l w Z T 4 8 S X R l b V B h d G g + U 2 V j d G l v b j E v Q z c v U 2 9 y d G V k J T I w U m 9 3 c z w v S X R l b V B h d G g + P C 9 J d G V t T G 9 j Y X R p b 2 4 + P F N 0 Y W J s Z U V u d H J p Z X M g L z 4 8 L 0 l 0 Z W 0 + P E l 0 Z W 0 + P E l 0 Z W 1 M b 2 N h d G l v b j 4 8 S X R l b V R 5 c G U + R m 9 y b X V s Y T w v S X R l b V R 5 c G U + P E l 0 Z W 1 Q Y X R o P l N l Y 3 R p b 2 4 x L 0 M 3 L 1 J l b W 9 2 Z W Q l M j B P d G h l c i U y M E N v b H V t b n M 8 L 0 l 0 Z W 1 Q Y X R o P j w v S X R l b U x v Y 2 F 0 a W 9 u P j x T d G F i b G V F b n R y a W V z I C 8 + P C 9 J d G V t P j x J d G V t P j x J d G V t T G 9 j Y X R p b 2 4 + P E l 0 Z W 1 U e X B l P k Z v c m 1 1 b G E 8 L 0 l 0 Z W 1 U e X B l P j x J d G V t U G F 0 a D 5 T Z W N 0 a W 9 u M S 9 D N y 9 S Z W 9 y Z G V y Z W Q l M j B D b 2 x 1 b W 5 z P C 9 J d G V t U G F 0 a D 4 8 L 0 l 0 Z W 1 M b 2 N h d G l v b j 4 8 U 3 R h Y m x l R W 5 0 c m l l c y A v P j w v S X R l b T 4 8 S X R l b T 4 8 S X R l b U x v Y 2 F 0 a W 9 u P j x J d G V t V H l w Z T 5 G b 3 J t d W x h P C 9 J d G V t V H l w Z T 4 8 S X R l b V B h d G g + U 2 V j d G l v b j E v Q z g v R m l s d G V y Z W Q l M j B S b 3 d z P C 9 J d G V t U G F 0 a D 4 8 L 0 l 0 Z W 1 M b 2 N h d G l v b j 4 8 U 3 R h Y m x l R W 5 0 c m l l c y A v P j w v S X R l b T 4 8 S X R l b T 4 8 S X R l b U x v Y 2 F 0 a W 9 u P j x J d G V t V H l w Z T 5 G b 3 J t d W x h P C 9 J d G V t V H l w Z T 4 8 S X R l b V B h d G g + U 2 V j d G l v b j E v Q z g v U 2 9 y d G V k J T I w U m 9 3 c z w v S X R l b V B h d G g + P C 9 J d G V t T G 9 j Y X R p b 2 4 + P F N 0 Y W J s Z U V u d H J p Z X M g L z 4 8 L 0 l 0 Z W 0 + P E l 0 Z W 0 + P E l 0 Z W 1 M b 2 N h d G l v b j 4 8 S X R l b V R 5 c G U + R m 9 y b X V s Y T w v S X R l b V R 5 c G U + P E l 0 Z W 1 Q Y X R o P l N l Y 3 R p b 2 4 x L 0 M 4 L 1 J l b W 9 2 Z W Q l M j B P d G h l c i U y M E N v b H V t b n M 8 L 0 l 0 Z W 1 Q Y X R o P j w v S X R l b U x v Y 2 F 0 a W 9 u P j x T d G F i b G V F b n R y a W V z I C 8 + P C 9 J d G V t P j x J d G V t P j x J d G V t T G 9 j Y X R p b 2 4 + P E l 0 Z W 1 U e X B l P k Z v c m 1 1 b G E 8 L 0 l 0 Z W 1 U e X B l P j x J d G V t U G F 0 a D 5 T Z W N 0 a W 9 u M S 9 D O C 9 S Z W 9 y Z G V y Z W Q l M j B D b 2 x 1 b W 5 z P C 9 J d G V t U G F 0 a D 4 8 L 0 l 0 Z W 1 M b 2 N h d G l v b j 4 8 U 3 R h Y m x l R W 5 0 c m l l c y A v P j w v S X R l b T 4 8 S X R l b T 4 8 S X R l b U x v Y 2 F 0 a W 9 u P j x J d G V t V H l w Z T 5 G b 3 J t d W x h P C 9 J d G V t V H l w Z T 4 8 S X R l b V B h d G g + U 2 V j d G l v b j E v Q z k v R m l s d G V y Z W Q l M j B S b 3 d z P C 9 J d G V t U G F 0 a D 4 8 L 0 l 0 Z W 1 M b 2 N h d G l v b j 4 8 U 3 R h Y m x l R W 5 0 c m l l c y A v P j w v S X R l b T 4 8 S X R l b T 4 8 S X R l b U x v Y 2 F 0 a W 9 u P j x J d G V t V H l w Z T 5 G b 3 J t d W x h P C 9 J d G V t V H l w Z T 4 8 S X R l b V B h d G g + U 2 V j d G l v b j E v Q z k v U m V t b 3 Z l Z C U y M E 9 0 a G V y J T I w Q 2 9 s d W 1 u c z w v S X R l b V B h d G g + P C 9 J d G V t T G 9 j Y X R p b 2 4 + P F N 0 Y W J s Z U V u d H J p Z X M g L z 4 8 L 0 l 0 Z W 0 + P E l 0 Z W 0 + P E l 0 Z W 1 M b 2 N h d G l v b j 4 8 S X R l b V R 5 c G U + R m 9 y b X V s Y T w v S X R l b V R 5 c G U + P E l 0 Z W 1 Q Y X R o P l N l Y 3 R p b 2 4 x L 0 M 5 L 1 J l b 3 J k Z X J l Z C U y M E N v b H V t b n M 8 L 0 l 0 Z W 1 Q Y X R o P j w v S X R l b U x v Y 2 F 0 a W 9 u P j x T d G F i b G V F b n R y a W V z I C 8 + P C 9 J d G V t P j x J d G V t P j x J d G V t T G 9 j Y X R p b 2 4 + P E l 0 Z W 1 U e X B l P k Z v c m 1 1 b G E 8 L 0 l 0 Z W 1 U e X B l P j x J d G V t U G F 0 a D 5 T Z W N 0 a W 9 u M S 9 D O S 9 T b 3 J 0 Z W Q l M j B S b 3 d z P C 9 J d G V t U G F 0 a D 4 8 L 0 l 0 Z W 1 M b 2 N h d G l v b j 4 8 U 3 R h Y m x l R W 5 0 c m l l c y A v P j w v S X R l b T 4 8 S X R l b T 4 8 S X R l b U x v Y 2 F 0 a W 9 u P j x J d G V t V H l w Z T 5 G b 3 J t d W x h P C 9 J d G V t V H l w Z T 4 8 S X R l b V B h d G g + U 2 V j d G l v b j E v Q z E w L 0 Z p b H R l c m V k J T I w U m 9 3 c z w v S X R l b V B h d G g + P C 9 J d G V t T G 9 j Y X R p b 2 4 + P F N 0 Y W J s Z U V u d H J p Z X M g L z 4 8 L 0 l 0 Z W 0 + P E l 0 Z W 0 + P E l 0 Z W 1 M b 2 N h d G l v b j 4 8 S X R l b V R 5 c G U + R m 9 y b X V s Y T w v S X R l b V R 5 c G U + P E l 0 Z W 1 Q Y X R o P l N l Y 3 R p b 2 4 x L 0 M x M C 9 T b 3 J 0 Z W Q l M j B S b 3 d z P C 9 J d G V t U G F 0 a D 4 8 L 0 l 0 Z W 1 M b 2 N h d G l v b j 4 8 U 3 R h Y m x l R W 5 0 c m l l c y A v P j w v S X R l b T 4 8 S X R l b T 4 8 S X R l b U x v Y 2 F 0 a W 9 u P j x J d G V t V H l w Z T 5 G b 3 J t d W x h P C 9 J d G V t V H l w Z T 4 8 S X R l b V B h d G g + U 2 V j d G l v b j E v Q z E w L 1 J l b W 9 2 Z W Q l M j B P d G h l c i U y M E N v b H V t b n M 8 L 0 l 0 Z W 1 Q Y X R o P j w v S X R l b U x v Y 2 F 0 a W 9 u P j x T d G F i b G V F b n R y a W V z I C 8 + P C 9 J d G V t P j x J d G V t P j x J d G V t T G 9 j Y X R p b 2 4 + P E l 0 Z W 1 U e X B l P k Z v c m 1 1 b G E 8 L 0 l 0 Z W 1 U e X B l P j x J d G V t U G F 0 a D 5 T Z W N 0 a W 9 u M S 9 D M T A v U m V v c m R l c m V k J T I w Q 2 9 s d W 1 u c z w v S X R l b V B h d G g + P C 9 J d G V t T G 9 j Y X R p b 2 4 + P F N 0 Y W J s Z U V u d H J p Z X M g L z 4 8 L 0 l 0 Z W 0 + P E l 0 Z W 0 + P E l 0 Z W 1 M b 2 N h d G l v b j 4 8 S X R l b V R 5 c G U + R m 9 y b X V s Y T w v S X R l b V R 5 c G U + P E l 0 Z W 1 Q Y X R o P l N l Y 3 R p b 2 4 x L 0 M x M S 9 G a W x 0 Z X J l Z C U y M F J v d 3 M 8 L 0 l 0 Z W 1 Q Y X R o P j w v S X R l b U x v Y 2 F 0 a W 9 u P j x T d G F i b G V F b n R y a W V z I C 8 + P C 9 J d G V t P j x J d G V t P j x J d G V t T G 9 j Y X R p b 2 4 + P E l 0 Z W 1 U e X B l P k Z v c m 1 1 b G E 8 L 0 l 0 Z W 1 U e X B l P j x J d G V t U G F 0 a D 5 T Z W N 0 a W 9 u M S 9 D M T E v U 2 9 y d G V k J T I w U m 9 3 c z w v S X R l b V B h d G g + P C 9 J d G V t T G 9 j Y X R p b 2 4 + P F N 0 Y W J s Z U V u d H J p Z X M g L z 4 8 L 0 l 0 Z W 0 + P E l 0 Z W 0 + P E l 0 Z W 1 M b 2 N h d G l v b j 4 8 S X R l b V R 5 c G U + R m 9 y b X V s Y T w v S X R l b V R 5 c G U + P E l 0 Z W 1 Q Y X R o P l N l Y 3 R p b 2 4 x L 0 M x M S 9 S Z W 1 v d m V k J T I w T 3 R o Z X I l M j B D b 2 x 1 b W 5 z P C 9 J d G V t U G F 0 a D 4 8 L 0 l 0 Z W 1 M b 2 N h d G l v b j 4 8 U 3 R h Y m x l R W 5 0 c m l l c y A v P j w v S X R l b T 4 8 S X R l b T 4 8 S X R l b U x v Y 2 F 0 a W 9 u P j x J d G V t V H l w Z T 5 G b 3 J t d W x h P C 9 J d G V t V H l w Z T 4 8 S X R l b V B h d G g + U 2 V j d G l v b j E v Q z E x L 1 J l b 3 J k Z X J l Z C U y M E N v b H V t b n M 8 L 0 l 0 Z W 1 Q Y X R o P j w v S X R l b U x v Y 2 F 0 a W 9 u P j x T d G F i b G V F b n R y a W V z I C 8 + P C 9 J d G V t P j x J d G V t P j x J d G V t T G 9 j Y X R p b 2 4 + P E l 0 Z W 1 U e X B l P k Z v c m 1 1 b G E 8 L 0 l 0 Z W 1 U e X B l P j x J d G V t U G F 0 a D 5 T Z W N 0 a W 9 u M S 9 D M T I v R m l s d G V y Z W Q l M j B S b 3 d z P C 9 J d G V t U G F 0 a D 4 8 L 0 l 0 Z W 1 M b 2 N h d G l v b j 4 8 U 3 R h Y m x l R W 5 0 c m l l c y A v P j w v S X R l b T 4 8 S X R l b T 4 8 S X R l b U x v Y 2 F 0 a W 9 u P j x J d G V t V H l w Z T 5 G b 3 J t d W x h P C 9 J d G V t V H l w Z T 4 8 S X R l b V B h d G g + U 2 V j d G l v b j E v Q z E y L 1 N v c n R l Z C U y M F J v d 3 M 8 L 0 l 0 Z W 1 Q Y X R o P j w v S X R l b U x v Y 2 F 0 a W 9 u P j x T d G F i b G V F b n R y a W V z I C 8 + P C 9 J d G V t P j x J d G V t P j x J d G V t T G 9 j Y X R p b 2 4 + P E l 0 Z W 1 U e X B l P k Z v c m 1 1 b G E 8 L 0 l 0 Z W 1 U e X B l P j x J d G V t U G F 0 a D 5 T Z W N 0 a W 9 u M S 9 D M T I v U m V t b 3 Z l Z C U y M E 9 0 a G V y J T I w Q 2 9 s d W 1 u c z w v S X R l b V B h d G g + P C 9 J d G V t T G 9 j Y X R p b 2 4 + P F N 0 Y W J s Z U V u d H J p Z X M g L z 4 8 L 0 l 0 Z W 0 + P E l 0 Z W 0 + P E l 0 Z W 1 M b 2 N h d G l v b j 4 8 S X R l b V R 5 c G U + R m 9 y b X V s Y T w v S X R l b V R 5 c G U + P E l 0 Z W 1 Q Y X R o P l N l Y 3 R p b 2 4 x L 0 M x M i 9 S Z W 9 y Z G V y Z W Q l M j B D b 2 x 1 b W 5 z P C 9 J d G V t U G F 0 a D 4 8 L 0 l 0 Z W 1 M b 2 N h d G l v b j 4 8 U 3 R h Y m x l R W 5 0 c m l l c y A v P j w v S X R l b T 4 8 S X R l b T 4 8 S X R l b U x v Y 2 F 0 a W 9 u P j x J d G V t V H l w Z T 5 G b 3 J t d W x h P C 9 J d G V t V H l w Z T 4 8 S X R l b V B h d G g + U 2 V j d G l v b j E v Q z E z L 0 Z p b H R l c m V k J T I w U m 9 3 c z w v S X R l b V B h d G g + P C 9 J d G V t T G 9 j Y X R p b 2 4 + P F N 0 Y W J s Z U V u d H J p Z X M g L z 4 8 L 0 l 0 Z W 0 + P E l 0 Z W 0 + P E l 0 Z W 1 M b 2 N h d G l v b j 4 8 S X R l b V R 5 c G U + R m 9 y b X V s Y T w v S X R l b V R 5 c G U + P E l 0 Z W 1 Q Y X R o P l N l Y 3 R p b 2 4 x L 0 M x M y 9 S Z W 1 v d m V k J T I w T 3 R o Z X I l M j B D b 2 x 1 b W 5 z P C 9 J d G V t U G F 0 a D 4 8 L 0 l 0 Z W 1 M b 2 N h d G l v b j 4 8 U 3 R h Y m x l R W 5 0 c m l l c y A v P j w v S X R l b T 4 8 S X R l b T 4 8 S X R l b U x v Y 2 F 0 a W 9 u P j x J d G V t V H l w Z T 5 G b 3 J t d W x h P C 9 J d G V t V H l w Z T 4 8 S X R l b V B h d G g + U 2 V j d G l v b j E v Q z E z L 1 J l b 3 J k Z X J l Z C U y M E N v b H V t b n M 8 L 0 l 0 Z W 1 Q Y X R o P j w v S X R l b U x v Y 2 F 0 a W 9 u P j x T d G F i b G V F b n R y a W V z I C 8 + P C 9 J d G V t P j x J d G V t P j x J d G V t T G 9 j Y X R p b 2 4 + P E l 0 Z W 1 U e X B l P k Z v c m 1 1 b G E 8 L 0 l 0 Z W 1 U e X B l P j x J d G V t U G F 0 a D 5 T Z W N 0 a W 9 u M S 9 D M T U v R m l s d G V y Z W Q l M j B S b 3 d z P C 9 J d G V t U G F 0 a D 4 8 L 0 l 0 Z W 1 M b 2 N h d G l v b j 4 8 U 3 R h Y m x l R W 5 0 c m l l c y A v P j w v S X R l b T 4 8 S X R l b T 4 8 S X R l b U x v Y 2 F 0 a W 9 u P j x J d G V t V H l w Z T 5 G b 3 J t d W x h P C 9 J d G V t V H l w Z T 4 8 S X R l b V B h d G g + U 2 V j d G l v b j E v Q z E 1 L 1 N v c n R l Z C U y M F J v d 3 M 8 L 0 l 0 Z W 1 Q Y X R o P j w v S X R l b U x v Y 2 F 0 a W 9 u P j x T d G F i b G V F b n R y a W V z I C 8 + P C 9 J d G V t P j x J d G V t P j x J d G V t T G 9 j Y X R p b 2 4 + P E l 0 Z W 1 U e X B l P k Z v c m 1 1 b G E 8 L 0 l 0 Z W 1 U e X B l P j x J d G V t U G F 0 a D 5 T Z W N 0 a W 9 u M S 9 D M T U v U m V t b 3 Z l Z C U y M E 9 0 a G V y J T I w Q 2 9 s d W 1 u c z w v S X R l b V B h d G g + P C 9 J d G V t T G 9 j Y X R p b 2 4 + P F N 0 Y W J s Z U V u d H J p Z X M g L z 4 8 L 0 l 0 Z W 0 + P E l 0 Z W 0 + P E l 0 Z W 1 M b 2 N h d G l v b j 4 8 S X R l b V R 5 c G U + R m 9 y b X V s Y T w v S X R l b V R 5 c G U + P E l 0 Z W 1 Q Y X R o P l N l Y 3 R p b 2 4 x L 0 M x N S 9 S Z W 9 y Z G V y Z W Q l M j B D b 2 x 1 b W 5 z P C 9 J d G V t U G F 0 a D 4 8 L 0 l 0 Z W 1 M b 2 N h d G l v b j 4 8 U 3 R h Y m x l R W 5 0 c m l l c y A v P j w v S X R l b T 4 8 S X R l b T 4 8 S X R l b U x v Y 2 F 0 a W 9 u P j x J d G V t V H l w Z T 5 G b 3 J t d W x h P C 9 J d G V t V H l w Z T 4 8 S X R l b V B h d G g + U 2 V j d G l v b j E v Q z E 2 L 0 Z p b H R l c m V k J T I w U m 9 3 c z w v S X R l b V B h d G g + P C 9 J d G V t T G 9 j Y X R p b 2 4 + P F N 0 Y W J s Z U V u d H J p Z X M g L z 4 8 L 0 l 0 Z W 0 + P E l 0 Z W 0 + P E l 0 Z W 1 M b 2 N h d G l v b j 4 8 S X R l b V R 5 c G U + R m 9 y b X V s Y T w v S X R l b V R 5 c G U + P E l 0 Z W 1 Q Y X R o P l N l Y 3 R p b 2 4 x L 0 M x N i 9 T b 3 J 0 Z W Q l M j B S b 3 d z P C 9 J d G V t U G F 0 a D 4 8 L 0 l 0 Z W 1 M b 2 N h d G l v b j 4 8 U 3 R h Y m x l R W 5 0 c m l l c y A v P j w v S X R l b T 4 8 S X R l b T 4 8 S X R l b U x v Y 2 F 0 a W 9 u P j x J d G V t V H l w Z T 5 G b 3 J t d W x h P C 9 J d G V t V H l w Z T 4 8 S X R l b V B h d G g + U 2 V j d G l v b j E v Q z E 2 L 1 J l b W 9 2 Z W Q l M j B P d G h l c i U y M E N v b H V t b n M 8 L 0 l 0 Z W 1 Q Y X R o P j w v S X R l b U x v Y 2 F 0 a W 9 u P j x T d G F i b G V F b n R y a W V z I C 8 + P C 9 J d G V t P j x J d G V t P j x J d G V t T G 9 j Y X R p b 2 4 + P E l 0 Z W 1 U e X B l P k Z v c m 1 1 b G E 8 L 0 l 0 Z W 1 U e X B l P j x J d G V t U G F 0 a D 5 T Z W N 0 a W 9 u M S 9 D M T Y v U m V v c m R l c m V k J T I w Q 2 9 s d W 1 u c z w v S X R l b V B h d G g + P C 9 J d G V t T G 9 j Y X R p b 2 4 + P F N 0 Y W J s Z U V u d H J p Z X M g L z 4 8 L 0 l 0 Z W 0 + P E l 0 Z W 0 + P E l 0 Z W 1 M b 2 N h d G l v b j 4 8 S X R l b V R 5 c G U + R m 9 y b X V s Y T w v S X R l b V R 5 c G U + P E l 0 Z W 1 Q Y X R o P l N l Y 3 R p b 2 4 x L 0 M x N y 9 G a W x 0 Z X J l Z C U y M F J v d 3 M 8 L 0 l 0 Z W 1 Q Y X R o P j w v S X R l b U x v Y 2 F 0 a W 9 u P j x T d G F i b G V F b n R y a W V z I C 8 + P C 9 J d G V t P j x J d G V t P j x J d G V t T G 9 j Y X R p b 2 4 + P E l 0 Z W 1 U e X B l P k Z v c m 1 1 b G E 8 L 0 l 0 Z W 1 U e X B l P j x J d G V t U G F 0 a D 5 T Z W N 0 a W 9 u M S 9 D M T c v U 2 9 y d G V k J T I w U m 9 3 c z w v S X R l b V B h d G g + P C 9 J d G V t T G 9 j Y X R p b 2 4 + P F N 0 Y W J s Z U V u d H J p Z X M g L z 4 8 L 0 l 0 Z W 0 + P E l 0 Z W 0 + P E l 0 Z W 1 M b 2 N h d G l v b j 4 8 S X R l b V R 5 c G U + R m 9 y b X V s Y T w v S X R l b V R 5 c G U + P E l 0 Z W 1 Q Y X R o P l N l Y 3 R p b 2 4 x L 0 M x N y 9 S Z W 1 v d m V k J T I w T 3 R o Z X I l M j B D b 2 x 1 b W 5 z P C 9 J d G V t U G F 0 a D 4 8 L 0 l 0 Z W 1 M b 2 N h d G l v b j 4 8 U 3 R h Y m x l R W 5 0 c m l l c y A v P j w v S X R l b T 4 8 S X R l b T 4 8 S X R l b U x v Y 2 F 0 a W 9 u P j x J d G V t V H l w Z T 5 G b 3 J t d W x h P C 9 J d G V t V H l w Z T 4 8 S X R l b V B h d G g + U 2 V j d G l v b j E v Q z E 3 L 1 J l b 3 J k Z X J l Z C U y M E N v b H V t b n M 8 L 0 l 0 Z W 1 Q Y X R o P j w v S X R l b U x v Y 2 F 0 a W 9 u P j x T d G F i b G V F b n R y a W V z I C 8 + P C 9 J d G V t P j x J d G V t P j x J d G V t T G 9 j Y X R p b 2 4 + P E l 0 Z W 1 U e X B l P k Z v c m 1 1 b G E 8 L 0 l 0 Z W 1 U e X B l P j x J d G V t U G F 0 a D 5 T Z W N 0 a W 9 u M S 9 Q Q 1 Q v R m l s d G V y Z W Q l M j B S b 3 d z P C 9 J d G V t U G F 0 a D 4 8 L 0 l 0 Z W 1 M b 2 N h d G l v b j 4 8 U 3 R h Y m x l R W 5 0 c m l l c y A v P j w v S X R l b T 4 8 S X R l b T 4 8 S X R l b U x v Y 2 F 0 a W 9 u P j x J d G V t V H l w Z T 5 G b 3 J t d W x h P C 9 J d G V t V H l w Z T 4 8 S X R l b V B h d G g + U 2 V j d G l v b j E v U E N U L 1 J l b W 9 2 Z W Q l M j B P d G h l c i U y M E N v b H V t b n M 8 L 0 l 0 Z W 1 Q Y X R o P j w v S X R l b U x v Y 2 F 0 a W 9 u P j x T d G F i b G V F b n R y a W V z I C 8 + P C 9 J d G V t P j x J d G V t P j x J d G V t T G 9 j Y X R p b 2 4 + P E l 0 Z W 1 U e X B l P k Z v c m 1 1 b G E 8 L 0 l 0 Z W 1 U e X B l P j x J d G V t U G F 0 a D 5 T Z W N 0 a W 9 u M S 9 Q Q 1 Q v U m V v c m R l c m V k J T I w Q 2 9 s d W 1 u c z w v S X R l b V B h d G g + P C 9 J d G V t T G 9 j Y X R p b 2 4 + P F N 0 Y W J s Z U V u d H J p Z X M g L z 4 8 L 0 l 0 Z W 0 + P E l 0 Z W 0 + P E l 0 Z W 1 M b 2 N h d G l v b j 4 8 S X R l b V R 5 c G U + R m 9 y b X V s Y T w v S X R l b V R 5 c G U + P E l 0 Z W 1 Q Y X R o P l N l Y 3 R p b 2 4 x L 0 F M T F 9 J V E V N U y 9 S Z W 1 v d m V k J T I w T 3 R o Z X I l M j B D b 2 x 1 b W 5 z P C 9 J d G V t U G F 0 a D 4 8 L 0 l 0 Z W 1 M b 2 N h d G l v b j 4 8 U 3 R h Y m x l R W 5 0 c m l l c y A v P j w v S X R l b T 4 8 S X R l b T 4 8 S X R l b U x v Y 2 F 0 a W 9 u P j x J d G V t V H l w Z T 5 G b 3 J t d W x h P C 9 J d G V t V H l w Z T 4 8 S X R l b V B h d G g + U 2 V j d G l v b j E v Q z E 4 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F c n J v c k N v Z G U i I F Z h b H V l P S J z V W 5 r b m 9 3 b i I g L z 4 8 R W 5 0 c n k g V H l w Z T 0 i R m l s b E N v b H V t b l R 5 c G V z I i B W Y W x 1 Z T 0 i c 0 F B Q U F B Q T 0 9 I i A v P j x F b n R y e S B U e X B l P S J B Z G R l Z F R v R G F 0 Y U 1 v Z G V s I i B W Y W x 1 Z T 0 i b D E i I C 8 + P E V u d H J 5 I F R 5 c G U 9 I k Z p b G x D b 2 x 1 b W 5 O Y W 1 l c y I g V m F s d W U 9 I n N b J n F 1 b 3 Q 7 T U F T V E V S I E l U R U 0 g I y Z x d W 9 0 O y w m c X V v d D t E R V N D U k l Q V E l P T i Z x d W 9 0 O y w m c X V v d D t R V F k m c X V v d D s s J n F 1 b 3 Q 7 V U 5 J V C Z x d W 9 0 O 1 0 i I C 8 + P E V u d H J 5 I F R 5 c G U 9 I k Z p b G x F c n J v c k N v d W 5 0 I i B W Y W x 1 Z T 0 i b D A i I C 8 + P E V u d H J 5 I F R 5 c G U 9 I k 5 h b W V V c G R h d G V k Q W Z 0 Z X J G a W x s I i B W Y W x 1 Z T 0 i b D A i I C 8 + P E V u d H J 5 I F R 5 c G U 9 I k Z p b G x T d G F 0 d X M i I F Z h b H V l P S J z Q 2 9 t c G x l d G U i I C 8 + P E V u d H J 5 I F R 5 c G U 9 I k Z p b G x l Z E N v b X B s Z X R l U m V z d W x 0 V G 9 X b 3 J r c 2 h l Z X Q i I F Z h b H V l P S J s M S I g L z 4 8 R W 5 0 c n k g V H l w Z T 0 i R m l s b E x h c 3 R V c G R h d G V k I i B W Y W x 1 Z T 0 i Z D I w M T k t M D Y t M T h U M T Q 6 N T Q 6 M D k u N z Y 5 M T g 4 N 1 o i I C 8 + P E V u d H J 5 I F R 5 c G U 9 I l J l Y 2 9 2 Z X J 5 V G F y Z 2 V 0 U 2 h l Z X Q i I F Z h b H V l P S J z R X N 0 a W 1 h d G V f R G V 0 Y W l s I i A v P j x F b n R y e S B U e X B l P S J S Z W N v d m V y e V R h c m d l d E N v b H V t b i I g V m F s d W U 9 I m w x I i A v P j x F b n R y e S B U e X B l P S J S Z W N v d m V y e V R h c m d l d F J v d y I g V m F s d W U 9 I m w x M T A 3 I i A v P j x F b n R y e S B U e X B l P S J M b 2 F k Z W R U b 0 F u Y W x 5 c 2 l z U 2 V y d m l j Z X M i I F Z h b H V l P S J s M C I g L z 4 8 R W 5 0 c n k g V H l w Z T 0 i U X V l c n l J R C I g V m F s d W U 9 I n N j Z j E 1 Z T d m Z S 0 5 N W Y 3 L T Q 0 N T U t O T c 4 N C 0 1 M z U 2 N z l h M m N m M D M i I C 8 + P E V u d H J 5 I F R 5 c G U 9 I k Z p b G x D b 3 V u d C I g V m F s d W U 9 I m w z N y I g L z 4 8 R W 5 0 c n k g V H l w Z T 0 i T m F 2 a W d h d G l v b l N 0 Z X B O Y W 1 l I i B W Y W x 1 Z T 0 i c 0 5 h d m l n Y X R p b 2 4 i I C 8 + P E V u d H J 5 I F R 5 c G U 9 I l J l b G F 0 a W 9 u c 2 h p c E l u Z m 9 D b 2 5 0 Y W l u Z X I i I F Z h b H V l P S J z e y Z x d W 9 0 O 2 N v b H V t b k N v d W 5 0 J n F 1 b 3 Q 7 O j Q s J n F 1 b 3 Q 7 a 2 V 5 Q 2 9 s d W 1 u T m F t Z X M m c X V v d D s 6 W 1 0 s J n F 1 b 3 Q 7 c X V l c n l S Z W x h d G l v b n N o a X B z J n F 1 b 3 Q 7 O l t d L C Z x d W 9 0 O 2 N v b H V t b k l k Z W 5 0 a X R p Z X M m c X V v d D s 6 W y Z x d W 9 0 O 1 N l Y 3 R p b 2 4 x L 0 M x O C 9 T b 3 V y Y 2 U u e 0 1 B U 1 R F U i B J V E V N I C M s M H 0 m c X V v d D s s J n F 1 b 3 Q 7 U 2 V j d G l v b j E v Q z E 4 L 1 N v d X J j Z S 5 7 R E V T Q 1 J J U F R J T 0 4 s M X 0 m c X V v d D s s J n F 1 b 3 Q 7 U 2 V j d G l v b j E v Q z E 4 L 1 N v d X J j Z S 5 7 U V R Z L D J 9 J n F 1 b 3 Q 7 L C Z x d W 9 0 O 1 N l Y 3 R p b 2 4 x L 0 M x O C 9 T b 3 V y Y 2 U u e 1 V O S V Q s M 3 0 m c X V v d D t d L C Z x d W 9 0 O 0 N v b H V t b k N v d W 5 0 J n F 1 b 3 Q 7 O j Q s J n F 1 b 3 Q 7 S 2 V 5 Q 2 9 s d W 1 u T m F t Z X M m c X V v d D s 6 W 1 0 s J n F 1 b 3 Q 7 Q 2 9 s d W 1 u S W R l b n R p d G l l c y Z x d W 9 0 O z p b J n F 1 b 3 Q 7 U 2 V j d G l v b j E v Q z E 4 L 1 N v d X J j Z S 5 7 T U F T V E V S I E l U R U 0 g I y w w f S Z x d W 9 0 O y w m c X V v d D t T Z W N 0 a W 9 u M S 9 D M T g v U 2 9 1 c m N l L n t E R V N D U k l Q V E l P T i w x f S Z x d W 9 0 O y w m c X V v d D t T Z W N 0 a W 9 u M S 9 D M T g v U 2 9 1 c m N l L n t R V F k s M n 0 m c X V v d D s s J n F 1 b 3 Q 7 U 2 V j d G l v b j E v Q z E 4 L 1 N v d X J j Z S 5 7 V U 5 J V C w z f S Z x d W 9 0 O 1 0 s J n F 1 b 3 Q 7 U m V s Y X R p b 2 5 z a G l w S W 5 m b y Z x d W 9 0 O z p b X X 0 i I C 8 + P C 9 T d G F i b G V F b n R y a W V z P j w v S X R l b T 4 8 S X R l b T 4 8 S X R l b U x v Y 2 F 0 a W 9 u P j x J d G V t V H l w Z T 5 G b 3 J t d W x h P C 9 J d G V t V H l w Z T 4 8 S X R l b V B h d G g + U 2 V j d G l v b j E v Q z E 4 L 1 N v d X J j Z T w v S X R l b V B h d G g + P C 9 J d G V t T G 9 j Y X R p b 2 4 + P F N 0 Y W J s Z U V u d H J p Z X M g L z 4 8 L 0 l 0 Z W 0 + P E l 0 Z W 0 + P E l 0 Z W 1 M b 2 N h d G l v b j 4 8 S X R l b V R 5 c G U + R m 9 y b X V s Y T w v S X R l b V R 5 c G U + P E l 0 Z W 1 Q Y X R o P l N l Y 3 R p b 2 4 x L 0 M x O C 9 T b 3 J 0 Z W Q l M j B S b 3 d z P C 9 J d G V t U G F 0 a D 4 8 L 0 l 0 Z W 1 M b 2 N h d G l v b j 4 8 U 3 R h Y m x l R W 5 0 c m l l c y A v P j w v S X R l b T 4 8 S X R l b T 4 8 S X R l b U x v Y 2 F 0 a W 9 u P j x J d G V t V H l w Z T 5 G b 3 J t d W x h P C 9 J d G V t V H l w Z T 4 8 S X R l b V B h d G g + U 2 V j d G l v b j E v Q z E 4 L 1 J l b W 9 2 Z W Q l M j B P d G h l c i U y M E N v b H V t b n M 8 L 0 l 0 Z W 1 Q Y X R o P j w v S X R l b U x v Y 2 F 0 a W 9 u P j x T d G F i b G V F b n R y a W V z I C 8 + P C 9 J d G V t P j x J d G V t P j x J d G V t T G 9 j Y X R p b 2 4 + P E l 0 Z W 1 U e X B l P k Z v c m 1 1 b G E 8 L 0 l 0 Z W 1 U e X B l P j x J d G V t U G F 0 a D 5 T Z W N 0 a W 9 u M S 9 D M T g v U m V v c m R l c m V k J T I w Q 2 9 s d W 1 u c z w v S X R l b V B h d G g + P C 9 J d G V t T G 9 j Y X R p b 2 4 + P F N 0 Y W J s Z U V u d H J p Z X M g L z 4 8 L 0 l 0 Z W 0 + P E l 0 Z W 0 + P E l 0 Z W 1 M b 2 N h d G l v b j 4 8 S X R l b V R 5 c G U + R m 9 y b X V s Y T w v S X R l b V R 5 c G U + P E l 0 Z W 1 Q Y X R o P l N l Y 3 R p b 2 4 x L 0 M x O C 9 G a W x 0 Z X J l Z C U y M F J v d 3 M 8 L 0 l 0 Z W 1 Q Y X R o P j w v S X R l b U x v Y 2 F 0 a W 9 u P j x T d G F i b G V F b n R y a W V z I C 8 + P C 9 J d G V t P j x J d G V t P j x J d G V t T G 9 j Y X R p b 2 4 + P E l 0 Z W 1 U e X B l P k Z v c m 1 1 b G E 8 L 0 l 0 Z W 1 U e X B l P j x J d G V t U G F 0 a D 5 T Z W N 0 a W 9 u M S 9 D M S 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R m l s b E N v b H V t b k 5 h b W V z I i B W Y W x 1 Z T 0 i c 1 s m c X V v d D t N Q V N U R V I g S V R F T S A j J n F 1 b 3 Q 7 L C Z x d W 9 0 O 0 R F U 0 N S S V B U S U 9 O J n F 1 b 3 Q 7 L C Z x d W 9 0 O 1 F U W S Z x d W 9 0 O y w m c X V v d D t V T k l U J n F 1 b 3 Q 7 X S I g L z 4 8 R W 5 0 c n k g V H l w Z T 0 i R m l s b E N v b H V t b l R 5 c G V z I i B W Y W x 1 Z T 0 i c 0 F B Q U F B Q T 0 9 I i A v P j x F b n R y e S B U e X B l P S J S Z X N 1 b H R U e X B l I i B W Y W x 1 Z T 0 i c 1 R h Y m x l I i A v P j x F b n R y e S B U e X B l P S J G a W x s U 3 R h d H V z I i B W Y W x 1 Z T 0 i c 0 N v b X B s Z X R l I i A v P j x F b n R y e S B U e X B l P S J G a W x s Z W R D b 2 1 w b G V 0 Z V J l c 3 V s d F R v V 2 9 y a 3 N o Z W V 0 I i B W Y W x 1 Z T 0 i b D E i I C 8 + P E V u d H J 5 I F R 5 c G U 9 I l J l Y 2 9 2 Z X J 5 V G F y Z 2 V 0 U m 9 3 I i B W Y W x 1 Z T 0 i b D k i I C 8 + P E V u d H J 5 I F R 5 c G U 9 I l J l Y 2 9 2 Z X J 5 V G F y Z 2 V 0 Q 2 9 s d W 1 u I i B W Y W x 1 Z T 0 i b D E i I C 8 + P E V u d H J 5 I F R 5 c G U 9 I l J l Y 2 9 2 Z X J 5 V G F y Z 2 V 0 U 2 h l Z X Q i I F Z h b H V l P S J z U 2 h l Z X Q 1 I i A v P j x F b n R y e S B U e X B l P S J G a W x s R X J y b 3 J D b 3 V u d C I g V m F s d W U 9 I m w w I i A v P j x F b n R y e S B U e X B l P S J G a W x s Q 2 9 1 b n Q i I F Z h b H V l P S J s M j Q i I C 8 + P E V u d H J 5 I F R 5 c G U 9 I k Z p b G x M Y X N 0 V X B k Y X R l Z C I g V m F s d W U 9 I m Q y M D E 5 L T A 3 L T I y V D E z O j A y O j Q z L j c z N T M y M D N a I i A v P j x F b n R y e S B U e X B l P S J C d W Z m Z X J O Z X h 0 U m V m c m V z a C I g V m F s d W U 9 I m w x I i A v P j x F b n R y e S B U e X B l P S J G a W x s R X J y b 3 J D b 2 R l I i B W Y W x 1 Z T 0 i c 1 V u a 2 5 v d 2 4 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0 M x J T I w K D I p L 1 N v d X J j Z T w v S X R l b V B h d G g + P C 9 J d G V t T G 9 j Y X R p b 2 4 + P F N 0 Y W J s Z U V u d H J p Z X M g L z 4 8 L 0 l 0 Z W 0 + P E l 0 Z W 0 + P E l 0 Z W 1 M b 2 N h d G l v b j 4 8 S X R l b V R 5 c G U + R m 9 y b X V s Y T w v S X R l b V R 5 c G U + P E l 0 Z W 1 Q Y X R o P l N l Y 3 R p b 2 4 x L 0 M x J T I w K D I p L 0 Z p b H R l c m V k J T I w U m 9 3 c z w v S X R l b V B h d G g + P C 9 J d G V t T G 9 j Y X R p b 2 4 + P F N 0 Y W J s Z U V u d H J p Z X M g L z 4 8 L 0 l 0 Z W 0 + P E l 0 Z W 0 + P E l 0 Z W 1 M b 2 N h d G l v b j 4 8 S X R l b V R 5 c G U + R m 9 y b X V s Y T w v S X R l b V R 5 c G U + P E l 0 Z W 1 Q Y X R o P l N l Y 3 R p b 2 4 x L 0 M x J T I w K D I p L 1 N v c n R l Z C U y M F J v d 3 M 8 L 0 l 0 Z W 1 Q Y X R o P j w v S X R l b U x v Y 2 F 0 a W 9 u P j x T d G F i b G V F b n R y a W V z I C 8 + P C 9 J d G V t P j x J d G V t P j x J d G V t T G 9 j Y X R p b 2 4 + P E l 0 Z W 1 U e X B l P k Z v c m 1 1 b G E 8 L 0 l 0 Z W 1 U e X B l P j x J d G V t U G F 0 a D 5 T Z W N 0 a W 9 u M S 9 D M S U y M C g y K S 9 S Z W 1 v d m V k J T I w T 3 R o Z X I l M j B D b 2 x 1 b W 5 z P C 9 J d G V t U G F 0 a D 4 8 L 0 l 0 Z W 1 M b 2 N h d G l v b j 4 8 U 3 R h Y m x l R W 5 0 c m l l c y A v P j w v S X R l b T 4 8 S X R l b T 4 8 S X R l b U x v Y 2 F 0 a W 9 u P j x J d G V t V H l w Z T 5 G b 3 J t d W x h P C 9 J d G V t V H l w Z T 4 8 S X R l b V B h d G g + U 2 V j d G l v b j E v Q z E l M j A o M i k v U m V v c m R l c m V k J T I w Q 2 9 s d W 1 u c z w v S X R l b V B h d G g + P C 9 J d G V t T G 9 j Y X R p b 2 4 + P F N 0 Y W J s Z U V u d H J p Z X M g L z 4 8 L 0 l 0 Z W 0 + P C 9 J d G V t c z 4 8 L 0 x v Y 2 F s U G F j a 2 F n Z U 1 l d G F k Y X R h R m l s Z T 4 W A A A A U E s F B g A A A A A A A A A A A A A A A A A A A A A A A N o A A A A B A A A A 0 I y d 3 w E V 0 R G M e g D A T 8 K X 6 w E A A A C c f 9 m U A 2 j A S I g R E 7 0 h J V 4 j A A A A A A I A A A A A A A N m A A D A A A A A E A A A A J q b E c 0 z T M A H + x 4 D i r J H P Z Y A A A A A B I A A A K A A A A A Q A A A A F N N K V R z 0 j d w H i G v I T 5 U e 9 1 A A A A C T G R k b D 2 4 B b e R Q v l 2 u a r a 7 T z R Z 1 y 7 j 2 2 L / r x p M e o O s 2 w L z e F y O / j k W Z v r 8 h m O / G l w 3 K i p e R 9 N R p z 4 O n f P k g + v y y Y 1 6 U 9 q x P a r f P E G Z Q m 6 d O B Q A A A A E p o t I L H Y B y I H 0 6 A H S A L g o q 0 N t Z w = = < / D a t a M a s h u p > 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SharedWithUsers xmlns="7deb7458-d9a6-4574-97fc-6c6273865d4a">
      <UserInfo>
        <DisplayName>Adil Chauhan</DisplayName>
        <AccountId>354</AccountId>
        <AccountType/>
      </UserInfo>
    </SharedWithUsers>
    <Category xmlns="7CCF3E91-3A85-4B88-83C2-1427C35113FF">Template</Category>
    <ProjectManager xmlns="42b5c8a7-0291-4082-9bb7-04fe3f072d3a">
      <UserInfo>
        <DisplayName>Regan Carver</DisplayName>
        <AccountId>1534</AccountId>
        <AccountType/>
      </UserInfo>
    </ProjectManager>
    <RecordSubtype xmlns="42b5c8a7-0291-4082-9bb7-04fe3f072d3a">DES - Operational Files(GS-19 - 010096)</RecordSubtype>
    <ARL_ExpirationDate xmlns="64501065-6424-49db-b893-e1a782a95efb" xsi:nil="true"/>
    <DocumentSetDescription xmlns="http://schemas.microsoft.com/sharepoint/v3" xsi:nil="true"/>
    <ProjectNumber xmlns="42b5c8a7-0291-4082-9bb7-04fe3f072d3a">WI08</ProjectNumber>
    <Status xmlns="42b5c8a7-0291-4082-9bb7-04fe3f072d3a">Submittal</Status>
    <f2e6dd07560b4dd783c6ede1a5393e32 xmlns="64501065-6424-49db-b893-e1a782a95efb" xsi:nil="true"/>
    <TaxCatchAll xmlns="2d4151d2-4472-4032-a961-8634b192e66a" xsi:nil="true"/>
    <SensitiveInformation xmlns="2d4151d2-4472-4032-a961-8634b192e66a">false</SensitiveInformation>
    <PublishingExpirationDate xmlns="http://schemas.microsoft.com/sharepoint/v3" xsi:nil="true"/>
    <ProjectName xmlns="42b5c8a7-0291-4082-9bb7-04fe3f072d3a">Fort Myer Heights Watermain Improvement</ProjectName>
    <PublishingStartDate xmlns="http://schemas.microsoft.com/sharepoint/v3" xsi:nil="true"/>
  </documentManagement>
</p:properties>
</file>

<file path=customXml/itemProps1.xml><?xml version="1.0" encoding="utf-8"?>
<ds:datastoreItem xmlns:ds="http://schemas.openxmlformats.org/officeDocument/2006/customXml" ds:itemID="{052A8290-7FD8-4996-828C-11962CAE831A}">
  <ds:schemaRefs>
    <ds:schemaRef ds:uri="http://schemas.microsoft.com/sharepoint/v3/contenttype/forms"/>
  </ds:schemaRefs>
</ds:datastoreItem>
</file>

<file path=customXml/itemProps2.xml><?xml version="1.0" encoding="utf-8"?>
<ds:datastoreItem xmlns:ds="http://schemas.openxmlformats.org/officeDocument/2006/customXml" ds:itemID="{DF6AE4D0-74F4-4A3E-9D8F-0E7B3C3B3316}">
  <ds:schemaRefs>
    <ds:schemaRef ds:uri="Microsoft.SharePoint.Taxonomy.ContentTypeSync"/>
  </ds:schemaRefs>
</ds:datastoreItem>
</file>

<file path=customXml/itemProps3.xml><?xml version="1.0" encoding="utf-8"?>
<ds:datastoreItem xmlns:ds="http://schemas.openxmlformats.org/officeDocument/2006/customXml" ds:itemID="{E6EF81D2-419A-4445-85D7-6C39B543F3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CF3E91-3A85-4B88-83C2-1427C35113FF"/>
    <ds:schemaRef ds:uri="64501065-6424-49db-b893-e1a782a95efb"/>
    <ds:schemaRef ds:uri="2d4151d2-4472-4032-a961-8634b192e66a"/>
    <ds:schemaRef ds:uri="http://schemas.microsoft.com/sharepoint/v4"/>
    <ds:schemaRef ds:uri="7deb7458-d9a6-4574-97fc-6c6273865d4a"/>
    <ds:schemaRef ds:uri="42b5c8a7-0291-4082-9bb7-04fe3f072d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75FAFF4-1F82-458F-B46E-12DFB3C23316}">
  <ds:schemaRefs>
    <ds:schemaRef ds:uri="http://schemas.microsoft.com/DataMashup"/>
  </ds:schemaRefs>
</ds:datastoreItem>
</file>

<file path=customXml/itemProps5.xml><?xml version="1.0" encoding="utf-8"?>
<ds:datastoreItem xmlns:ds="http://schemas.openxmlformats.org/officeDocument/2006/customXml" ds:itemID="{DEB1418D-3B8A-49DC-88BD-D66B0677A036}">
  <ds:schemaRefs>
    <ds:schemaRef ds:uri="http://schemas.microsoft.com/office/2006/documentManagement/types"/>
    <ds:schemaRef ds:uri="http://schemas.microsoft.com/office/2006/metadata/properties"/>
    <ds:schemaRef ds:uri="http://schemas.microsoft.com/office/infopath/2007/PartnerControls"/>
    <ds:schemaRef ds:uri="http://purl.org/dc/elements/1.1/"/>
    <ds:schemaRef ds:uri="http://schemas.microsoft.com/sharepoint/v4"/>
    <ds:schemaRef ds:uri="7deb7458-d9a6-4574-97fc-6c6273865d4a"/>
    <ds:schemaRef ds:uri="http://schemas.openxmlformats.org/package/2006/metadata/core-properties"/>
    <ds:schemaRef ds:uri="64501065-6424-49db-b893-e1a782a95efb"/>
    <ds:schemaRef ds:uri="42b5c8a7-0291-4082-9bb7-04fe3f072d3a"/>
    <ds:schemaRef ds:uri="http://purl.org/dc/terms/"/>
    <ds:schemaRef ds:uri="2d4151d2-4472-4032-a961-8634b192e66a"/>
    <ds:schemaRef ds:uri="7CCF3E91-3A85-4B88-83C2-1427C35113FF"/>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Template_Cost_Estimate</dc:title>
  <dc:subject/>
  <dc:creator>Ainsworth Marshall</dc:creator>
  <cp:keywords/>
  <dc:description/>
  <cp:lastModifiedBy>Sy Gezachew</cp:lastModifiedBy>
  <cp:revision/>
  <dcterms:created xsi:type="dcterms:W3CDTF">2019-04-22T18:54:42Z</dcterms:created>
  <dcterms:modified xsi:type="dcterms:W3CDTF">2021-12-16T14:52:59Z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0x01010031C42DDC9C9FCC4B92CD37377E82C7AF</vt:lpwstr>
  </property>
  <property fmtid="{D5CDD505-2E9C-101B-9397-08002B2CF9AE}" pid="3" name="RecordSubtype">
    <vt:lpwstr>DES - Operational Files(GS-19 - 010096)</vt:lpwstr>
  </property>
  <property fmtid="{D5CDD505-2E9C-101B-9397-08002B2CF9AE}" pid="4" name="SensitiveInformation">
    <vt:bool>false</vt:bool>
  </property>
  <property fmtid="{D5CDD505-2E9C-101B-9397-08002B2CF9AE}" pid="5" name="Status">
    <vt:lpwstr>Draft</vt:lpwstr>
  </property>
  <property fmtid="{D5CDD505-2E9C-101B-9397-08002B2CF9AE}" pid="6" name="Use">
    <vt:lpwstr>Template</vt:lpwstr>
  </property>
  <property fmtid="{D5CDD505-2E9C-101B-9397-08002B2CF9AE}" pid="7" name="Library">
    <vt:lpwstr>QC and Standards</vt:lpwstr>
  </property>
  <property fmtid="{D5CDD505-2E9C-101B-9397-08002B2CF9AE}" pid="8" name="_docset_NoMedatataSyncRequired">
    <vt:lpwstr>False</vt:lpwstr>
  </property>
</Properties>
</file>