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MS\RFPs\FY20RFPs\RFP 20-013 RMS Banking Services\RFP Document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1" i="1" l="1"/>
  <c r="F160" i="1"/>
  <c r="F159" i="1"/>
  <c r="F158" i="1"/>
  <c r="F157" i="1"/>
  <c r="F156" i="1"/>
  <c r="F155" i="1"/>
  <c r="F154" i="1"/>
  <c r="F162" i="1" s="1"/>
  <c r="F153" i="1"/>
  <c r="F152" i="1"/>
  <c r="F151" i="1"/>
  <c r="F139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19" i="1"/>
  <c r="F118" i="1"/>
  <c r="F117" i="1"/>
  <c r="F116" i="1"/>
  <c r="F112" i="1"/>
  <c r="F111" i="1"/>
  <c r="F110" i="1"/>
  <c r="F113" i="1" s="1"/>
  <c r="F106" i="1"/>
  <c r="F105" i="1"/>
  <c r="F104" i="1"/>
  <c r="F103" i="1"/>
  <c r="F102" i="1"/>
  <c r="F101" i="1"/>
  <c r="F100" i="1"/>
  <c r="F96" i="1"/>
  <c r="F95" i="1"/>
  <c r="F94" i="1"/>
  <c r="F93" i="1"/>
  <c r="F92" i="1"/>
  <c r="F91" i="1"/>
  <c r="F90" i="1"/>
  <c r="F89" i="1"/>
  <c r="F88" i="1"/>
  <c r="F87" i="1"/>
  <c r="F97" i="1" s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84" i="1" s="1"/>
  <c r="F67" i="1"/>
  <c r="F66" i="1"/>
  <c r="F65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27" i="1"/>
  <c r="F26" i="1"/>
  <c r="F25" i="1"/>
  <c r="F24" i="1"/>
  <c r="F23" i="1"/>
  <c r="F22" i="1"/>
  <c r="F21" i="1"/>
  <c r="F20" i="1"/>
  <c r="F19" i="1"/>
  <c r="F18" i="1"/>
  <c r="F17" i="1"/>
  <c r="F13" i="1"/>
  <c r="F14" i="1" s="1"/>
  <c r="F28" i="1" l="1"/>
  <c r="F135" i="1"/>
  <c r="F138" i="1" s="1"/>
  <c r="F140" i="1" s="1"/>
  <c r="F120" i="1"/>
  <c r="F61" i="1"/>
  <c r="F107" i="1"/>
</calcChain>
</file>

<file path=xl/sharedStrings.xml><?xml version="1.0" encoding="utf-8"?>
<sst xmlns="http://schemas.openxmlformats.org/spreadsheetml/2006/main" count="327" uniqueCount="234">
  <si>
    <t>Instructions: Complete Cells highlighted in Yellow</t>
  </si>
  <si>
    <t>ALBUQUERQUE PUBLIC SCHOOLS</t>
  </si>
  <si>
    <t>Proposed Earning Credit Rate</t>
  </si>
  <si>
    <t>Average Collected Balance</t>
  </si>
  <si>
    <t>AFP</t>
  </si>
  <si>
    <t>Monthly</t>
  </si>
  <si>
    <t>Activity</t>
  </si>
  <si>
    <t>Code</t>
  </si>
  <si>
    <t>Service Description</t>
  </si>
  <si>
    <t>Charge Basis</t>
  </si>
  <si>
    <t>Price</t>
  </si>
  <si>
    <t>Volume</t>
  </si>
  <si>
    <t>Charges</t>
  </si>
  <si>
    <t xml:space="preserve">BALANCE &amp; COMPENSATION INFORMATION </t>
  </si>
  <si>
    <t>000230</t>
  </si>
  <si>
    <t>RECOUPMENT MONTHLY</t>
  </si>
  <si>
    <t>Deposit assessment</t>
  </si>
  <si>
    <t>Subtotal</t>
  </si>
  <si>
    <t xml:space="preserve">GENERAL ACCOUNT SERVICES           </t>
  </si>
  <si>
    <t>010000</t>
  </si>
  <si>
    <t>ACCOUNT MAINTENANCE-CHEXSTOR</t>
  </si>
  <si>
    <t>Account</t>
  </si>
  <si>
    <t>010310</t>
  </si>
  <si>
    <t>SUB ACCT STATEMENT FEE</t>
  </si>
  <si>
    <t>010021</t>
  </si>
  <si>
    <t>SUBACCOUNT MAINTENANCE</t>
  </si>
  <si>
    <t>subaccount</t>
  </si>
  <si>
    <t>010020</t>
  </si>
  <si>
    <t>ZERO BALANCE MASTER ACCOUNT MAINT</t>
  </si>
  <si>
    <t>010010</t>
  </si>
  <si>
    <t>ACCT MAINTENANCE CHEXSTOR-PLUS</t>
  </si>
  <si>
    <t>ZERO BALANCE MONTHLY BASE</t>
  </si>
  <si>
    <t>010100</t>
  </si>
  <si>
    <t>DEBITS POSTED</t>
  </si>
  <si>
    <t>Debit</t>
  </si>
  <si>
    <t>DDA STATEMENT - PAPER</t>
  </si>
  <si>
    <t>Statement</t>
  </si>
  <si>
    <t>DDA STMT W/IMAGE CLASSIC-MTHLY BASE</t>
  </si>
  <si>
    <t>010300</t>
  </si>
  <si>
    <t>CEO E-STMT SUBSCRIPTION - ACCOUNT</t>
  </si>
  <si>
    <t>CEO E-STMT SUBSCRIPTION - ITEM</t>
  </si>
  <si>
    <t>Item loaded</t>
  </si>
  <si>
    <t xml:space="preserve">PURCHASING CARD SERVICES           </t>
  </si>
  <si>
    <t>080100</t>
  </si>
  <si>
    <t>PAYMENT MGR COMML CRD  AP PMT</t>
  </si>
  <si>
    <t>Transaction</t>
  </si>
  <si>
    <t xml:space="preserve">DEPOSITORY SERVICES                </t>
  </si>
  <si>
    <t>100000</t>
  </si>
  <si>
    <t>CASH DEPOSITED IN BRANCH/STORE</t>
  </si>
  <si>
    <t>Dollar</t>
  </si>
  <si>
    <t>100100</t>
  </si>
  <si>
    <t>CASH VAULT DEPOSIT CASH AND CHECK</t>
  </si>
  <si>
    <t>Deposit</t>
  </si>
  <si>
    <t>CV CASH ONLY OR CHECK ONLY DEPOSIT</t>
  </si>
  <si>
    <t>100500</t>
  </si>
  <si>
    <t>DEP CORRECTION NIGHT DROP</t>
  </si>
  <si>
    <t>Adjustment</t>
  </si>
  <si>
    <t>POST VERIFY CASH DEPOSITED</t>
  </si>
  <si>
    <t>COIN BAG DEPOSIT IN BRANCH/STORE</t>
  </si>
  <si>
    <t>Coin bag</t>
  </si>
  <si>
    <t>100048</t>
  </si>
  <si>
    <t>PER CHANG ORDER FEE IN BRANCH/STORE</t>
  </si>
  <si>
    <t>order</t>
  </si>
  <si>
    <t>ROLLED COIN ORDERED IN BRANCH/STORE</t>
  </si>
  <si>
    <t>Coin roll</t>
  </si>
  <si>
    <t>CASH ORDERED IN BRANCH/STORE</t>
  </si>
  <si>
    <t>100414</t>
  </si>
  <si>
    <t>CEO RETURN ITEM SERVICE MTHLY BASE</t>
  </si>
  <si>
    <t>Customer ID</t>
  </si>
  <si>
    <t>100400</t>
  </si>
  <si>
    <t>RETURN ITEM - CHARGEBACK</t>
  </si>
  <si>
    <t>RETURN ITEM SPECIAL INSTRUCTIONS</t>
  </si>
  <si>
    <t>100401</t>
  </si>
  <si>
    <t>RETURN ITEM SPECIAL INST MTHLY BASE</t>
  </si>
  <si>
    <t>100402</t>
  </si>
  <si>
    <t>RETURN ITEM REDEPOSITED</t>
  </si>
  <si>
    <t>100410</t>
  </si>
  <si>
    <t>CEO RETN ITEM SUBSCRIPTION PER ACCT</t>
  </si>
  <si>
    <t>BRANCH/STORE/NIGHT DROP DEPOSIT</t>
  </si>
  <si>
    <t>100015</t>
  </si>
  <si>
    <t>CASH DEP/$1 VERIFY IN CASH VAULT T1</t>
  </si>
  <si>
    <t>100520</t>
  </si>
  <si>
    <t>CASH VAULT ADJ ADVICE - US MAIL</t>
  </si>
  <si>
    <t>Advice/notification</t>
  </si>
  <si>
    <t>100199</t>
  </si>
  <si>
    <t>CASH VAULT CURRENCY/COIN DEPOSITED</t>
  </si>
  <si>
    <t>100501</t>
  </si>
  <si>
    <t>CASH VAULT DEPOSIT ADJUSTMENT</t>
  </si>
  <si>
    <t>CASH VAULT MONTHLY BASE</t>
  </si>
  <si>
    <t>POST VERIFY DEPOSIT</t>
  </si>
  <si>
    <t>Deposit bag</t>
  </si>
  <si>
    <t>100110</t>
  </si>
  <si>
    <t>VAULT DEPOSITED COIN - ROLLED</t>
  </si>
  <si>
    <t>100610</t>
  </si>
  <si>
    <t>DEPOSIT LOCATION REPORTING - ITEM</t>
  </si>
  <si>
    <t>100220</t>
  </si>
  <si>
    <t>DEPOSITED CHECKS - ON US</t>
  </si>
  <si>
    <t>Check deposited</t>
  </si>
  <si>
    <t>100223</t>
  </si>
  <si>
    <t>DEPOSITED CHECKS</t>
  </si>
  <si>
    <t xml:space="preserve">PAPER DISBURSEMENT SERVICES        </t>
  </si>
  <si>
    <t>150500</t>
  </si>
  <si>
    <t>WF CHK CASHED FOR NONACCT HOLDER</t>
  </si>
  <si>
    <t>Check cashed</t>
  </si>
  <si>
    <t>151399</t>
  </si>
  <si>
    <t>WELLSIMAGE PAID CHECK PER ITEM</t>
  </si>
  <si>
    <t>Image</t>
  </si>
  <si>
    <t>150723</t>
  </si>
  <si>
    <t>POSITIVE PAY EXCEPTION - CEO IMAGE</t>
  </si>
  <si>
    <t>Image retrieved</t>
  </si>
  <si>
    <t>151352</t>
  </si>
  <si>
    <t>CEO IMAGE VIEW &lt; 90 DAYS - ITEM</t>
  </si>
  <si>
    <t>CEO IMAGE VIEW &gt; 90 DAYS - ITEM</t>
  </si>
  <si>
    <t>150240</t>
  </si>
  <si>
    <t>CHECK CASHING THRESHOLD MO BASE</t>
  </si>
  <si>
    <t>CHECKS PAY TO INDIV BLOCK MO BASE</t>
  </si>
  <si>
    <t>OTC DEBIT BLOCK MONTHLY BASE</t>
  </si>
  <si>
    <t>150310</t>
  </si>
  <si>
    <t>POS PAY CHECKS WITH NO ISSUE RECORD</t>
  </si>
  <si>
    <t>Check</t>
  </si>
  <si>
    <t>150030</t>
  </si>
  <si>
    <t>POSITIVE PAY MONTHLY BASE</t>
  </si>
  <si>
    <t>150120</t>
  </si>
  <si>
    <t>POSITIVE PAY ONLY - ITEM</t>
  </si>
  <si>
    <t>Occurrence</t>
  </si>
  <si>
    <t>POSITIVE PAY ONLY MONTHLY BASE</t>
  </si>
  <si>
    <t>PYMT AUTH MAX CHECK MTHLY BASE</t>
  </si>
  <si>
    <t>150410</t>
  </si>
  <si>
    <t>STOP PAYMENT - ONLINE</t>
  </si>
  <si>
    <t>Stop payment</t>
  </si>
  <si>
    <t>151350</t>
  </si>
  <si>
    <t>WELLSIMAGE PAID CHECK MONTHLY BASE</t>
  </si>
  <si>
    <t>Company</t>
  </si>
  <si>
    <t>15133Z</t>
  </si>
  <si>
    <t>DDA STATEMENT W/IMAGE CLASSIC-ITEM</t>
  </si>
  <si>
    <t>150100</t>
  </si>
  <si>
    <t>DDA CHECKS PAID</t>
  </si>
  <si>
    <t>Check paid</t>
  </si>
  <si>
    <t>151353</t>
  </si>
  <si>
    <t>WELLSIMAGE PAID CHECK PER CD</t>
  </si>
  <si>
    <t>CD ROM</t>
  </si>
  <si>
    <t>150400</t>
  </si>
  <si>
    <t>CEO SEARCH</t>
  </si>
  <si>
    <t>Inquiry</t>
  </si>
  <si>
    <t xml:space="preserve">PAPER DISBURSEMENT RECON SERVICES  </t>
  </si>
  <si>
    <t>200200</t>
  </si>
  <si>
    <t>CEO REGISTER INPUT - ITEM</t>
  </si>
  <si>
    <t>Check issued</t>
  </si>
  <si>
    <t>209999</t>
  </si>
  <si>
    <t>ARP AGED ISSUE RECORDS ON FILE-ITEM</t>
  </si>
  <si>
    <t>Record</t>
  </si>
  <si>
    <t>200201</t>
  </si>
  <si>
    <t>ARP FULL RECON-ITEM</t>
  </si>
  <si>
    <t>200010</t>
  </si>
  <si>
    <t>ARP MONTHLY BASE - FULL</t>
  </si>
  <si>
    <t>200020</t>
  </si>
  <si>
    <t>ARP MONTHLY BASE - PARTIAL</t>
  </si>
  <si>
    <t>200310</t>
  </si>
  <si>
    <t>ARP OPTIONAL REPORTS</t>
  </si>
  <si>
    <t>Report</t>
  </si>
  <si>
    <t>200329</t>
  </si>
  <si>
    <t>ARP PAPER STATEMENT/REPORT DELIVERY</t>
  </si>
  <si>
    <t>ARP PAPER STMT/REPORT MONTHLY BASE</t>
  </si>
  <si>
    <t>200305</t>
  </si>
  <si>
    <t>CEO ARP STMT &amp; RPTS MONTHLY BASE</t>
  </si>
  <si>
    <t>account</t>
  </si>
  <si>
    <t>200399</t>
  </si>
  <si>
    <t>POSITIVE PAY EXCEPTIONS - ITEM</t>
  </si>
  <si>
    <t>Exception</t>
  </si>
  <si>
    <t xml:space="preserve">GENERAL ACH SERVICES               </t>
  </si>
  <si>
    <t>250201</t>
  </si>
  <si>
    <t>ELECTRONIC CREDITS POSTED</t>
  </si>
  <si>
    <t>Credit</t>
  </si>
  <si>
    <t>250400</t>
  </si>
  <si>
    <t>ACH CEO RETURN SUBSCRIPTION-ACCOUNT</t>
  </si>
  <si>
    <t>Company ID</t>
  </si>
  <si>
    <t>250202</t>
  </si>
  <si>
    <t>ACH RECEIVED ITEM</t>
  </si>
  <si>
    <t>251050</t>
  </si>
  <si>
    <t>ACH CEO FRAUD FILTER REVIEW MO BASE</t>
  </si>
  <si>
    <t>ACH CEO FRAUD FILTER STOP MTHLYBASE</t>
  </si>
  <si>
    <t>251053</t>
  </si>
  <si>
    <t>ACH CEO FRAUD FILTER REVIEW - ITEM</t>
  </si>
  <si>
    <t>Transaction filtered</t>
  </si>
  <si>
    <t>250703</t>
  </si>
  <si>
    <t>CEO ACH HYP ITM DET INQ - PER ITEM</t>
  </si>
  <si>
    <t xml:space="preserve">EDI PAYMENT SERVICES               </t>
  </si>
  <si>
    <t>300000</t>
  </si>
  <si>
    <t>PAYMENT MANAGER MONTHLY BASE</t>
  </si>
  <si>
    <t>300100</t>
  </si>
  <si>
    <t>ELECTRONIC COMMERCE DIRECT TRANS</t>
  </si>
  <si>
    <t>Transmission</t>
  </si>
  <si>
    <t>300221</t>
  </si>
  <si>
    <t>PAYMENT MGR SECURE EMAIL SERVICE</t>
  </si>
  <si>
    <t>Confirmation</t>
  </si>
  <si>
    <t>WIRE &amp; OTHER FUNDS TRANSFER SERVICE</t>
  </si>
  <si>
    <t>350300</t>
  </si>
  <si>
    <t>WIRE IN - DOMESTIC</t>
  </si>
  <si>
    <t>Transfer</t>
  </si>
  <si>
    <t>350411</t>
  </si>
  <si>
    <t>WIRE MAIL CONFIRMATION</t>
  </si>
  <si>
    <t>350124</t>
  </si>
  <si>
    <t>WIRE BOOK TRANSFER - CEO</t>
  </si>
  <si>
    <t>350104</t>
  </si>
  <si>
    <t>WIRE OUT DOMESTIC - CEO</t>
  </si>
  <si>
    <t xml:space="preserve">INFORMATION SERVICES               </t>
  </si>
  <si>
    <t>400052</t>
  </si>
  <si>
    <t>ARP DATA QUERY REPORT MTHLY BASE</t>
  </si>
  <si>
    <t>ARP STMTS &amp; RPTS (CSV/EXCEL) BASE</t>
  </si>
  <si>
    <t>4002ZZ</t>
  </si>
  <si>
    <t>CEO EVENT MESSAGING SERVICE - EMAIL</t>
  </si>
  <si>
    <t>Item reported</t>
  </si>
  <si>
    <t>400003</t>
  </si>
  <si>
    <t>CEO INTRADAY SUBSCRIPTION MTHLYBASE</t>
  </si>
  <si>
    <t>400000</t>
  </si>
  <si>
    <t>CEO PREV DAY SUBSCRIPTION MTHLYBASE</t>
  </si>
  <si>
    <t>400001</t>
  </si>
  <si>
    <t>CEO PREVIOUS DAY ITEM LOADED</t>
  </si>
  <si>
    <t>400800</t>
  </si>
  <si>
    <t>ELECTRONIC WINDOW EXTENDED STOR 30</t>
  </si>
  <si>
    <t>ELECTRONIC WINDOW EXTENDED STOR 60</t>
  </si>
  <si>
    <t>ELECTRONIC WINDOW EXTENDED STOR 90</t>
  </si>
  <si>
    <t>400002</t>
  </si>
  <si>
    <t>CEO BASIC BANKING - MONTHLY BASE</t>
  </si>
  <si>
    <t>400241</t>
  </si>
  <si>
    <t>INFOFAX WIRE ITEM</t>
  </si>
  <si>
    <t>400021</t>
  </si>
  <si>
    <t>INFOFAX WIRE MONTHLY BASE</t>
  </si>
  <si>
    <t>Total Proposed Service Fees</t>
  </si>
  <si>
    <t>Less Earning Credit</t>
  </si>
  <si>
    <t>Total Cost of Treasury Services</t>
  </si>
  <si>
    <t xml:space="preserve">Ancillary Services </t>
  </si>
  <si>
    <t>OFFEROR NAME:</t>
  </si>
  <si>
    <t>Comments from Offeror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</si>
</sst>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164" formatCode="&quot;$&quot;#,##0.00"/>
    <numFmt numFmtId="165" formatCode="#,##0.00000;\(#,##0.00000\)"/>
    <numFmt numFmtId="166" formatCode="#,##0.00;\(#,##0.00\)"/>
    <numFmt numFmtId="167" formatCode="0.00%_);\(0.00%\)"/>
  </numFmts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u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/>
    <xf numFmtId="164" fontId="0" fillId="0" borderId="2" xfId="0" applyNumberFormat="1" applyBorder="1"/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/>
    <xf numFmtId="0" fontId="3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right"/>
    </xf>
    <xf numFmtId="0" fontId="0" fillId="0" borderId="3" xfId="0" applyBorder="1"/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7" fontId="6" fillId="0" borderId="3" xfId="0" applyNumberFormat="1" applyFont="1" applyBorder="1" applyAlignment="1">
      <alignment horizontal="right"/>
    </xf>
    <xf numFmtId="166" fontId="6" fillId="0" borderId="3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166" fontId="3" fillId="0" borderId="5" xfId="0" applyNumberFormat="1" applyFont="1" applyBorder="1" applyAlignment="1">
      <alignment horizontal="right"/>
    </xf>
    <xf numFmtId="164" fontId="8" fillId="0" borderId="5" xfId="0" applyNumberFormat="1" applyFont="1" applyBorder="1"/>
    <xf numFmtId="0" fontId="2" fillId="0" borderId="6" xfId="0" applyFont="1" applyFill="1" applyBorder="1" applyAlignment="1">
      <alignment horizontal="left"/>
    </xf>
    <xf numFmtId="0" fontId="7" fillId="0" borderId="7" xfId="0" applyFont="1" applyBorder="1"/>
    <xf numFmtId="7" fontId="0" fillId="0" borderId="8" xfId="0" applyNumberFormat="1" applyBorder="1"/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0" fontId="0" fillId="0" borderId="9" xfId="0" applyBorder="1"/>
    <xf numFmtId="0" fontId="3" fillId="0" borderId="9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10" fontId="0" fillId="2" borderId="2" xfId="0" applyNumberFormat="1" applyFill="1" applyBorder="1" applyProtection="1">
      <protection locked="0"/>
    </xf>
    <xf numFmtId="165" fontId="6" fillId="2" borderId="3" xfId="0" applyNumberFormat="1" applyFont="1" applyFill="1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37" fontId="6" fillId="0" borderId="3" xfId="0" applyNumberFormat="1" applyFont="1" applyBorder="1" applyAlignment="1" applyProtection="1">
      <alignment horizontal="right"/>
      <protection locked="0"/>
    </xf>
    <xf numFmtId="166" fontId="6" fillId="0" borderId="3" xfId="0" applyNumberFormat="1" applyFont="1" applyBorder="1" applyAlignment="1" applyProtection="1">
      <alignment horizontal="right"/>
      <protection locked="0"/>
    </xf>
    <xf numFmtId="166" fontId="3" fillId="0" borderId="3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topLeftCell="A109" zoomScale="85" zoomScaleNormal="85" workbookViewId="0">
      <selection activeCell="D128" sqref="D128"/>
    </sheetView>
  </sheetViews>
  <sheetFormatPr defaultRowHeight="15" x14ac:dyDescent="0.25"/>
  <cols>
    <col min="1" max="1" width="10.7109375" customWidth="1"/>
    <col min="2" max="2" width="39.7109375" bestFit="1" customWidth="1"/>
    <col min="3" max="3" width="23" customWidth="1"/>
    <col min="4" max="4" width="10.85546875" customWidth="1"/>
    <col min="5" max="5" width="11.7109375" customWidth="1"/>
    <col min="6" max="6" width="20.85546875" customWidth="1"/>
    <col min="7" max="7" width="49.85546875" customWidth="1"/>
  </cols>
  <sheetData>
    <row r="1" spans="1:7" ht="37.5" customHeight="1" x14ac:dyDescent="0.3">
      <c r="A1" s="40" t="s">
        <v>0</v>
      </c>
      <c r="B1" s="40"/>
      <c r="C1" s="40"/>
      <c r="D1" s="40"/>
      <c r="E1" s="40"/>
      <c r="F1" s="40"/>
      <c r="G1" s="40"/>
    </row>
    <row r="3" spans="1:7" ht="15.75" x14ac:dyDescent="0.25">
      <c r="A3" s="44" t="s">
        <v>232</v>
      </c>
      <c r="B3" s="44"/>
    </row>
    <row r="4" spans="1:7" ht="15.75" x14ac:dyDescent="0.25">
      <c r="A4" s="1" t="s">
        <v>1</v>
      </c>
    </row>
    <row r="5" spans="1:7" ht="16.5" thickBot="1" x14ac:dyDescent="0.3">
      <c r="A5" s="1"/>
    </row>
    <row r="6" spans="1:7" ht="16.5" thickBot="1" x14ac:dyDescent="0.3">
      <c r="A6" s="2" t="s">
        <v>2</v>
      </c>
      <c r="B6" s="3"/>
      <c r="C6" s="32">
        <v>0</v>
      </c>
    </row>
    <row r="7" spans="1:7" ht="16.5" thickBot="1" x14ac:dyDescent="0.3">
      <c r="A7" s="2" t="s">
        <v>3</v>
      </c>
      <c r="B7" s="3"/>
      <c r="C7" s="4">
        <v>42000000</v>
      </c>
    </row>
    <row r="9" spans="1:7" x14ac:dyDescent="0.25">
      <c r="A9" s="5" t="s">
        <v>4</v>
      </c>
      <c r="B9" s="6"/>
      <c r="C9" s="6"/>
      <c r="D9" s="6"/>
      <c r="E9" s="7" t="s">
        <v>5</v>
      </c>
      <c r="F9" s="7" t="s">
        <v>6</v>
      </c>
      <c r="G9" s="6" t="s">
        <v>233</v>
      </c>
    </row>
    <row r="10" spans="1:7" x14ac:dyDescent="0.25">
      <c r="A10" s="8" t="s">
        <v>7</v>
      </c>
      <c r="B10" s="8" t="s">
        <v>8</v>
      </c>
      <c r="C10" s="8" t="s">
        <v>9</v>
      </c>
      <c r="D10" s="9" t="s">
        <v>10</v>
      </c>
      <c r="E10" s="9" t="s">
        <v>11</v>
      </c>
      <c r="F10" s="9" t="s">
        <v>12</v>
      </c>
      <c r="G10" s="6"/>
    </row>
    <row r="11" spans="1:7" x14ac:dyDescent="0.25">
      <c r="A11" s="10"/>
      <c r="B11" s="10"/>
      <c r="C11" s="10"/>
      <c r="D11" s="10"/>
      <c r="E11" s="10"/>
      <c r="F11" s="10"/>
      <c r="G11" s="34"/>
    </row>
    <row r="12" spans="1:7" x14ac:dyDescent="0.25">
      <c r="A12" s="10"/>
      <c r="B12" s="11" t="s">
        <v>13</v>
      </c>
      <c r="C12" s="10"/>
      <c r="D12" s="10"/>
      <c r="E12" s="10"/>
      <c r="F12" s="10"/>
      <c r="G12" s="34"/>
    </row>
    <row r="13" spans="1:7" x14ac:dyDescent="0.25">
      <c r="A13" s="12" t="s">
        <v>14</v>
      </c>
      <c r="B13" s="12" t="s">
        <v>15</v>
      </c>
      <c r="C13" s="12" t="s">
        <v>16</v>
      </c>
      <c r="D13" s="33"/>
      <c r="E13" s="13">
        <v>41736</v>
      </c>
      <c r="F13" s="14">
        <f>D13*E13</f>
        <v>0</v>
      </c>
      <c r="G13" s="34"/>
    </row>
    <row r="14" spans="1:7" x14ac:dyDescent="0.25">
      <c r="A14" s="10"/>
      <c r="B14" s="11" t="s">
        <v>17</v>
      </c>
      <c r="C14" s="10"/>
      <c r="D14" s="10"/>
      <c r="E14" s="10"/>
      <c r="F14" s="15">
        <f>SUM(F13)</f>
        <v>0</v>
      </c>
      <c r="G14" s="34"/>
    </row>
    <row r="15" spans="1:7" x14ac:dyDescent="0.25">
      <c r="A15" s="10"/>
      <c r="B15" s="10"/>
      <c r="C15" s="10"/>
      <c r="D15" s="10"/>
      <c r="E15" s="10"/>
      <c r="F15" s="10"/>
      <c r="G15" s="34"/>
    </row>
    <row r="16" spans="1:7" x14ac:dyDescent="0.25">
      <c r="A16" s="10"/>
      <c r="B16" s="11" t="s">
        <v>18</v>
      </c>
      <c r="C16" s="10"/>
      <c r="D16" s="10"/>
      <c r="E16" s="10"/>
      <c r="F16" s="10"/>
      <c r="G16" s="34"/>
    </row>
    <row r="17" spans="1:7" x14ac:dyDescent="0.25">
      <c r="A17" s="12" t="s">
        <v>19</v>
      </c>
      <c r="B17" s="12" t="s">
        <v>20</v>
      </c>
      <c r="C17" s="12" t="s">
        <v>21</v>
      </c>
      <c r="D17" s="33"/>
      <c r="E17" s="13">
        <v>8</v>
      </c>
      <c r="F17" s="14">
        <f t="shared" ref="F17:F27" si="0">D17*E17</f>
        <v>0</v>
      </c>
      <c r="G17" s="34"/>
    </row>
    <row r="18" spans="1:7" x14ac:dyDescent="0.25">
      <c r="A18" s="12" t="s">
        <v>22</v>
      </c>
      <c r="B18" s="12" t="s">
        <v>23</v>
      </c>
      <c r="C18" s="12" t="s">
        <v>21</v>
      </c>
      <c r="D18" s="33"/>
      <c r="E18" s="13">
        <v>140</v>
      </c>
      <c r="F18" s="14">
        <f t="shared" si="0"/>
        <v>0</v>
      </c>
      <c r="G18" s="34"/>
    </row>
    <row r="19" spans="1:7" x14ac:dyDescent="0.25">
      <c r="A19" s="12" t="s">
        <v>24</v>
      </c>
      <c r="B19" s="12" t="s">
        <v>25</v>
      </c>
      <c r="C19" s="12" t="s">
        <v>26</v>
      </c>
      <c r="D19" s="33"/>
      <c r="E19" s="13">
        <v>150</v>
      </c>
      <c r="F19" s="14">
        <f t="shared" si="0"/>
        <v>0</v>
      </c>
      <c r="G19" s="34"/>
    </row>
    <row r="20" spans="1:7" x14ac:dyDescent="0.25">
      <c r="A20" s="12" t="s">
        <v>27</v>
      </c>
      <c r="B20" s="12" t="s">
        <v>28</v>
      </c>
      <c r="C20" s="12" t="s">
        <v>21</v>
      </c>
      <c r="D20" s="33"/>
      <c r="E20" s="13">
        <v>1</v>
      </c>
      <c r="F20" s="14">
        <f t="shared" si="0"/>
        <v>0</v>
      </c>
      <c r="G20" s="34"/>
    </row>
    <row r="21" spans="1:7" x14ac:dyDescent="0.25">
      <c r="A21" s="12" t="s">
        <v>29</v>
      </c>
      <c r="B21" s="12" t="s">
        <v>30</v>
      </c>
      <c r="C21" s="12" t="s">
        <v>21</v>
      </c>
      <c r="D21" s="33"/>
      <c r="E21" s="13">
        <v>1</v>
      </c>
      <c r="F21" s="14">
        <f t="shared" si="0"/>
        <v>0</v>
      </c>
      <c r="G21" s="34"/>
    </row>
    <row r="22" spans="1:7" x14ac:dyDescent="0.25">
      <c r="A22" s="12" t="s">
        <v>24</v>
      </c>
      <c r="B22" s="12" t="s">
        <v>31</v>
      </c>
      <c r="C22" s="12"/>
      <c r="D22" s="33"/>
      <c r="E22" s="13">
        <v>1</v>
      </c>
      <c r="F22" s="14">
        <f t="shared" si="0"/>
        <v>0</v>
      </c>
      <c r="G22" s="34"/>
    </row>
    <row r="23" spans="1:7" x14ac:dyDescent="0.25">
      <c r="A23" s="12" t="s">
        <v>32</v>
      </c>
      <c r="B23" s="12" t="s">
        <v>33</v>
      </c>
      <c r="C23" s="12" t="s">
        <v>34</v>
      </c>
      <c r="D23" s="33"/>
      <c r="E23" s="13">
        <v>156</v>
      </c>
      <c r="F23" s="14">
        <f t="shared" si="0"/>
        <v>0</v>
      </c>
      <c r="G23" s="34"/>
    </row>
    <row r="24" spans="1:7" x14ac:dyDescent="0.25">
      <c r="A24" s="12" t="s">
        <v>22</v>
      </c>
      <c r="B24" s="12" t="s">
        <v>35</v>
      </c>
      <c r="C24" s="12" t="s">
        <v>36</v>
      </c>
      <c r="D24" s="33"/>
      <c r="E24" s="13">
        <v>3</v>
      </c>
      <c r="F24" s="14">
        <f t="shared" si="0"/>
        <v>0</v>
      </c>
      <c r="G24" s="34"/>
    </row>
    <row r="25" spans="1:7" x14ac:dyDescent="0.25">
      <c r="A25" s="12" t="s">
        <v>19</v>
      </c>
      <c r="B25" s="12" t="s">
        <v>37</v>
      </c>
      <c r="C25" s="12" t="s">
        <v>21</v>
      </c>
      <c r="D25" s="33"/>
      <c r="E25" s="13">
        <v>4</v>
      </c>
      <c r="F25" s="14">
        <f t="shared" si="0"/>
        <v>0</v>
      </c>
      <c r="G25" s="34"/>
    </row>
    <row r="26" spans="1:7" x14ac:dyDescent="0.25">
      <c r="A26" s="12" t="s">
        <v>38</v>
      </c>
      <c r="B26" s="12" t="s">
        <v>39</v>
      </c>
      <c r="C26" s="12"/>
      <c r="D26" s="33"/>
      <c r="E26" s="13">
        <v>5</v>
      </c>
      <c r="F26" s="14">
        <f t="shared" si="0"/>
        <v>0</v>
      </c>
      <c r="G26" s="34"/>
    </row>
    <row r="27" spans="1:7" x14ac:dyDescent="0.25">
      <c r="A27" s="12" t="s">
        <v>38</v>
      </c>
      <c r="B27" s="12" t="s">
        <v>40</v>
      </c>
      <c r="C27" s="12" t="s">
        <v>41</v>
      </c>
      <c r="D27" s="33"/>
      <c r="E27" s="13">
        <v>3932</v>
      </c>
      <c r="F27" s="14">
        <f t="shared" si="0"/>
        <v>0</v>
      </c>
      <c r="G27" s="34"/>
    </row>
    <row r="28" spans="1:7" x14ac:dyDescent="0.25">
      <c r="A28" s="10"/>
      <c r="B28" s="11" t="s">
        <v>17</v>
      </c>
      <c r="C28" s="10"/>
      <c r="D28" s="10"/>
      <c r="E28" s="10"/>
      <c r="F28" s="15">
        <f>SUM(F17:F27)</f>
        <v>0</v>
      </c>
      <c r="G28" s="34"/>
    </row>
    <row r="29" spans="1:7" x14ac:dyDescent="0.25">
      <c r="A29" s="10"/>
      <c r="B29" s="10"/>
      <c r="C29" s="10"/>
      <c r="D29" s="10"/>
      <c r="E29" s="10"/>
      <c r="F29" s="10"/>
      <c r="G29" s="34"/>
    </row>
    <row r="30" spans="1:7" x14ac:dyDescent="0.25">
      <c r="A30" s="10"/>
      <c r="B30" s="11" t="s">
        <v>42</v>
      </c>
      <c r="C30" s="10"/>
      <c r="D30" s="10"/>
      <c r="E30" s="10"/>
      <c r="F30" s="10"/>
      <c r="G30" s="34"/>
    </row>
    <row r="31" spans="1:7" x14ac:dyDescent="0.25">
      <c r="A31" s="12" t="s">
        <v>43</v>
      </c>
      <c r="B31" s="12" t="s">
        <v>44</v>
      </c>
      <c r="C31" s="12" t="s">
        <v>45</v>
      </c>
      <c r="D31" s="33"/>
      <c r="E31" s="13">
        <v>208</v>
      </c>
      <c r="F31" s="14">
        <v>0</v>
      </c>
      <c r="G31" s="34"/>
    </row>
    <row r="32" spans="1:7" x14ac:dyDescent="0.25">
      <c r="A32" s="10"/>
      <c r="B32" s="11" t="s">
        <v>17</v>
      </c>
      <c r="C32" s="10"/>
      <c r="D32" s="10"/>
      <c r="E32" s="10"/>
      <c r="F32" s="15">
        <v>0</v>
      </c>
      <c r="G32" s="34"/>
    </row>
    <row r="33" spans="1:7" x14ac:dyDescent="0.25">
      <c r="A33" s="10"/>
      <c r="B33" s="10"/>
      <c r="C33" s="10"/>
      <c r="D33" s="10"/>
      <c r="E33" s="10"/>
      <c r="F33" s="10"/>
      <c r="G33" s="34"/>
    </row>
    <row r="34" spans="1:7" x14ac:dyDescent="0.25">
      <c r="A34" s="10"/>
      <c r="B34" s="11" t="s">
        <v>46</v>
      </c>
      <c r="C34" s="10"/>
      <c r="D34" s="10"/>
      <c r="E34" s="10"/>
      <c r="F34" s="10"/>
      <c r="G34" s="34"/>
    </row>
    <row r="35" spans="1:7" x14ac:dyDescent="0.25">
      <c r="A35" s="12" t="s">
        <v>47</v>
      </c>
      <c r="B35" s="12" t="s">
        <v>48</v>
      </c>
      <c r="C35" s="12" t="s">
        <v>49</v>
      </c>
      <c r="D35" s="33"/>
      <c r="E35" s="13">
        <v>791</v>
      </c>
      <c r="F35" s="14">
        <f t="shared" ref="F35:F60" si="1">D35*E35</f>
        <v>0</v>
      </c>
      <c r="G35" s="34"/>
    </row>
    <row r="36" spans="1:7" x14ac:dyDescent="0.25">
      <c r="A36" s="12" t="s">
        <v>50</v>
      </c>
      <c r="B36" s="12" t="s">
        <v>51</v>
      </c>
      <c r="C36" s="12" t="s">
        <v>52</v>
      </c>
      <c r="D36" s="33"/>
      <c r="E36" s="13">
        <v>30</v>
      </c>
      <c r="F36" s="14">
        <f t="shared" si="1"/>
        <v>0</v>
      </c>
      <c r="G36" s="34"/>
    </row>
    <row r="37" spans="1:7" x14ac:dyDescent="0.25">
      <c r="A37" s="12" t="s">
        <v>50</v>
      </c>
      <c r="B37" s="12" t="s">
        <v>53</v>
      </c>
      <c r="C37" s="12" t="s">
        <v>52</v>
      </c>
      <c r="D37" s="33"/>
      <c r="E37" s="13">
        <v>34</v>
      </c>
      <c r="F37" s="14">
        <f t="shared" si="1"/>
        <v>0</v>
      </c>
      <c r="G37" s="34"/>
    </row>
    <row r="38" spans="1:7" x14ac:dyDescent="0.25">
      <c r="A38" s="12" t="s">
        <v>54</v>
      </c>
      <c r="B38" s="12" t="s">
        <v>55</v>
      </c>
      <c r="C38" s="12" t="s">
        <v>56</v>
      </c>
      <c r="D38" s="33"/>
      <c r="E38" s="13">
        <v>5</v>
      </c>
      <c r="F38" s="14">
        <f t="shared" si="1"/>
        <v>0</v>
      </c>
      <c r="G38" s="34"/>
    </row>
    <row r="39" spans="1:7" x14ac:dyDescent="0.25">
      <c r="A39" s="12" t="s">
        <v>47</v>
      </c>
      <c r="B39" s="12" t="s">
        <v>57</v>
      </c>
      <c r="C39" s="12" t="s">
        <v>49</v>
      </c>
      <c r="D39" s="33"/>
      <c r="E39" s="13">
        <v>6007</v>
      </c>
      <c r="F39" s="14">
        <f t="shared" si="1"/>
        <v>0</v>
      </c>
      <c r="G39" s="34"/>
    </row>
    <row r="40" spans="1:7" x14ac:dyDescent="0.25">
      <c r="A40" s="12" t="s">
        <v>47</v>
      </c>
      <c r="B40" s="12" t="s">
        <v>58</v>
      </c>
      <c r="C40" s="12" t="s">
        <v>59</v>
      </c>
      <c r="D40" s="33"/>
      <c r="E40" s="13">
        <v>22</v>
      </c>
      <c r="F40" s="14">
        <f t="shared" si="1"/>
        <v>0</v>
      </c>
      <c r="G40" s="34"/>
    </row>
    <row r="41" spans="1:7" x14ac:dyDescent="0.25">
      <c r="A41" s="12" t="s">
        <v>60</v>
      </c>
      <c r="B41" s="12" t="s">
        <v>61</v>
      </c>
      <c r="C41" s="12" t="s">
        <v>62</v>
      </c>
      <c r="D41" s="33"/>
      <c r="E41" s="13">
        <v>13</v>
      </c>
      <c r="F41" s="14">
        <f t="shared" si="1"/>
        <v>0</v>
      </c>
      <c r="G41" s="34"/>
    </row>
    <row r="42" spans="1:7" x14ac:dyDescent="0.25">
      <c r="A42" s="12" t="s">
        <v>60</v>
      </c>
      <c r="B42" s="12" t="s">
        <v>63</v>
      </c>
      <c r="C42" s="12" t="s">
        <v>64</v>
      </c>
      <c r="D42" s="33"/>
      <c r="E42" s="13">
        <v>8</v>
      </c>
      <c r="F42" s="14">
        <f t="shared" si="1"/>
        <v>0</v>
      </c>
      <c r="G42" s="34"/>
    </row>
    <row r="43" spans="1:7" x14ac:dyDescent="0.25">
      <c r="A43" s="12" t="s">
        <v>60</v>
      </c>
      <c r="B43" s="12" t="s">
        <v>65</v>
      </c>
      <c r="C43" s="12" t="s">
        <v>49</v>
      </c>
      <c r="D43" s="33"/>
      <c r="E43" s="13">
        <v>205</v>
      </c>
      <c r="F43" s="14">
        <f t="shared" si="1"/>
        <v>0</v>
      </c>
      <c r="G43" s="34"/>
    </row>
    <row r="44" spans="1:7" x14ac:dyDescent="0.25">
      <c r="A44" s="12" t="s">
        <v>66</v>
      </c>
      <c r="B44" s="12" t="s">
        <v>67</v>
      </c>
      <c r="C44" s="12" t="s">
        <v>68</v>
      </c>
      <c r="D44" s="33"/>
      <c r="E44" s="13">
        <v>140</v>
      </c>
      <c r="F44" s="14">
        <f t="shared" si="1"/>
        <v>0</v>
      </c>
      <c r="G44" s="34"/>
    </row>
    <row r="45" spans="1:7" x14ac:dyDescent="0.25">
      <c r="A45" s="12" t="s">
        <v>69</v>
      </c>
      <c r="B45" s="12" t="s">
        <v>70</v>
      </c>
      <c r="C45" s="12" t="s">
        <v>45</v>
      </c>
      <c r="D45" s="33"/>
      <c r="E45" s="13">
        <v>6</v>
      </c>
      <c r="F45" s="14">
        <f t="shared" si="1"/>
        <v>0</v>
      </c>
      <c r="G45" s="34"/>
    </row>
    <row r="46" spans="1:7" x14ac:dyDescent="0.25">
      <c r="A46" s="12" t="s">
        <v>69</v>
      </c>
      <c r="B46" s="12" t="s">
        <v>71</v>
      </c>
      <c r="C46" s="12" t="s">
        <v>45</v>
      </c>
      <c r="D46" s="33"/>
      <c r="E46" s="13">
        <v>5</v>
      </c>
      <c r="F46" s="14">
        <f t="shared" si="1"/>
        <v>0</v>
      </c>
      <c r="G46" s="34"/>
    </row>
    <row r="47" spans="1:7" x14ac:dyDescent="0.25">
      <c r="A47" s="12" t="s">
        <v>72</v>
      </c>
      <c r="B47" s="12" t="s">
        <v>73</v>
      </c>
      <c r="C47" s="12" t="s">
        <v>21</v>
      </c>
      <c r="D47" s="33"/>
      <c r="E47" s="13">
        <v>1</v>
      </c>
      <c r="F47" s="14">
        <f t="shared" si="1"/>
        <v>0</v>
      </c>
      <c r="G47" s="34"/>
    </row>
    <row r="48" spans="1:7" x14ac:dyDescent="0.25">
      <c r="A48" s="12" t="s">
        <v>74</v>
      </c>
      <c r="B48" s="12" t="s">
        <v>75</v>
      </c>
      <c r="C48" s="12" t="s">
        <v>45</v>
      </c>
      <c r="D48" s="33"/>
      <c r="E48" s="13">
        <v>4</v>
      </c>
      <c r="F48" s="14">
        <f t="shared" si="1"/>
        <v>0</v>
      </c>
      <c r="G48" s="34"/>
    </row>
    <row r="49" spans="1:7" x14ac:dyDescent="0.25">
      <c r="A49" s="12" t="s">
        <v>76</v>
      </c>
      <c r="B49" s="12" t="s">
        <v>77</v>
      </c>
      <c r="C49" s="12"/>
      <c r="D49" s="33"/>
      <c r="E49" s="13">
        <v>1</v>
      </c>
      <c r="F49" s="14">
        <f t="shared" si="1"/>
        <v>0</v>
      </c>
      <c r="G49" s="34"/>
    </row>
    <row r="50" spans="1:7" x14ac:dyDescent="0.25">
      <c r="A50" s="12" t="s">
        <v>47</v>
      </c>
      <c r="B50" s="12" t="s">
        <v>78</v>
      </c>
      <c r="C50" s="12" t="s">
        <v>52</v>
      </c>
      <c r="D50" s="33"/>
      <c r="E50" s="13">
        <v>2</v>
      </c>
      <c r="F50" s="14">
        <f t="shared" si="1"/>
        <v>0</v>
      </c>
      <c r="G50" s="34"/>
    </row>
    <row r="51" spans="1:7" x14ac:dyDescent="0.25">
      <c r="A51" s="12" t="s">
        <v>79</v>
      </c>
      <c r="B51" s="12" t="s">
        <v>80</v>
      </c>
      <c r="C51" s="12" t="s">
        <v>49</v>
      </c>
      <c r="D51" s="33"/>
      <c r="E51" s="13">
        <v>131640</v>
      </c>
      <c r="F51" s="14">
        <f t="shared" si="1"/>
        <v>0</v>
      </c>
      <c r="G51" s="34"/>
    </row>
    <row r="52" spans="1:7" x14ac:dyDescent="0.25">
      <c r="A52" s="12" t="s">
        <v>81</v>
      </c>
      <c r="B52" s="12" t="s">
        <v>82</v>
      </c>
      <c r="C52" s="12" t="s">
        <v>83</v>
      </c>
      <c r="D52" s="33"/>
      <c r="E52" s="13">
        <v>4</v>
      </c>
      <c r="F52" s="14">
        <f t="shared" si="1"/>
        <v>0</v>
      </c>
      <c r="G52" s="34"/>
    </row>
    <row r="53" spans="1:7" x14ac:dyDescent="0.25">
      <c r="A53" s="12" t="s">
        <v>84</v>
      </c>
      <c r="B53" s="12" t="s">
        <v>85</v>
      </c>
      <c r="C53" s="12" t="s">
        <v>49</v>
      </c>
      <c r="D53" s="33"/>
      <c r="E53" s="13">
        <v>68554</v>
      </c>
      <c r="F53" s="14">
        <f t="shared" si="1"/>
        <v>0</v>
      </c>
      <c r="G53" s="34"/>
    </row>
    <row r="54" spans="1:7" x14ac:dyDescent="0.25">
      <c r="A54" s="12" t="s">
        <v>86</v>
      </c>
      <c r="B54" s="12" t="s">
        <v>87</v>
      </c>
      <c r="C54" s="12" t="s">
        <v>56</v>
      </c>
      <c r="D54" s="33"/>
      <c r="E54" s="13">
        <v>1</v>
      </c>
      <c r="F54" s="14">
        <f t="shared" si="1"/>
        <v>0</v>
      </c>
      <c r="G54" s="34"/>
    </row>
    <row r="55" spans="1:7" x14ac:dyDescent="0.25">
      <c r="A55" s="12" t="s">
        <v>50</v>
      </c>
      <c r="B55" s="12" t="s">
        <v>88</v>
      </c>
      <c r="C55" s="12" t="s">
        <v>21</v>
      </c>
      <c r="D55" s="33"/>
      <c r="E55" s="13">
        <v>5</v>
      </c>
      <c r="F55" s="14">
        <f t="shared" si="1"/>
        <v>0</v>
      </c>
      <c r="G55" s="34"/>
    </row>
    <row r="56" spans="1:7" x14ac:dyDescent="0.25">
      <c r="A56" s="12" t="s">
        <v>47</v>
      </c>
      <c r="B56" s="12" t="s">
        <v>89</v>
      </c>
      <c r="C56" s="12" t="s">
        <v>90</v>
      </c>
      <c r="D56" s="33"/>
      <c r="E56" s="13">
        <v>1924</v>
      </c>
      <c r="F56" s="14">
        <f t="shared" si="1"/>
        <v>0</v>
      </c>
      <c r="G56" s="34"/>
    </row>
    <row r="57" spans="1:7" x14ac:dyDescent="0.25">
      <c r="A57" s="12" t="s">
        <v>91</v>
      </c>
      <c r="B57" s="12" t="s">
        <v>92</v>
      </c>
      <c r="C57" s="12" t="s">
        <v>64</v>
      </c>
      <c r="D57" s="33"/>
      <c r="E57" s="13">
        <v>38</v>
      </c>
      <c r="F57" s="14">
        <f t="shared" si="1"/>
        <v>0</v>
      </c>
      <c r="G57" s="34"/>
    </row>
    <row r="58" spans="1:7" x14ac:dyDescent="0.25">
      <c r="A58" s="12" t="s">
        <v>93</v>
      </c>
      <c r="B58" s="12" t="s">
        <v>94</v>
      </c>
      <c r="C58" s="12" t="s">
        <v>52</v>
      </c>
      <c r="D58" s="33"/>
      <c r="E58" s="13">
        <v>1929</v>
      </c>
      <c r="F58" s="14">
        <f t="shared" si="1"/>
        <v>0</v>
      </c>
      <c r="G58" s="34"/>
    </row>
    <row r="59" spans="1:7" x14ac:dyDescent="0.25">
      <c r="A59" s="12" t="s">
        <v>95</v>
      </c>
      <c r="B59" s="12" t="s">
        <v>96</v>
      </c>
      <c r="C59" s="12" t="s">
        <v>97</v>
      </c>
      <c r="D59" s="33"/>
      <c r="E59" s="13">
        <v>479</v>
      </c>
      <c r="F59" s="14">
        <f t="shared" si="1"/>
        <v>0</v>
      </c>
      <c r="G59" s="34"/>
    </row>
    <row r="60" spans="1:7" x14ac:dyDescent="0.25">
      <c r="A60" s="12" t="s">
        <v>98</v>
      </c>
      <c r="B60" s="12" t="s">
        <v>99</v>
      </c>
      <c r="C60" s="12" t="s">
        <v>97</v>
      </c>
      <c r="D60" s="33"/>
      <c r="E60" s="13">
        <v>2102</v>
      </c>
      <c r="F60" s="14">
        <f t="shared" si="1"/>
        <v>0</v>
      </c>
      <c r="G60" s="34"/>
    </row>
    <row r="61" spans="1:7" x14ac:dyDescent="0.25">
      <c r="A61" s="10"/>
      <c r="B61" s="11" t="s">
        <v>17</v>
      </c>
      <c r="C61" s="10"/>
      <c r="D61" s="10"/>
      <c r="E61" s="10"/>
      <c r="F61" s="15">
        <f>SUM(F35:F60)</f>
        <v>0</v>
      </c>
      <c r="G61" s="34"/>
    </row>
    <row r="62" spans="1:7" x14ac:dyDescent="0.25">
      <c r="A62" s="10"/>
      <c r="B62" s="10"/>
      <c r="C62" s="10"/>
      <c r="D62" s="10"/>
      <c r="E62" s="10"/>
      <c r="F62" s="10"/>
      <c r="G62" s="34"/>
    </row>
    <row r="63" spans="1:7" x14ac:dyDescent="0.25">
      <c r="A63" s="10"/>
      <c r="B63" s="10"/>
      <c r="C63" s="10"/>
      <c r="D63" s="10"/>
      <c r="E63" s="10"/>
      <c r="F63" s="10"/>
      <c r="G63" s="34"/>
    </row>
    <row r="64" spans="1:7" x14ac:dyDescent="0.25">
      <c r="A64" s="10"/>
      <c r="B64" s="11" t="s">
        <v>100</v>
      </c>
      <c r="C64" s="10"/>
      <c r="D64" s="10"/>
      <c r="E64" s="10"/>
      <c r="F64" s="10"/>
      <c r="G64" s="34"/>
    </row>
    <row r="65" spans="1:7" x14ac:dyDescent="0.25">
      <c r="A65" s="12" t="s">
        <v>101</v>
      </c>
      <c r="B65" s="12" t="s">
        <v>102</v>
      </c>
      <c r="C65" s="12" t="s">
        <v>103</v>
      </c>
      <c r="D65" s="33"/>
      <c r="E65" s="13">
        <v>2</v>
      </c>
      <c r="F65" s="14">
        <f t="shared" ref="F65:F83" si="2">D65*E65</f>
        <v>0</v>
      </c>
      <c r="G65" s="34"/>
    </row>
    <row r="66" spans="1:7" x14ac:dyDescent="0.25">
      <c r="A66" s="12" t="s">
        <v>104</v>
      </c>
      <c r="B66" s="12" t="s">
        <v>105</v>
      </c>
      <c r="C66" s="12" t="s">
        <v>106</v>
      </c>
      <c r="D66" s="33"/>
      <c r="E66" s="13">
        <v>1955</v>
      </c>
      <c r="F66" s="14">
        <f t="shared" si="2"/>
        <v>0</v>
      </c>
      <c r="G66" s="34"/>
    </row>
    <row r="67" spans="1:7" x14ac:dyDescent="0.25">
      <c r="A67" s="12" t="s">
        <v>107</v>
      </c>
      <c r="B67" s="12" t="s">
        <v>108</v>
      </c>
      <c r="C67" s="12" t="s">
        <v>109</v>
      </c>
      <c r="D67" s="33"/>
      <c r="E67" s="13">
        <v>1</v>
      </c>
      <c r="F67" s="14">
        <f t="shared" si="2"/>
        <v>0</v>
      </c>
      <c r="G67" s="34"/>
    </row>
    <row r="68" spans="1:7" x14ac:dyDescent="0.25">
      <c r="A68" s="12" t="s">
        <v>110</v>
      </c>
      <c r="B68" s="12" t="s">
        <v>111</v>
      </c>
      <c r="C68" s="12" t="s">
        <v>109</v>
      </c>
      <c r="D68" s="33"/>
      <c r="E68" s="13">
        <v>12</v>
      </c>
      <c r="F68" s="14">
        <f t="shared" si="2"/>
        <v>0</v>
      </c>
      <c r="G68" s="34"/>
    </row>
    <row r="69" spans="1:7" x14ac:dyDescent="0.25">
      <c r="A69" s="12" t="s">
        <v>110</v>
      </c>
      <c r="B69" s="12" t="s">
        <v>112</v>
      </c>
      <c r="C69" s="12" t="s">
        <v>109</v>
      </c>
      <c r="D69" s="33"/>
      <c r="E69" s="13">
        <v>5</v>
      </c>
      <c r="F69" s="14">
        <f t="shared" si="2"/>
        <v>0</v>
      </c>
      <c r="G69" s="34"/>
    </row>
    <row r="70" spans="1:7" x14ac:dyDescent="0.25">
      <c r="A70" s="12" t="s">
        <v>113</v>
      </c>
      <c r="B70" s="12" t="s">
        <v>114</v>
      </c>
      <c r="C70" s="12" t="s">
        <v>21</v>
      </c>
      <c r="D70" s="33"/>
      <c r="E70" s="13">
        <v>5</v>
      </c>
      <c r="F70" s="14">
        <f t="shared" si="2"/>
        <v>0</v>
      </c>
      <c r="G70" s="34"/>
    </row>
    <row r="71" spans="1:7" x14ac:dyDescent="0.25">
      <c r="A71" s="12" t="s">
        <v>113</v>
      </c>
      <c r="B71" s="12" t="s">
        <v>115</v>
      </c>
      <c r="C71" s="12" t="s">
        <v>21</v>
      </c>
      <c r="D71" s="33"/>
      <c r="E71" s="13">
        <v>5</v>
      </c>
      <c r="F71" s="14">
        <f t="shared" si="2"/>
        <v>0</v>
      </c>
      <c r="G71" s="34"/>
    </row>
    <row r="72" spans="1:7" x14ac:dyDescent="0.25">
      <c r="A72" s="12" t="s">
        <v>113</v>
      </c>
      <c r="B72" s="12" t="s">
        <v>116</v>
      </c>
      <c r="C72" s="12" t="s">
        <v>21</v>
      </c>
      <c r="D72" s="33"/>
      <c r="E72" s="13">
        <v>5</v>
      </c>
      <c r="F72" s="14">
        <f t="shared" si="2"/>
        <v>0</v>
      </c>
      <c r="G72" s="34"/>
    </row>
    <row r="73" spans="1:7" x14ac:dyDescent="0.25">
      <c r="A73" s="12" t="s">
        <v>117</v>
      </c>
      <c r="B73" s="12" t="s">
        <v>118</v>
      </c>
      <c r="C73" s="12" t="s">
        <v>119</v>
      </c>
      <c r="D73" s="33"/>
      <c r="E73" s="13">
        <v>2</v>
      </c>
      <c r="F73" s="14">
        <f t="shared" si="2"/>
        <v>0</v>
      </c>
      <c r="G73" s="34"/>
    </row>
    <row r="74" spans="1:7" x14ac:dyDescent="0.25">
      <c r="A74" s="12" t="s">
        <v>120</v>
      </c>
      <c r="B74" s="12" t="s">
        <v>121</v>
      </c>
      <c r="C74" s="12" t="s">
        <v>21</v>
      </c>
      <c r="D74" s="33"/>
      <c r="E74" s="13">
        <v>1</v>
      </c>
      <c r="F74" s="14">
        <f t="shared" si="2"/>
        <v>0</v>
      </c>
      <c r="G74" s="34"/>
    </row>
    <row r="75" spans="1:7" x14ac:dyDescent="0.25">
      <c r="A75" s="12" t="s">
        <v>122</v>
      </c>
      <c r="B75" s="12" t="s">
        <v>123</v>
      </c>
      <c r="C75" s="12" t="s">
        <v>124</v>
      </c>
      <c r="D75" s="33"/>
      <c r="E75" s="13">
        <v>91</v>
      </c>
      <c r="F75" s="14">
        <f t="shared" si="2"/>
        <v>0</v>
      </c>
      <c r="G75" s="34"/>
    </row>
    <row r="76" spans="1:7" x14ac:dyDescent="0.25">
      <c r="A76" s="12" t="s">
        <v>120</v>
      </c>
      <c r="B76" s="12" t="s">
        <v>125</v>
      </c>
      <c r="C76" s="12" t="s">
        <v>21</v>
      </c>
      <c r="D76" s="33"/>
      <c r="E76" s="13">
        <v>1</v>
      </c>
      <c r="F76" s="14">
        <f t="shared" si="2"/>
        <v>0</v>
      </c>
      <c r="G76" s="34"/>
    </row>
    <row r="77" spans="1:7" x14ac:dyDescent="0.25">
      <c r="A77" s="12" t="s">
        <v>113</v>
      </c>
      <c r="B77" s="12" t="s">
        <v>126</v>
      </c>
      <c r="C77" s="12" t="s">
        <v>21</v>
      </c>
      <c r="D77" s="33"/>
      <c r="E77" s="13">
        <v>5</v>
      </c>
      <c r="F77" s="14">
        <f t="shared" si="2"/>
        <v>0</v>
      </c>
      <c r="G77" s="34"/>
    </row>
    <row r="78" spans="1:7" x14ac:dyDescent="0.25">
      <c r="A78" s="12" t="s">
        <v>127</v>
      </c>
      <c r="B78" s="12" t="s">
        <v>128</v>
      </c>
      <c r="C78" s="12" t="s">
        <v>129</v>
      </c>
      <c r="D78" s="33"/>
      <c r="E78" s="13">
        <v>1</v>
      </c>
      <c r="F78" s="14">
        <f t="shared" si="2"/>
        <v>0</v>
      </c>
      <c r="G78" s="34"/>
    </row>
    <row r="79" spans="1:7" x14ac:dyDescent="0.25">
      <c r="A79" s="12" t="s">
        <v>130</v>
      </c>
      <c r="B79" s="12" t="s">
        <v>131</v>
      </c>
      <c r="C79" s="12" t="s">
        <v>132</v>
      </c>
      <c r="D79" s="33"/>
      <c r="E79" s="13">
        <v>2</v>
      </c>
      <c r="F79" s="14">
        <f t="shared" si="2"/>
        <v>0</v>
      </c>
      <c r="G79" s="34"/>
    </row>
    <row r="80" spans="1:7" x14ac:dyDescent="0.25">
      <c r="A80" s="12" t="s">
        <v>133</v>
      </c>
      <c r="B80" s="12" t="s">
        <v>134</v>
      </c>
      <c r="C80" s="12" t="s">
        <v>106</v>
      </c>
      <c r="D80" s="33"/>
      <c r="E80" s="13">
        <v>51</v>
      </c>
      <c r="F80" s="14">
        <f t="shared" si="2"/>
        <v>0</v>
      </c>
      <c r="G80" s="34"/>
    </row>
    <row r="81" spans="1:7" x14ac:dyDescent="0.25">
      <c r="A81" s="12" t="s">
        <v>135</v>
      </c>
      <c r="B81" s="12" t="s">
        <v>136</v>
      </c>
      <c r="C81" s="12" t="s">
        <v>137</v>
      </c>
      <c r="D81" s="33"/>
      <c r="E81" s="13">
        <v>1695</v>
      </c>
      <c r="F81" s="14">
        <f t="shared" si="2"/>
        <v>0</v>
      </c>
      <c r="G81" s="34"/>
    </row>
    <row r="82" spans="1:7" x14ac:dyDescent="0.25">
      <c r="A82" s="12" t="s">
        <v>138</v>
      </c>
      <c r="B82" s="12" t="s">
        <v>139</v>
      </c>
      <c r="C82" s="12" t="s">
        <v>140</v>
      </c>
      <c r="D82" s="33"/>
      <c r="E82" s="13">
        <v>3</v>
      </c>
      <c r="F82" s="14">
        <f t="shared" si="2"/>
        <v>0</v>
      </c>
      <c r="G82" s="34"/>
    </row>
    <row r="83" spans="1:7" x14ac:dyDescent="0.25">
      <c r="A83" s="12" t="s">
        <v>141</v>
      </c>
      <c r="B83" s="12" t="s">
        <v>142</v>
      </c>
      <c r="C83" s="12" t="s">
        <v>143</v>
      </c>
      <c r="D83" s="33"/>
      <c r="E83" s="13">
        <v>42</v>
      </c>
      <c r="F83" s="14">
        <f t="shared" si="2"/>
        <v>0</v>
      </c>
      <c r="G83" s="34"/>
    </row>
    <row r="84" spans="1:7" x14ac:dyDescent="0.25">
      <c r="A84" s="10"/>
      <c r="B84" s="11" t="s">
        <v>17</v>
      </c>
      <c r="C84" s="10"/>
      <c r="D84" s="10"/>
      <c r="E84" s="10"/>
      <c r="F84" s="15">
        <f>SUM(F65:F83)</f>
        <v>0</v>
      </c>
      <c r="G84" s="34"/>
    </row>
    <row r="85" spans="1:7" x14ac:dyDescent="0.25">
      <c r="A85" s="10"/>
      <c r="B85" s="10"/>
      <c r="C85" s="10"/>
      <c r="D85" s="10"/>
      <c r="E85" s="10"/>
      <c r="F85" s="10"/>
      <c r="G85" s="34"/>
    </row>
    <row r="86" spans="1:7" x14ac:dyDescent="0.25">
      <c r="A86" s="10"/>
      <c r="B86" s="11" t="s">
        <v>144</v>
      </c>
      <c r="C86" s="10"/>
      <c r="D86" s="10"/>
      <c r="E86" s="10"/>
      <c r="F86" s="10"/>
      <c r="G86" s="34"/>
    </row>
    <row r="87" spans="1:7" x14ac:dyDescent="0.25">
      <c r="A87" s="12" t="s">
        <v>145</v>
      </c>
      <c r="B87" s="12" t="s">
        <v>146</v>
      </c>
      <c r="C87" s="12" t="s">
        <v>147</v>
      </c>
      <c r="D87" s="33"/>
      <c r="E87" s="13">
        <v>106</v>
      </c>
      <c r="F87" s="14">
        <f t="shared" ref="F87:F96" si="3">D87*E87</f>
        <v>0</v>
      </c>
      <c r="G87" s="34"/>
    </row>
    <row r="88" spans="1:7" x14ac:dyDescent="0.25">
      <c r="A88" s="12" t="s">
        <v>148</v>
      </c>
      <c r="B88" s="12" t="s">
        <v>149</v>
      </c>
      <c r="C88" s="12" t="s">
        <v>150</v>
      </c>
      <c r="D88" s="33"/>
      <c r="E88" s="13">
        <v>288</v>
      </c>
      <c r="F88" s="14">
        <f t="shared" si="3"/>
        <v>0</v>
      </c>
      <c r="G88" s="34"/>
    </row>
    <row r="89" spans="1:7" x14ac:dyDescent="0.25">
      <c r="A89" s="12" t="s">
        <v>151</v>
      </c>
      <c r="B89" s="12" t="s">
        <v>152</v>
      </c>
      <c r="C89" s="12" t="s">
        <v>147</v>
      </c>
      <c r="D89" s="33"/>
      <c r="E89" s="13">
        <v>1557</v>
      </c>
      <c r="F89" s="14">
        <f t="shared" si="3"/>
        <v>0</v>
      </c>
      <c r="G89" s="34"/>
    </row>
    <row r="90" spans="1:7" x14ac:dyDescent="0.25">
      <c r="A90" s="12" t="s">
        <v>153</v>
      </c>
      <c r="B90" s="12" t="s">
        <v>154</v>
      </c>
      <c r="C90" s="12" t="s">
        <v>21</v>
      </c>
      <c r="D90" s="33"/>
      <c r="E90" s="13">
        <v>1</v>
      </c>
      <c r="F90" s="14">
        <f t="shared" si="3"/>
        <v>0</v>
      </c>
      <c r="G90" s="34"/>
    </row>
    <row r="91" spans="1:7" x14ac:dyDescent="0.25">
      <c r="A91" s="12" t="s">
        <v>155</v>
      </c>
      <c r="B91" s="12" t="s">
        <v>156</v>
      </c>
      <c r="C91" s="12" t="s">
        <v>21</v>
      </c>
      <c r="D91" s="33"/>
      <c r="E91" s="13">
        <v>2</v>
      </c>
      <c r="F91" s="14">
        <f t="shared" si="3"/>
        <v>0</v>
      </c>
      <c r="G91" s="34"/>
    </row>
    <row r="92" spans="1:7" x14ac:dyDescent="0.25">
      <c r="A92" s="12" t="s">
        <v>157</v>
      </c>
      <c r="B92" s="12" t="s">
        <v>158</v>
      </c>
      <c r="C92" s="12" t="s">
        <v>159</v>
      </c>
      <c r="D92" s="33"/>
      <c r="E92" s="13">
        <v>7</v>
      </c>
      <c r="F92" s="14">
        <f t="shared" si="3"/>
        <v>0</v>
      </c>
      <c r="G92" s="34"/>
    </row>
    <row r="93" spans="1:7" x14ac:dyDescent="0.25">
      <c r="A93" s="12" t="s">
        <v>160</v>
      </c>
      <c r="B93" s="12" t="s">
        <v>161</v>
      </c>
      <c r="C93" s="12" t="s">
        <v>36</v>
      </c>
      <c r="D93" s="33"/>
      <c r="E93" s="13">
        <v>3</v>
      </c>
      <c r="F93" s="14">
        <f t="shared" si="3"/>
        <v>0</v>
      </c>
      <c r="G93" s="34"/>
    </row>
    <row r="94" spans="1:7" x14ac:dyDescent="0.25">
      <c r="A94" s="12" t="s">
        <v>157</v>
      </c>
      <c r="B94" s="12" t="s">
        <v>162</v>
      </c>
      <c r="C94" s="12" t="s">
        <v>159</v>
      </c>
      <c r="D94" s="33"/>
      <c r="E94" s="13">
        <v>3</v>
      </c>
      <c r="F94" s="14">
        <f t="shared" si="3"/>
        <v>0</v>
      </c>
      <c r="G94" s="34"/>
    </row>
    <row r="95" spans="1:7" x14ac:dyDescent="0.25">
      <c r="A95" s="12" t="s">
        <v>163</v>
      </c>
      <c r="B95" s="12" t="s">
        <v>164</v>
      </c>
      <c r="C95" s="12" t="s">
        <v>165</v>
      </c>
      <c r="D95" s="33"/>
      <c r="E95" s="13">
        <v>1</v>
      </c>
      <c r="F95" s="14">
        <f t="shared" si="3"/>
        <v>0</v>
      </c>
      <c r="G95" s="34"/>
    </row>
    <row r="96" spans="1:7" x14ac:dyDescent="0.25">
      <c r="A96" s="12" t="s">
        <v>166</v>
      </c>
      <c r="B96" s="12" t="s">
        <v>167</v>
      </c>
      <c r="C96" s="12" t="s">
        <v>168</v>
      </c>
      <c r="D96" s="33"/>
      <c r="E96" s="13">
        <v>2</v>
      </c>
      <c r="F96" s="14">
        <f t="shared" si="3"/>
        <v>0</v>
      </c>
      <c r="G96" s="34"/>
    </row>
    <row r="97" spans="1:7" x14ac:dyDescent="0.25">
      <c r="A97" s="10"/>
      <c r="B97" s="11" t="s">
        <v>17</v>
      </c>
      <c r="C97" s="10"/>
      <c r="D97" s="10"/>
      <c r="E97" s="10"/>
      <c r="F97" s="15">
        <f>SUM(F87:F96)</f>
        <v>0</v>
      </c>
      <c r="G97" s="34"/>
    </row>
    <row r="98" spans="1:7" x14ac:dyDescent="0.25">
      <c r="A98" s="10"/>
      <c r="B98" s="10"/>
      <c r="C98" s="10"/>
      <c r="D98" s="10"/>
      <c r="E98" s="10"/>
      <c r="F98" s="10"/>
      <c r="G98" s="34"/>
    </row>
    <row r="99" spans="1:7" x14ac:dyDescent="0.25">
      <c r="A99" s="10"/>
      <c r="B99" s="11" t="s">
        <v>169</v>
      </c>
      <c r="C99" s="10"/>
      <c r="D99" s="10"/>
      <c r="E99" s="10"/>
      <c r="F99" s="10"/>
      <c r="G99" s="34"/>
    </row>
    <row r="100" spans="1:7" x14ac:dyDescent="0.25">
      <c r="A100" s="12" t="s">
        <v>170</v>
      </c>
      <c r="B100" s="12" t="s">
        <v>171</v>
      </c>
      <c r="C100" s="12" t="s">
        <v>172</v>
      </c>
      <c r="D100" s="33"/>
      <c r="E100" s="13">
        <v>225</v>
      </c>
      <c r="F100" s="14">
        <f t="shared" ref="F100:F106" si="4">D100*E100</f>
        <v>0</v>
      </c>
      <c r="G100" s="34"/>
    </row>
    <row r="101" spans="1:7" x14ac:dyDescent="0.25">
      <c r="A101" s="12" t="s">
        <v>173</v>
      </c>
      <c r="B101" s="12" t="s">
        <v>174</v>
      </c>
      <c r="C101" s="12" t="s">
        <v>175</v>
      </c>
      <c r="D101" s="33"/>
      <c r="E101" s="13">
        <v>1</v>
      </c>
      <c r="F101" s="14">
        <f t="shared" si="4"/>
        <v>0</v>
      </c>
      <c r="G101" s="34"/>
    </row>
    <row r="102" spans="1:7" x14ac:dyDescent="0.25">
      <c r="A102" s="12" t="s">
        <v>176</v>
      </c>
      <c r="B102" s="12" t="s">
        <v>177</v>
      </c>
      <c r="C102" s="12" t="s">
        <v>45</v>
      </c>
      <c r="D102" s="33"/>
      <c r="E102" s="13">
        <v>116</v>
      </c>
      <c r="F102" s="14">
        <f t="shared" si="4"/>
        <v>0</v>
      </c>
      <c r="G102" s="34"/>
    </row>
    <row r="103" spans="1:7" x14ac:dyDescent="0.25">
      <c r="A103" s="12" t="s">
        <v>178</v>
      </c>
      <c r="B103" s="12" t="s">
        <v>179</v>
      </c>
      <c r="C103" s="12" t="s">
        <v>21</v>
      </c>
      <c r="D103" s="33"/>
      <c r="E103" s="13">
        <v>4</v>
      </c>
      <c r="F103" s="14">
        <f t="shared" si="4"/>
        <v>0</v>
      </c>
      <c r="G103" s="34"/>
    </row>
    <row r="104" spans="1:7" x14ac:dyDescent="0.25">
      <c r="A104" s="12" t="s">
        <v>178</v>
      </c>
      <c r="B104" s="12" t="s">
        <v>180</v>
      </c>
      <c r="C104" s="12" t="s">
        <v>21</v>
      </c>
      <c r="D104" s="33"/>
      <c r="E104" s="13">
        <v>139</v>
      </c>
      <c r="F104" s="14">
        <f t="shared" si="4"/>
        <v>0</v>
      </c>
      <c r="G104" s="34"/>
    </row>
    <row r="105" spans="1:7" x14ac:dyDescent="0.25">
      <c r="A105" s="12" t="s">
        <v>181</v>
      </c>
      <c r="B105" s="12" t="s">
        <v>182</v>
      </c>
      <c r="C105" s="12" t="s">
        <v>183</v>
      </c>
      <c r="D105" s="33"/>
      <c r="E105" s="13">
        <v>7</v>
      </c>
      <c r="F105" s="14">
        <f t="shared" si="4"/>
        <v>0</v>
      </c>
      <c r="G105" s="34"/>
    </row>
    <row r="106" spans="1:7" x14ac:dyDescent="0.25">
      <c r="A106" s="12" t="s">
        <v>184</v>
      </c>
      <c r="B106" s="12" t="s">
        <v>185</v>
      </c>
      <c r="C106" s="12" t="s">
        <v>143</v>
      </c>
      <c r="D106" s="33"/>
      <c r="E106" s="13">
        <v>8</v>
      </c>
      <c r="F106" s="14">
        <f t="shared" si="4"/>
        <v>0</v>
      </c>
      <c r="G106" s="34"/>
    </row>
    <row r="107" spans="1:7" x14ac:dyDescent="0.25">
      <c r="A107" s="10"/>
      <c r="B107" s="11" t="s">
        <v>17</v>
      </c>
      <c r="C107" s="10"/>
      <c r="D107" s="10"/>
      <c r="E107" s="10"/>
      <c r="F107" s="15">
        <f>SUM(F100:F106)</f>
        <v>0</v>
      </c>
      <c r="G107" s="34"/>
    </row>
    <row r="108" spans="1:7" x14ac:dyDescent="0.25">
      <c r="A108" s="10"/>
      <c r="B108" s="10"/>
      <c r="C108" s="10"/>
      <c r="D108" s="10"/>
      <c r="E108" s="10"/>
      <c r="F108" s="10"/>
      <c r="G108" s="34"/>
    </row>
    <row r="109" spans="1:7" x14ac:dyDescent="0.25">
      <c r="A109" s="10"/>
      <c r="B109" s="11" t="s">
        <v>186</v>
      </c>
      <c r="C109" s="10"/>
      <c r="D109" s="10"/>
      <c r="E109" s="10"/>
      <c r="F109" s="10"/>
      <c r="G109" s="34"/>
    </row>
    <row r="110" spans="1:7" x14ac:dyDescent="0.25">
      <c r="A110" s="12" t="s">
        <v>187</v>
      </c>
      <c r="B110" s="12" t="s">
        <v>188</v>
      </c>
      <c r="C110" s="12"/>
      <c r="D110" s="33"/>
      <c r="E110" s="13">
        <v>1</v>
      </c>
      <c r="F110" s="14">
        <f>D110*E110</f>
        <v>0</v>
      </c>
      <c r="G110" s="34"/>
    </row>
    <row r="111" spans="1:7" x14ac:dyDescent="0.25">
      <c r="A111" s="12" t="s">
        <v>189</v>
      </c>
      <c r="B111" s="12" t="s">
        <v>190</v>
      </c>
      <c r="C111" s="12" t="s">
        <v>191</v>
      </c>
      <c r="D111" s="33"/>
      <c r="E111" s="13">
        <v>8</v>
      </c>
      <c r="F111" s="14">
        <f>D111*E111</f>
        <v>0</v>
      </c>
      <c r="G111" s="34"/>
    </row>
    <row r="112" spans="1:7" x14ac:dyDescent="0.25">
      <c r="A112" s="12" t="s">
        <v>192</v>
      </c>
      <c r="B112" s="12" t="s">
        <v>193</v>
      </c>
      <c r="C112" s="12" t="s">
        <v>194</v>
      </c>
      <c r="D112" s="33"/>
      <c r="E112" s="13">
        <v>8</v>
      </c>
      <c r="F112" s="14">
        <f>D112*E112</f>
        <v>0</v>
      </c>
      <c r="G112" s="34"/>
    </row>
    <row r="113" spans="1:7" x14ac:dyDescent="0.25">
      <c r="A113" s="10"/>
      <c r="B113" s="11" t="s">
        <v>17</v>
      </c>
      <c r="C113" s="10"/>
      <c r="D113" s="10"/>
      <c r="E113" s="10"/>
      <c r="F113" s="15">
        <f>SUM(F110:F112)</f>
        <v>0</v>
      </c>
      <c r="G113" s="34"/>
    </row>
    <row r="114" spans="1:7" x14ac:dyDescent="0.25">
      <c r="A114" s="10"/>
      <c r="B114" s="10"/>
      <c r="C114" s="10"/>
      <c r="D114" s="10"/>
      <c r="E114" s="10"/>
      <c r="F114" s="10"/>
      <c r="G114" s="34"/>
    </row>
    <row r="115" spans="1:7" x14ac:dyDescent="0.25">
      <c r="A115" s="10"/>
      <c r="B115" s="11" t="s">
        <v>195</v>
      </c>
      <c r="C115" s="10"/>
      <c r="D115" s="10"/>
      <c r="E115" s="10"/>
      <c r="F115" s="10"/>
      <c r="G115" s="34"/>
    </row>
    <row r="116" spans="1:7" x14ac:dyDescent="0.25">
      <c r="A116" s="12" t="s">
        <v>196</v>
      </c>
      <c r="B116" s="12" t="s">
        <v>197</v>
      </c>
      <c r="C116" s="12" t="s">
        <v>198</v>
      </c>
      <c r="D116" s="33"/>
      <c r="E116" s="13">
        <v>4</v>
      </c>
      <c r="F116" s="14">
        <f>D116*E116</f>
        <v>0</v>
      </c>
      <c r="G116" s="34"/>
    </row>
    <row r="117" spans="1:7" x14ac:dyDescent="0.25">
      <c r="A117" s="12" t="s">
        <v>199</v>
      </c>
      <c r="B117" s="12" t="s">
        <v>200</v>
      </c>
      <c r="C117" s="12" t="s">
        <v>194</v>
      </c>
      <c r="D117" s="33"/>
      <c r="E117" s="13">
        <v>84</v>
      </c>
      <c r="F117" s="14">
        <f>D117*E117</f>
        <v>0</v>
      </c>
      <c r="G117" s="34"/>
    </row>
    <row r="118" spans="1:7" x14ac:dyDescent="0.25">
      <c r="A118" s="12" t="s">
        <v>201</v>
      </c>
      <c r="B118" s="12" t="s">
        <v>202</v>
      </c>
      <c r="C118" s="12" t="s">
        <v>198</v>
      </c>
      <c r="D118" s="33"/>
      <c r="E118" s="13">
        <v>5</v>
      </c>
      <c r="F118" s="14">
        <f>D118*E118</f>
        <v>0</v>
      </c>
      <c r="G118" s="34"/>
    </row>
    <row r="119" spans="1:7" x14ac:dyDescent="0.25">
      <c r="A119" s="12" t="s">
        <v>203</v>
      </c>
      <c r="B119" s="12" t="s">
        <v>204</v>
      </c>
      <c r="C119" s="12" t="s">
        <v>198</v>
      </c>
      <c r="D119" s="33"/>
      <c r="E119" s="13">
        <v>80</v>
      </c>
      <c r="F119" s="14">
        <f>D119*E119</f>
        <v>0</v>
      </c>
      <c r="G119" s="34"/>
    </row>
    <row r="120" spans="1:7" x14ac:dyDescent="0.25">
      <c r="A120" s="10"/>
      <c r="B120" s="11" t="s">
        <v>17</v>
      </c>
      <c r="C120" s="10"/>
      <c r="D120" s="10"/>
      <c r="E120" s="10"/>
      <c r="F120" s="15">
        <f>SUM(F116:F119)</f>
        <v>0</v>
      </c>
      <c r="G120" s="34"/>
    </row>
    <row r="121" spans="1:7" x14ac:dyDescent="0.25">
      <c r="A121" s="10"/>
      <c r="B121" s="10"/>
      <c r="C121" s="10"/>
      <c r="D121" s="10"/>
      <c r="E121" s="10"/>
      <c r="F121" s="10"/>
      <c r="G121" s="34"/>
    </row>
    <row r="122" spans="1:7" x14ac:dyDescent="0.25">
      <c r="A122" s="10"/>
      <c r="B122" s="11" t="s">
        <v>205</v>
      </c>
      <c r="C122" s="10"/>
      <c r="D122" s="10"/>
      <c r="E122" s="10"/>
      <c r="F122" s="10"/>
      <c r="G122" s="34"/>
    </row>
    <row r="123" spans="1:7" x14ac:dyDescent="0.25">
      <c r="A123" s="12" t="s">
        <v>206</v>
      </c>
      <c r="B123" s="12" t="s">
        <v>207</v>
      </c>
      <c r="C123" s="12" t="s">
        <v>21</v>
      </c>
      <c r="D123" s="33"/>
      <c r="E123" s="13">
        <v>1</v>
      </c>
      <c r="F123" s="14">
        <f t="shared" ref="F123:F134" si="5">D123*E123</f>
        <v>0</v>
      </c>
      <c r="G123" s="34"/>
    </row>
    <row r="124" spans="1:7" x14ac:dyDescent="0.25">
      <c r="A124" s="12" t="s">
        <v>206</v>
      </c>
      <c r="B124" s="12" t="s">
        <v>208</v>
      </c>
      <c r="C124" s="12" t="s">
        <v>21</v>
      </c>
      <c r="D124" s="33"/>
      <c r="E124" s="13">
        <v>1</v>
      </c>
      <c r="F124" s="14">
        <f t="shared" si="5"/>
        <v>0</v>
      </c>
      <c r="G124" s="34"/>
    </row>
    <row r="125" spans="1:7" x14ac:dyDescent="0.25">
      <c r="A125" s="12" t="s">
        <v>209</v>
      </c>
      <c r="B125" s="12" t="s">
        <v>210</v>
      </c>
      <c r="C125" s="12" t="s">
        <v>211</v>
      </c>
      <c r="D125" s="33"/>
      <c r="E125" s="13">
        <v>277</v>
      </c>
      <c r="F125" s="14">
        <f t="shared" si="5"/>
        <v>0</v>
      </c>
      <c r="G125" s="34"/>
    </row>
    <row r="126" spans="1:7" x14ac:dyDescent="0.25">
      <c r="A126" s="12" t="s">
        <v>212</v>
      </c>
      <c r="B126" s="12" t="s">
        <v>213</v>
      </c>
      <c r="C126" s="12" t="s">
        <v>21</v>
      </c>
      <c r="D126" s="33"/>
      <c r="E126" s="13">
        <v>5</v>
      </c>
      <c r="F126" s="14">
        <f t="shared" si="5"/>
        <v>0</v>
      </c>
      <c r="G126" s="34"/>
    </row>
    <row r="127" spans="1:7" x14ac:dyDescent="0.25">
      <c r="A127" s="12" t="s">
        <v>214</v>
      </c>
      <c r="B127" s="12" t="s">
        <v>215</v>
      </c>
      <c r="C127" s="12" t="s">
        <v>21</v>
      </c>
      <c r="D127" s="33"/>
      <c r="E127" s="13">
        <v>16</v>
      </c>
      <c r="F127" s="14">
        <f t="shared" si="5"/>
        <v>0</v>
      </c>
      <c r="G127" s="34"/>
    </row>
    <row r="128" spans="1:7" x14ac:dyDescent="0.25">
      <c r="A128" s="12" t="s">
        <v>216</v>
      </c>
      <c r="B128" s="12" t="s">
        <v>217</v>
      </c>
      <c r="C128" s="12" t="s">
        <v>41</v>
      </c>
      <c r="D128" s="33"/>
      <c r="E128" s="13">
        <v>3649</v>
      </c>
      <c r="F128" s="14">
        <f t="shared" si="5"/>
        <v>0</v>
      </c>
      <c r="G128" s="34"/>
    </row>
    <row r="129" spans="1:7" x14ac:dyDescent="0.25">
      <c r="A129" s="12" t="s">
        <v>218</v>
      </c>
      <c r="B129" s="12" t="s">
        <v>219</v>
      </c>
      <c r="C129" s="12" t="s">
        <v>41</v>
      </c>
      <c r="D129" s="33"/>
      <c r="E129" s="13">
        <v>1466</v>
      </c>
      <c r="F129" s="14">
        <f t="shared" si="5"/>
        <v>0</v>
      </c>
      <c r="G129" s="34"/>
    </row>
    <row r="130" spans="1:7" x14ac:dyDescent="0.25">
      <c r="A130" s="12" t="s">
        <v>218</v>
      </c>
      <c r="B130" s="12" t="s">
        <v>220</v>
      </c>
      <c r="C130" s="12" t="s">
        <v>41</v>
      </c>
      <c r="D130" s="33"/>
      <c r="E130" s="13">
        <v>2675</v>
      </c>
      <c r="F130" s="14">
        <f t="shared" si="5"/>
        <v>0</v>
      </c>
      <c r="G130" s="34"/>
    </row>
    <row r="131" spans="1:7" x14ac:dyDescent="0.25">
      <c r="A131" s="12" t="s">
        <v>218</v>
      </c>
      <c r="B131" s="12" t="s">
        <v>221</v>
      </c>
      <c r="C131" s="12" t="s">
        <v>41</v>
      </c>
      <c r="D131" s="33"/>
      <c r="E131" s="13">
        <v>2007</v>
      </c>
      <c r="F131" s="14">
        <f t="shared" si="5"/>
        <v>0</v>
      </c>
      <c r="G131" s="34"/>
    </row>
    <row r="132" spans="1:7" x14ac:dyDescent="0.25">
      <c r="A132" s="12" t="s">
        <v>222</v>
      </c>
      <c r="B132" s="12" t="s">
        <v>223</v>
      </c>
      <c r="C132" s="12" t="s">
        <v>132</v>
      </c>
      <c r="D132" s="33"/>
      <c r="E132" s="13">
        <v>1</v>
      </c>
      <c r="F132" s="14">
        <f t="shared" si="5"/>
        <v>0</v>
      </c>
      <c r="G132" s="34"/>
    </row>
    <row r="133" spans="1:7" x14ac:dyDescent="0.25">
      <c r="A133" s="12" t="s">
        <v>224</v>
      </c>
      <c r="B133" s="12" t="s">
        <v>225</v>
      </c>
      <c r="C133" s="12" t="s">
        <v>198</v>
      </c>
      <c r="D133" s="33"/>
      <c r="E133" s="13">
        <v>86</v>
      </c>
      <c r="F133" s="14">
        <f t="shared" si="5"/>
        <v>0</v>
      </c>
      <c r="G133" s="34"/>
    </row>
    <row r="134" spans="1:7" x14ac:dyDescent="0.25">
      <c r="A134" s="12" t="s">
        <v>226</v>
      </c>
      <c r="B134" s="12" t="s">
        <v>227</v>
      </c>
      <c r="C134" s="12" t="s">
        <v>21</v>
      </c>
      <c r="D134" s="33"/>
      <c r="E134" s="13">
        <v>4</v>
      </c>
      <c r="F134" s="14">
        <f t="shared" si="5"/>
        <v>0</v>
      </c>
      <c r="G134" s="34"/>
    </row>
    <row r="135" spans="1:7" x14ac:dyDescent="0.25">
      <c r="A135" s="10"/>
      <c r="B135" s="11" t="s">
        <v>17</v>
      </c>
      <c r="C135" s="10"/>
      <c r="D135" s="10"/>
      <c r="E135" s="10"/>
      <c r="F135" s="15">
        <f>SUM(F123:F134)</f>
        <v>0</v>
      </c>
      <c r="G135" s="34"/>
    </row>
    <row r="137" spans="1:7" ht="15.75" thickBot="1" x14ac:dyDescent="0.3"/>
    <row r="138" spans="1:7" ht="16.5" thickBot="1" x14ac:dyDescent="0.3">
      <c r="C138" s="16" t="s">
        <v>228</v>
      </c>
      <c r="D138" s="17"/>
      <c r="E138" s="18"/>
      <c r="F138" s="19">
        <f>SUM(F14,F28,F32,F61,F84,F97,F107,F113,F120,F135)</f>
        <v>0</v>
      </c>
    </row>
    <row r="139" spans="1:7" ht="16.5" thickBot="1" x14ac:dyDescent="0.3">
      <c r="C139" s="16" t="s">
        <v>229</v>
      </c>
      <c r="D139" s="17"/>
      <c r="E139" s="18"/>
      <c r="F139" s="20">
        <f>(C7*C6/366*31)</f>
        <v>0</v>
      </c>
    </row>
    <row r="140" spans="1:7" ht="16.5" thickBot="1" x14ac:dyDescent="0.3">
      <c r="C140" s="21" t="s">
        <v>230</v>
      </c>
      <c r="D140" s="22"/>
      <c r="E140" s="22"/>
      <c r="F140" s="23">
        <f>F138-F139</f>
        <v>0</v>
      </c>
    </row>
    <row r="142" spans="1:7" x14ac:dyDescent="0.25">
      <c r="F142" s="24"/>
    </row>
    <row r="143" spans="1:7" x14ac:dyDescent="0.25">
      <c r="F143" s="25"/>
    </row>
    <row r="144" spans="1:7" ht="15.75" thickBot="1" x14ac:dyDescent="0.3">
      <c r="F144" s="24"/>
    </row>
    <row r="145" spans="1:6" ht="18.75" thickBot="1" x14ac:dyDescent="0.3">
      <c r="B145" s="41" t="s">
        <v>231</v>
      </c>
      <c r="C145" s="42"/>
      <c r="D145" s="42"/>
      <c r="E145" s="43"/>
      <c r="F145" s="26"/>
    </row>
    <row r="146" spans="1:6" x14ac:dyDescent="0.25">
      <c r="A146" s="11" t="s">
        <v>4</v>
      </c>
      <c r="B146" s="27"/>
      <c r="C146" s="27"/>
      <c r="D146" s="27"/>
      <c r="E146" s="28" t="s">
        <v>5</v>
      </c>
      <c r="F146" s="29" t="s">
        <v>6</v>
      </c>
    </row>
    <row r="147" spans="1:6" x14ac:dyDescent="0.25">
      <c r="A147" s="30" t="s">
        <v>7</v>
      </c>
      <c r="B147" s="30" t="s">
        <v>8</v>
      </c>
      <c r="C147" s="30" t="s">
        <v>9</v>
      </c>
      <c r="D147" s="31" t="s">
        <v>10</v>
      </c>
      <c r="E147" s="31" t="s">
        <v>11</v>
      </c>
      <c r="F147" s="31" t="s">
        <v>12</v>
      </c>
    </row>
    <row r="148" spans="1:6" x14ac:dyDescent="0.25">
      <c r="A148" s="34"/>
      <c r="B148" s="34"/>
      <c r="C148" s="34"/>
      <c r="D148" s="34"/>
      <c r="E148" s="34"/>
      <c r="F148" s="34"/>
    </row>
    <row r="149" spans="1:6" x14ac:dyDescent="0.25">
      <c r="A149" s="34"/>
      <c r="B149" s="34"/>
      <c r="C149" s="34"/>
      <c r="D149" s="34"/>
      <c r="E149" s="34"/>
      <c r="F149" s="34"/>
    </row>
    <row r="150" spans="1:6" x14ac:dyDescent="0.25">
      <c r="A150" s="34"/>
      <c r="B150" s="36"/>
      <c r="C150" s="34"/>
      <c r="D150" s="34"/>
      <c r="E150" s="34"/>
      <c r="F150" s="34"/>
    </row>
    <row r="151" spans="1:6" x14ac:dyDescent="0.25">
      <c r="A151" s="35"/>
      <c r="B151" s="35"/>
      <c r="C151" s="35"/>
      <c r="D151" s="33"/>
      <c r="E151" s="37">
        <v>1</v>
      </c>
      <c r="F151" s="38">
        <f t="shared" ref="F151:F161" si="6">D151*E151</f>
        <v>0</v>
      </c>
    </row>
    <row r="152" spans="1:6" x14ac:dyDescent="0.25">
      <c r="A152" s="35"/>
      <c r="B152" s="35"/>
      <c r="C152" s="35"/>
      <c r="D152" s="33"/>
      <c r="E152" s="37">
        <v>1</v>
      </c>
      <c r="F152" s="38">
        <f t="shared" si="6"/>
        <v>0</v>
      </c>
    </row>
    <row r="153" spans="1:6" x14ac:dyDescent="0.25">
      <c r="A153" s="35"/>
      <c r="B153" s="35"/>
      <c r="C153" s="35"/>
      <c r="D153" s="33"/>
      <c r="E153" s="37">
        <v>1</v>
      </c>
      <c r="F153" s="38">
        <f t="shared" si="6"/>
        <v>0</v>
      </c>
    </row>
    <row r="154" spans="1:6" x14ac:dyDescent="0.25">
      <c r="A154" s="35"/>
      <c r="B154" s="35"/>
      <c r="C154" s="35"/>
      <c r="D154" s="33"/>
      <c r="E154" s="37">
        <v>1</v>
      </c>
      <c r="F154" s="38">
        <f t="shared" si="6"/>
        <v>0</v>
      </c>
    </row>
    <row r="155" spans="1:6" x14ac:dyDescent="0.25">
      <c r="A155" s="35"/>
      <c r="B155" s="35"/>
      <c r="C155" s="35"/>
      <c r="D155" s="33"/>
      <c r="E155" s="37">
        <v>1</v>
      </c>
      <c r="F155" s="38">
        <f t="shared" si="6"/>
        <v>0</v>
      </c>
    </row>
    <row r="156" spans="1:6" x14ac:dyDescent="0.25">
      <c r="A156" s="35"/>
      <c r="B156" s="35"/>
      <c r="C156" s="35"/>
      <c r="D156" s="33"/>
      <c r="E156" s="37">
        <v>1</v>
      </c>
      <c r="F156" s="38">
        <f t="shared" si="6"/>
        <v>0</v>
      </c>
    </row>
    <row r="157" spans="1:6" x14ac:dyDescent="0.25">
      <c r="A157" s="35"/>
      <c r="B157" s="35"/>
      <c r="C157" s="35"/>
      <c r="D157" s="33"/>
      <c r="E157" s="37">
        <v>1</v>
      </c>
      <c r="F157" s="38">
        <f t="shared" si="6"/>
        <v>0</v>
      </c>
    </row>
    <row r="158" spans="1:6" x14ac:dyDescent="0.25">
      <c r="A158" s="35"/>
      <c r="B158" s="35"/>
      <c r="C158" s="35"/>
      <c r="D158" s="33"/>
      <c r="E158" s="37">
        <v>1</v>
      </c>
      <c r="F158" s="38">
        <f t="shared" si="6"/>
        <v>0</v>
      </c>
    </row>
    <row r="159" spans="1:6" x14ac:dyDescent="0.25">
      <c r="A159" s="35"/>
      <c r="B159" s="35"/>
      <c r="C159" s="35"/>
      <c r="D159" s="33"/>
      <c r="E159" s="37">
        <v>1</v>
      </c>
      <c r="F159" s="38">
        <f t="shared" si="6"/>
        <v>0</v>
      </c>
    </row>
    <row r="160" spans="1:6" x14ac:dyDescent="0.25">
      <c r="A160" s="35"/>
      <c r="B160" s="35"/>
      <c r="C160" s="35"/>
      <c r="D160" s="33"/>
      <c r="E160" s="37">
        <v>1</v>
      </c>
      <c r="F160" s="38">
        <f t="shared" si="6"/>
        <v>0</v>
      </c>
    </row>
    <row r="161" spans="1:6" x14ac:dyDescent="0.25">
      <c r="A161" s="35"/>
      <c r="B161" s="35"/>
      <c r="C161" s="35"/>
      <c r="D161" s="33"/>
      <c r="E161" s="37">
        <v>1</v>
      </c>
      <c r="F161" s="38">
        <f t="shared" si="6"/>
        <v>0</v>
      </c>
    </row>
    <row r="162" spans="1:6" x14ac:dyDescent="0.25">
      <c r="A162" s="34"/>
      <c r="B162" s="36" t="s">
        <v>17</v>
      </c>
      <c r="C162" s="34"/>
      <c r="D162" s="34"/>
      <c r="E162" s="34"/>
      <c r="F162" s="39">
        <f>SUM(F151:F161)</f>
        <v>0</v>
      </c>
    </row>
  </sheetData>
  <sheetProtection algorithmName="SHA-512" hashValue="w+kdJwMaEOFjT6XjTnkw6VwvyGfHawWiAFSVSXrzqkm4Ot44NA4p+zJrTyn1wqQYx36D577BLtooCOwV3IEXwQ==" saltValue="SflLeuy4Z0TVq9UxD1ufjA==" spinCount="100000" sheet="1" objects="1" scenarios="1" selectLockedCells="1"/>
  <mergeCells count="3">
    <mergeCell ref="A1:G1"/>
    <mergeCell ref="B145:E145"/>
    <mergeCell ref="A3:B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Lubkeman, Ben A</dc:creator>
  <cp:lastModifiedBy>Simenson, Rebecca M</cp:lastModifiedBy>
  <dcterms:created xsi:type="dcterms:W3CDTF">2019-09-11T15:52:31Z</dcterms:created>
  <dcterms:modified xsi:type="dcterms:W3CDTF">2019-09-19T20:33:20Z</dcterms:modified>
</cp:coreProperties>
</file>