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arlingtonva-my.sharepoint.com/personal/stdiamond_arlingtonva_us/Documents/TD/2021/21-387 -Donaldson Run Tributary/Solicitation Document/"/>
    </mc:Choice>
  </mc:AlternateContent>
  <xr:revisionPtr revIDLastSave="0" documentId="8_{982B548C-3A22-466A-809D-010A84AEFF39}" xr6:coauthVersionLast="44" xr6:coauthVersionMax="44" xr10:uidLastSave="{00000000-0000-0000-0000-000000000000}"/>
  <bookViews>
    <workbookView xWindow="-120" yWindow="-120" windowWidth="29040" windowHeight="15840" tabRatio="696" xr2:uid="{00000000-000D-0000-FFFF-FFFF00000000}"/>
  </bookViews>
  <sheets>
    <sheet name="S32D_Bid_Tab" sheetId="6" r:id="rId1"/>
  </sheets>
  <definedNames>
    <definedName name="_xlnm.Print_Titles" localSheetId="0">S32D_Bid_Tab!$7:$7</definedName>
  </definedNames>
  <calcPr calcId="191028" iterate="1" iterateCount="1000" iterateDelta="1E-4"/>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12" i="6" l="1"/>
  <c r="I93" i="6" l="1"/>
  <c r="I109" i="6" l="1"/>
  <c r="I96" i="6" l="1"/>
  <c r="I94" i="6"/>
  <c r="I95" i="6"/>
  <c r="I67" i="6"/>
  <c r="I68" i="6"/>
  <c r="I69" i="6"/>
  <c r="I70" i="6"/>
  <c r="I10" i="6"/>
  <c r="I12" i="6"/>
  <c r="I13" i="6"/>
  <c r="I14" i="6"/>
  <c r="I15" i="6"/>
  <c r="I16" i="6"/>
  <c r="I17" i="6"/>
  <c r="I18" i="6"/>
  <c r="I19" i="6"/>
  <c r="I20" i="6"/>
  <c r="I9" i="6"/>
  <c r="I78" i="6"/>
  <c r="I29" i="6" l="1"/>
  <c r="I28" i="6"/>
  <c r="I85" i="6"/>
  <c r="I89" i="6"/>
  <c r="I90" i="6"/>
  <c r="I91" i="6"/>
  <c r="I92" i="6"/>
  <c r="I63" i="6"/>
  <c r="I64" i="6"/>
  <c r="I66" i="6"/>
  <c r="I71" i="6"/>
  <c r="I72" i="6"/>
  <c r="I73" i="6"/>
  <c r="I74" i="6"/>
  <c r="I75" i="6"/>
  <c r="I39" i="6" l="1"/>
  <c r="I33" i="6"/>
  <c r="I97" i="6" l="1"/>
  <c r="I107" i="6" l="1"/>
  <c r="I83" i="6"/>
  <c r="I110" i="6"/>
  <c r="I35" i="6"/>
  <c r="I36" i="6"/>
  <c r="I37" i="6"/>
  <c r="I38" i="6"/>
  <c r="I40" i="6"/>
  <c r="I41" i="6"/>
  <c r="I104" i="6"/>
  <c r="I99" i="6"/>
  <c r="I77" i="6"/>
  <c r="I65" i="6"/>
  <c r="I58" i="6"/>
  <c r="I46" i="6"/>
  <c r="I34" i="6"/>
  <c r="I31" i="6" l="1"/>
  <c r="I52" i="6"/>
  <c r="I55" i="6"/>
  <c r="I61" i="6"/>
  <c r="I49" i="6"/>
  <c r="I80" i="6"/>
  <c r="I43" i="6"/>
  <c r="I26" i="6"/>
  <c r="I22" i="6"/>
  <c r="I114" i="6" l="1"/>
  <c r="H117" i="6" l="1"/>
  <c r="H118" i="6"/>
  <c r="I120" i="6" l="1"/>
  <c r="I12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tc={021AF155-7821-4C22-AF78-8529CF67E8AF}</author>
  </authors>
  <commentList>
    <comment ref="K63" authorId="0" shapeId="0" xr:uid="{021AF155-7821-4C22-AF78-8529CF67E8AF}">
      <text>
        <t>[Threaded comment]
Your version of Excel allows you to read this threaded comment; however, any edits to it will get removed if the file is opened in a newer version of Excel. Learn more: https://go.microsoft.com/fwlink/?linkid=870924
Comment:
    Topsoil quantity is much less than that estimated by VHB (7,957 cy)
Reply:
    where is the topsoil VHB number from?
Reply:
    write Christin email about how topsoil number was calculated by me</t>
      </text>
    </comment>
  </commentList>
</comments>
</file>

<file path=xl/sharedStrings.xml><?xml version="1.0" encoding="utf-8"?>
<sst xmlns="http://schemas.openxmlformats.org/spreadsheetml/2006/main" count="311" uniqueCount="187">
  <si>
    <t>SUBMIT AN ORIGINAL SIGNED BID FORM AND ONE COPY</t>
  </si>
  <si>
    <t>BID ITEMS BELOW CORRESPOND TO PLANS ASSOCIATED WITH S32D ONLY</t>
  </si>
  <si>
    <t>THE UNDERSIGNED CERTIFIES THAT (CONTRACTOR NAME)___________________________
IS CURRENTLY REGISTERED WITH THE VIRGINIA STATE BOARD OF CONTRACTORS AS REQUIRED BY THE CODE OF VIRGINIA.  CERTIFICATE NUMBER _________________ WAS ISSUED ON THE ________DAY OF _____________, 20____.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</si>
  <si>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BIDDERS SHALL PROVIDE THEIR BID PRICES IN THE CELLS HIGHLIGHTED IN BLUE BELOW.  BIDDERS SHALL INCLUDE A BID PRICE FOR ALL ITEMS. FAILURE TO PROVIDE A PRICE FOR ALL ITEMS, OR ANY MODIFICATIONS OR ADDITIONS TO THE BID FORM MAY RESULT IN BID REJECTION.  LOW BID DETERMINATION WILL BE MADE BASED ON THE SUM OF THE "TOTAL CONTRACT WORK"</t>
  </si>
  <si>
    <t>BASE BID WORK</t>
  </si>
  <si>
    <t>MASTER ID#</t>
  </si>
  <si>
    <t xml:space="preserve">   DESCRIPTION</t>
  </si>
  <si>
    <t>QTY</t>
  </si>
  <si>
    <t>UNIT</t>
  </si>
  <si>
    <t>UNIT
PRICE</t>
  </si>
  <si>
    <t>TOTAL</t>
  </si>
  <si>
    <t>02200</t>
  </si>
  <si>
    <t>C1</t>
  </si>
  <si>
    <t>1</t>
  </si>
  <si>
    <t>C1. GENERAL EARTH WORK</t>
  </si>
  <si>
    <t>02200-C1</t>
  </si>
  <si>
    <t>Clearing and Grubbing</t>
  </si>
  <si>
    <t>AC</t>
  </si>
  <si>
    <t>CY</t>
  </si>
  <si>
    <t>Imported Structural Streambed Material</t>
  </si>
  <si>
    <t>TON</t>
  </si>
  <si>
    <t>Step Pool Structure Rock</t>
  </si>
  <si>
    <t>Step Run Structure Rock</t>
  </si>
  <si>
    <t>Plunge Pool Structure Rock</t>
  </si>
  <si>
    <t>Apron Rock at Stormpipe Outfalls</t>
  </si>
  <si>
    <t>Boulder Crossing</t>
  </si>
  <si>
    <t>02210-C1-00170</t>
  </si>
  <si>
    <t>Riprap, Dry Class I</t>
  </si>
  <si>
    <t>SY</t>
  </si>
  <si>
    <t>Headwall/Endwall Stacked Stone for Pipes</t>
  </si>
  <si>
    <t>Stack Stone Stream BMP Wall</t>
  </si>
  <si>
    <t>02750</t>
  </si>
  <si>
    <t>C2</t>
  </si>
  <si>
    <t>2</t>
  </si>
  <si>
    <t>3</t>
  </si>
  <si>
    <t>SUBTOTAL</t>
  </si>
  <si>
    <t>4</t>
  </si>
  <si>
    <t>C2. CONCRETE WORK</t>
  </si>
  <si>
    <t>02600</t>
  </si>
  <si>
    <t>C3</t>
  </si>
  <si>
    <t>8</t>
  </si>
  <si>
    <t>9</t>
  </si>
  <si>
    <t>C3. ASPHALT WORK</t>
  </si>
  <si>
    <t>02600-C3-00060</t>
  </si>
  <si>
    <t>Asphalt Concrete, Surface Course (VDOT SM-9.5D) - temporary sidewalk</t>
  </si>
  <si>
    <t>SF</t>
  </si>
  <si>
    <t>02550</t>
  </si>
  <si>
    <t>C4</t>
  </si>
  <si>
    <t>11</t>
  </si>
  <si>
    <t>12</t>
  </si>
  <si>
    <t>13</t>
  </si>
  <si>
    <t>C4. STORM SEWER UTILITY WORK</t>
  </si>
  <si>
    <t>02500-C4</t>
  </si>
  <si>
    <t>8" Pipe, HDPE, In Place Up to 6' Deep</t>
  </si>
  <si>
    <t>LF</t>
  </si>
  <si>
    <t>68</t>
  </si>
  <si>
    <t>02500-C4-01190</t>
  </si>
  <si>
    <t>12" Pipe, HDPE, In Place Up to 6' Deep</t>
  </si>
  <si>
    <t>15" Pipe, HDPE, In Place Up to 6' Deep</t>
  </si>
  <si>
    <t>02500-C4-01250</t>
  </si>
  <si>
    <t>18" Pipe, HDPE, In Place Up to 6' Deep</t>
  </si>
  <si>
    <t>02550-C4-01912</t>
  </si>
  <si>
    <t>48" Pipe, HDPE, In Place Up to 6' Deep</t>
  </si>
  <si>
    <t>02500-C4-02510</t>
  </si>
  <si>
    <t>Standard Endwall for pipe culverts 48" circular (VDOT standard EW-2)</t>
  </si>
  <si>
    <t>EA</t>
  </si>
  <si>
    <t>8deg Bend Structure (see plans)</t>
  </si>
  <si>
    <t>02505-C4-00010</t>
  </si>
  <si>
    <t>Storm Manhole MH-1 (Arlington County Detail D-3.0), In Place, DEPTH   8'</t>
  </si>
  <si>
    <t>02550-C4-00620</t>
  </si>
  <si>
    <t>15" Pipe, RCP Class III, In Place Up to 6' Deep</t>
  </si>
  <si>
    <t>C6</t>
  </si>
  <si>
    <t>21</t>
  </si>
  <si>
    <t>22</t>
  </si>
  <si>
    <t>23</t>
  </si>
  <si>
    <t>C5. GUARDRAIL</t>
  </si>
  <si>
    <t>35</t>
  </si>
  <si>
    <t>36</t>
  </si>
  <si>
    <t>37</t>
  </si>
  <si>
    <t>C6. WATERMAIN WORK</t>
  </si>
  <si>
    <t>13160</t>
  </si>
  <si>
    <t>C8</t>
  </si>
  <si>
    <t>5</t>
  </si>
  <si>
    <t>6</t>
  </si>
  <si>
    <t>7</t>
  </si>
  <si>
    <t>02510-C7-00270</t>
  </si>
  <si>
    <t>Sanitary Sewer House Lateral</t>
  </si>
  <si>
    <t>40</t>
  </si>
  <si>
    <t>41</t>
  </si>
  <si>
    <t>42</t>
  </si>
  <si>
    <t>C8. TRAFFIC SIGNAL WORK</t>
  </si>
  <si>
    <t>02900</t>
  </si>
  <si>
    <t>C10</t>
  </si>
  <si>
    <t>10</t>
  </si>
  <si>
    <t>C9. STREET LIGHTING WORK</t>
  </si>
  <si>
    <t>02800</t>
  </si>
  <si>
    <t>C11</t>
  </si>
  <si>
    <t>02801</t>
  </si>
  <si>
    <t xml:space="preserve">C10. PAVEMENT MARKING AND SIGNAGE WORK </t>
  </si>
  <si>
    <t>13130</t>
  </si>
  <si>
    <t>C12</t>
  </si>
  <si>
    <t>14</t>
  </si>
  <si>
    <t>15</t>
  </si>
  <si>
    <t>C11. LANDSCAPE AND HARDSCAPE RESTORATION WORK</t>
  </si>
  <si>
    <t>Topsoil</t>
  </si>
  <si>
    <t>02801-C11-00040</t>
  </si>
  <si>
    <t>Shredded hardwood mulch; Aged 6 months minimum - Free of Trash &amp; Debris</t>
  </si>
  <si>
    <t>02800-C11-01000</t>
  </si>
  <si>
    <t>Herbaceous plants ( 3" Deep plug Minimum)</t>
  </si>
  <si>
    <t>Seed Mix (Steep Slope - see Construction Plan)</t>
  </si>
  <si>
    <t>Seed Mix (Streamside/Floodplain - see Construction Plan)</t>
  </si>
  <si>
    <t>Seed Mix (Upland - see Construction Plan)</t>
  </si>
  <si>
    <t>Seed Mix (Turfgrass - see Construction Plan)</t>
  </si>
  <si>
    <t>Seed Mix (Temporary Stabilization - see Construction Plan)</t>
  </si>
  <si>
    <t>Live Stakes (See Plan for species)</t>
  </si>
  <si>
    <t>02800-C11-01100</t>
  </si>
  <si>
    <t>Shrub (#3 container) - Container or B&amp;B</t>
  </si>
  <si>
    <t>Invasive Species Control</t>
  </si>
  <si>
    <t>02800-C11-00606</t>
  </si>
  <si>
    <t>Trees, Deciduous -4'-6' in height</t>
  </si>
  <si>
    <t>02800-C11-00600</t>
  </si>
  <si>
    <t>Trees, Deciduous - 0.75 to 1.0" caliper</t>
  </si>
  <si>
    <t>02800-C11-00602</t>
  </si>
  <si>
    <t>Trees, Deciduous - 1.5 to 2.0" caliper</t>
  </si>
  <si>
    <t>01500</t>
  </si>
  <si>
    <t>C13</t>
  </si>
  <si>
    <t>Post-Construction Vegetation Maintenance</t>
  </si>
  <si>
    <t>LS</t>
  </si>
  <si>
    <t>01000</t>
  </si>
  <si>
    <t>C15</t>
  </si>
  <si>
    <t>38</t>
  </si>
  <si>
    <t>39</t>
  </si>
  <si>
    <t>C12. BUS STOP SHELTERS AND FURNISHINGS</t>
  </si>
  <si>
    <t>02611</t>
  </si>
  <si>
    <t>M1</t>
  </si>
  <si>
    <t>16</t>
  </si>
  <si>
    <t>03100</t>
  </si>
  <si>
    <t>17</t>
  </si>
  <si>
    <t>18</t>
  </si>
  <si>
    <t>C13. EROSION AND SEDIMENT CONTROL WORK</t>
  </si>
  <si>
    <t>Temporary Stone Construction Entrance</t>
  </si>
  <si>
    <t>01500-C13-00130</t>
  </si>
  <si>
    <t>4' Chain Link Tree Protection Fence (per Arlington County DPR Standard 02231.2)</t>
  </si>
  <si>
    <t>311300-C11-00084</t>
  </si>
  <si>
    <t>Root Protection Matting</t>
  </si>
  <si>
    <t>Pump Around Diversion</t>
  </si>
  <si>
    <t>01500-C13-00150</t>
  </si>
  <si>
    <t>Root Pruning (per Arlington County DPR Standard 02231.5)</t>
  </si>
  <si>
    <t>Temporary Vehicle Crossing</t>
  </si>
  <si>
    <t>Safety Fencing</t>
  </si>
  <si>
    <t>01500-SA-00200</t>
  </si>
  <si>
    <t>SWPPP Administration</t>
  </si>
  <si>
    <t>C15. UNLISTED WORK</t>
  </si>
  <si>
    <t>Construction Survey</t>
  </si>
  <si>
    <t>As-Built Survey</t>
  </si>
  <si>
    <t xml:space="preserve">C17. STORMWATER WORK </t>
  </si>
  <si>
    <t>CONTRACT TOTAL (EXCLUDING PERCENTAGE ITEMS)</t>
  </si>
  <si>
    <t>PERCENTAGE LINE ITEMS</t>
  </si>
  <si>
    <t>BID PERCENTAGE</t>
  </si>
  <si>
    <t>TOTAL PRICE</t>
  </si>
  <si>
    <t>01000-C16-00010</t>
  </si>
  <si>
    <t xml:space="preserve">Maintenance of Traffic (MOT) </t>
  </si>
  <si>
    <t>%</t>
  </si>
  <si>
    <t>01000-C16-00030</t>
  </si>
  <si>
    <t>Mobilization and De-Mobilization</t>
  </si>
  <si>
    <t>PERCENTAGE LINE ITEMS SUBTOTAL</t>
  </si>
  <si>
    <t>Stone Dust Path (includes all components)</t>
  </si>
  <si>
    <t>Jimmy Rail Fence</t>
  </si>
  <si>
    <t>Trunk Wrap</t>
  </si>
  <si>
    <t>Storm Drain Inlet Protection, Gravel &amp; Wire Mesh Drop Inlet Application (per Virginia Erosion &amp; Sediment Control Handbook Standard &amp; Specification 3.07)</t>
  </si>
  <si>
    <t>Erosion Control Matting</t>
  </si>
  <si>
    <t>Geotextile Fabric, non-woven (for placement above outfall pipes)</t>
  </si>
  <si>
    <t>Flexible HDPE for Temporary Slope Drains</t>
  </si>
  <si>
    <t>DAY</t>
  </si>
  <si>
    <t>Excavation</t>
  </si>
  <si>
    <t>Haul-off of Unsuitable Material</t>
  </si>
  <si>
    <t>Sanitary Sewer House Lateral - concrete encasement</t>
  </si>
  <si>
    <t>02200-</t>
  </si>
  <si>
    <t>02221-</t>
  </si>
  <si>
    <t>02223-</t>
  </si>
  <si>
    <t>02224-</t>
  </si>
  <si>
    <t>02225-</t>
  </si>
  <si>
    <t>02226-</t>
  </si>
  <si>
    <t xml:space="preserve">GRAND TOTAL </t>
  </si>
  <si>
    <t>C18. ADD ALTERNATE WORK</t>
  </si>
  <si>
    <t xml:space="preserve">C7. SANITARY SEWER WORK </t>
  </si>
  <si>
    <t>Attachment- H - PRICE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</si>
</sst>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4">
    <font>
      <sz val="12"/>
      <color indexed="8"/>
      <name val="Courier New"/>
      <family val="3"/>
    </font>
    <font>
      <sz val="11"/>
      <color theme="1"/>
      <name val="Calibri"/>
      <family val="2"/>
      <scheme val="minor"/>
    </font>
    <font>
      <sz val="10"/>
      <color indexed="8"/>
      <name val="Courier "/>
    </font>
    <font>
      <sz val="10"/>
      <name val="Courier"/>
    </font>
    <font>
      <sz val="10"/>
      <name val="Arial"/>
      <family val="2"/>
    </font>
    <font>
      <b/>
      <sz val="10"/>
      <color indexed="8"/>
      <name val="Courier"/>
    </font>
    <font>
      <b/>
      <sz val="8"/>
      <name val="Courier"/>
    </font>
    <font>
      <b/>
      <sz val="8"/>
      <color indexed="8"/>
      <name val="Arial"/>
      <family val="2"/>
    </font>
    <font>
      <b/>
      <u/>
      <sz val="10"/>
      <color indexed="8"/>
      <name val="Courier New"/>
      <family val="3"/>
    </font>
    <font>
      <b/>
      <u/>
      <sz val="10"/>
      <color indexed="8"/>
      <name val="Courier "/>
    </font>
    <font>
      <sz val="10"/>
      <color indexed="8"/>
      <name val="Courier New"/>
      <family val="3"/>
    </font>
    <font>
      <b/>
      <sz val="8"/>
      <color indexed="8"/>
      <name val="Courier New"/>
      <family val="3"/>
    </font>
    <font>
      <b/>
      <sz val="10"/>
      <color indexed="8"/>
      <name val="Courier New"/>
      <family val="3"/>
    </font>
    <font>
      <b/>
      <u/>
      <sz val="11"/>
      <color indexed="8"/>
      <name val="Courier New"/>
      <family val="3"/>
    </font>
    <font>
      <sz val="8"/>
      <color indexed="8"/>
      <name val="Courier New"/>
      <family val="3"/>
    </font>
    <font>
      <sz val="8"/>
      <name val="Arial"/>
      <family val="2"/>
    </font>
    <font>
      <b/>
      <sz val="10"/>
      <color rgb="FFFF0000"/>
      <name val="Courier"/>
    </font>
    <font>
      <sz val="10"/>
      <color indexed="8"/>
      <name val="Arial"/>
      <family val="2"/>
    </font>
    <font>
      <sz val="12"/>
      <color indexed="8"/>
      <name val="Courier New"/>
      <family val="3"/>
    </font>
    <font>
      <b/>
      <sz val="12"/>
      <color theme="1"/>
      <name val="Courier"/>
    </font>
    <font>
      <b/>
      <sz val="12"/>
      <color indexed="8"/>
      <name val="Courier New"/>
      <family val="3"/>
    </font>
    <font>
      <sz val="10"/>
      <color indexed="8"/>
      <name val="Calibri"/>
      <family val="2"/>
    </font>
    <font>
      <sz val="5"/>
      <name val="Tahoma"/>
      <family val="2"/>
    </font>
    <font>
      <sz val="8"/>
      <name val="Courier New"/>
      <family val="3"/>
    </font>
    <font>
      <sz val="8"/>
      <color theme="1"/>
      <name val="Courier New"/>
      <family val="3"/>
    </font>
    <font>
      <sz val="11"/>
      <color indexed="8"/>
      <name val="Courier New"/>
      <family val="3"/>
    </font>
    <font>
      <sz val="10"/>
      <color indexed="10"/>
      <name val="Courier New"/>
      <family val="3"/>
    </font>
    <font>
      <sz val="10"/>
      <name val="Courier New"/>
      <family val="3"/>
    </font>
    <font>
      <sz val="10"/>
      <color rgb="FF000000"/>
      <name val="Courier New"/>
      <family val="3"/>
    </font>
    <font>
      <sz val="10"/>
      <name val="Courier New"/>
    </font>
    <font>
      <sz val="10"/>
      <color indexed="10"/>
      <name val="Courier New"/>
    </font>
    <font>
      <sz val="8"/>
      <name val="Courier New"/>
    </font>
    <font>
      <sz val="10"/>
      <color rgb="FFFF0000"/>
      <name val="Courier New"/>
      <family val="3"/>
    </font>
    <font>
      <b/>
      <sz val="12"/>
      <color indexed="8"/>
      <name val="Courier"/>
    </font>
  </fonts>
  <fills count="8">
    <fill>
      <patternFill patternType="none"/>
    </fill>
    <fill>
      <patternFill patternType="gray125"/>
    </fill>
    <fill>
      <patternFill patternType="solid">
        <fgColor theme="0" tint="-0.24994659260841701"/>
        <bgColor indexed="64"/>
      </patternFill>
    </fill>
    <fill>
      <patternFill patternType="solid">
        <fgColor theme="4" tint="0.599963377788628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7">
    <xf numFmtId="0" fontId="0" fillId="0" borderId="0"/>
    <xf numFmtId="0" fontId="12" fillId="2" borderId="1" applyAlignment="0"/>
    <xf numFmtId="0" fontId="10" fillId="2" borderId="1" applyAlignment="0"/>
    <xf numFmtId="0" fontId="10" fillId="0" borderId="1" applyAlignment="0"/>
    <xf numFmtId="0" fontId="10" fillId="3" borderId="1"/>
    <xf numFmtId="44" fontId="18"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4" fillId="0" borderId="0" applyFont="0" applyFill="0" applyBorder="0" applyAlignment="0" applyProtection="0"/>
    <xf numFmtId="0" fontId="17" fillId="0" borderId="0"/>
    <xf numFmtId="9" fontId="4" fillId="0" borderId="0" applyFont="0" applyFill="0" applyBorder="0" applyAlignment="0" applyProtection="0"/>
    <xf numFmtId="0" fontId="4" fillId="0" borderId="0"/>
    <xf numFmtId="0" fontId="1" fillId="0" borderId="0"/>
    <xf numFmtId="9" fontId="4" fillId="0" borderId="0" applyFont="0" applyFill="0" applyBorder="0" applyAlignment="0" applyProtection="0"/>
    <xf numFmtId="9" fontId="17" fillId="0" borderId="0" applyFont="0" applyFill="0" applyBorder="0" applyAlignment="0" applyProtection="0"/>
  </cellStyleXfs>
  <cellXfs count="174">
    <xf numFmtId="0" fontId="0" fillId="0" borderId="0" xfId="0"/>
    <xf numFmtId="0" fontId="2" fillId="0" borderId="0" xfId="0" applyFont="1"/>
    <xf numFmtId="0" fontId="4" fillId="0" borderId="0" xfId="0" applyFont="1"/>
    <xf numFmtId="0" fontId="7" fillId="0" borderId="0" xfId="0" applyFont="1"/>
    <xf numFmtId="0" fontId="8" fillId="0" borderId="0" xfId="0" applyFont="1" applyAlignment="1">
      <alignment horizontal="center" vertical="center"/>
    </xf>
    <xf numFmtId="0" fontId="10" fillId="0" borderId="1" xfId="0" applyFont="1" applyBorder="1" applyAlignment="1">
      <alignment wrapText="1"/>
    </xf>
    <xf numFmtId="0" fontId="0" fillId="0" borderId="0" xfId="0" applyAlignment="1">
      <alignment wrapText="1"/>
    </xf>
    <xf numFmtId="0" fontId="2" fillId="0" borderId="0" xfId="0" applyFont="1" applyAlignment="1">
      <alignment wrapText="1"/>
    </xf>
    <xf numFmtId="0" fontId="11" fillId="0" borderId="0" xfId="0" applyFont="1"/>
    <xf numFmtId="0" fontId="11" fillId="0" borderId="0" xfId="0" applyFont="1" applyAlignment="1">
      <alignment wrapText="1"/>
    </xf>
    <xf numFmtId="0" fontId="12" fillId="2" borderId="3" xfId="1" applyBorder="1"/>
    <xf numFmtId="0" fontId="12" fillId="2" borderId="3" xfId="1" applyBorder="1" applyAlignment="1">
      <alignment wrapText="1"/>
    </xf>
    <xf numFmtId="0" fontId="10" fillId="2" borderId="3" xfId="0" applyFont="1" applyFill="1" applyBorder="1" applyAlignment="1">
      <alignment wrapText="1"/>
    </xf>
    <xf numFmtId="0" fontId="10" fillId="0" borderId="3" xfId="3" applyBorder="1"/>
    <xf numFmtId="0" fontId="10" fillId="0" borderId="3" xfId="3" applyBorder="1" applyAlignment="1">
      <alignment wrapText="1"/>
    </xf>
    <xf numFmtId="0" fontId="15" fillId="0" borderId="0" xfId="0" applyFont="1"/>
    <xf numFmtId="0" fontId="14" fillId="0" borderId="7" xfId="0" applyFont="1" applyBorder="1"/>
    <xf numFmtId="0" fontId="10" fillId="0" borderId="8" xfId="0" applyFont="1" applyBorder="1"/>
    <xf numFmtId="0" fontId="14" fillId="0" borderId="9" xfId="0" applyFont="1" applyBorder="1"/>
    <xf numFmtId="0" fontId="10" fillId="0" borderId="10" xfId="0" applyFont="1" applyBorder="1"/>
    <xf numFmtId="0" fontId="11" fillId="2" borderId="11" xfId="1" applyFont="1" applyBorder="1"/>
    <xf numFmtId="0" fontId="14" fillId="2" borderId="11" xfId="0" applyFont="1" applyFill="1" applyBorder="1"/>
    <xf numFmtId="0" fontId="14" fillId="0" borderId="11" xfId="3" applyFont="1" applyBorder="1"/>
    <xf numFmtId="0" fontId="10" fillId="0" borderId="12" xfId="3" applyBorder="1"/>
    <xf numFmtId="0" fontId="10" fillId="0" borderId="1" xfId="3" applyBorder="1"/>
    <xf numFmtId="0" fontId="10" fillId="0" borderId="1" xfId="3" applyBorder="1" applyAlignment="1">
      <alignment wrapText="1"/>
    </xf>
    <xf numFmtId="0" fontId="6" fillId="0" borderId="3" xfId="0" applyFont="1" applyFill="1" applyBorder="1" applyAlignment="1">
      <alignment horizontal="center"/>
    </xf>
    <xf numFmtId="0" fontId="3" fillId="0" borderId="2" xfId="0" applyFont="1" applyFill="1" applyBorder="1" applyAlignment="1">
      <alignment horizontal="left"/>
    </xf>
    <xf numFmtId="0" fontId="3" fillId="0" borderId="3" xfId="0" applyFont="1" applyFill="1" applyBorder="1" applyAlignment="1">
      <alignment horizontal="left" wrapText="1"/>
    </xf>
    <xf numFmtId="0" fontId="10" fillId="0" borderId="0" xfId="0" applyFont="1" applyBorder="1"/>
    <xf numFmtId="0" fontId="12" fillId="0" borderId="0" xfId="0" applyFont="1" applyBorder="1" applyAlignment="1">
      <alignment wrapText="1"/>
    </xf>
    <xf numFmtId="0" fontId="10" fillId="0" borderId="0" xfId="0" applyFont="1" applyBorder="1" applyAlignment="1">
      <alignment wrapText="1"/>
    </xf>
    <xf numFmtId="0" fontId="0" fillId="0" borderId="0" xfId="0"/>
    <xf numFmtId="0" fontId="10" fillId="0" borderId="0" xfId="0" applyFont="1" applyAlignment="1">
      <alignment wrapText="1"/>
    </xf>
    <xf numFmtId="0" fontId="14" fillId="0" borderId="9" xfId="3" applyFont="1" applyBorder="1"/>
    <xf numFmtId="0" fontId="10" fillId="0" borderId="10" xfId="3" applyBorder="1"/>
    <xf numFmtId="0" fontId="12" fillId="0" borderId="0" xfId="0" applyFont="1" applyBorder="1" applyAlignment="1"/>
    <xf numFmtId="0" fontId="10" fillId="0" borderId="3" xfId="0" applyFont="1" applyBorder="1"/>
    <xf numFmtId="0" fontId="14" fillId="0" borderId="11" xfId="0" applyFont="1" applyBorder="1"/>
    <xf numFmtId="0" fontId="14" fillId="0" borderId="15" xfId="3" applyFont="1" applyBorder="1"/>
    <xf numFmtId="0" fontId="10" fillId="0" borderId="1" xfId="0" applyFont="1" applyBorder="1"/>
    <xf numFmtId="0" fontId="10" fillId="0" borderId="0" xfId="0" applyFont="1"/>
    <xf numFmtId="0" fontId="10" fillId="2" borderId="3" xfId="0" applyFont="1" applyFill="1" applyBorder="1"/>
    <xf numFmtId="0" fontId="10" fillId="0" borderId="1" xfId="3" applyFont="1" applyBorder="1"/>
    <xf numFmtId="164" fontId="12" fillId="2" borderId="12" xfId="1" applyNumberFormat="1" applyBorder="1"/>
    <xf numFmtId="164" fontId="10" fillId="0" borderId="10" xfId="3" applyNumberFormat="1" applyBorder="1"/>
    <xf numFmtId="164" fontId="10" fillId="3" borderId="1" xfId="4" applyNumberFormat="1" applyFont="1" applyBorder="1"/>
    <xf numFmtId="0" fontId="12" fillId="2" borderId="3" xfId="1" applyFont="1" applyBorder="1"/>
    <xf numFmtId="0" fontId="10" fillId="0" borderId="3" xfId="3" applyFont="1" applyBorder="1"/>
    <xf numFmtId="0" fontId="12" fillId="2" borderId="3" xfId="0" applyFont="1" applyFill="1" applyBorder="1"/>
    <xf numFmtId="164" fontId="12" fillId="2" borderId="12" xfId="0" applyNumberFormat="1" applyFont="1" applyFill="1" applyBorder="1"/>
    <xf numFmtId="0" fontId="12" fillId="0" borderId="3" xfId="3" applyFont="1" applyBorder="1" applyAlignment="1">
      <alignment wrapText="1"/>
    </xf>
    <xf numFmtId="0" fontId="10" fillId="2" borderId="3" xfId="2" applyBorder="1" applyAlignment="1">
      <alignment wrapText="1"/>
    </xf>
    <xf numFmtId="0" fontId="10" fillId="2" borderId="3" xfId="2" applyBorder="1"/>
    <xf numFmtId="0" fontId="12" fillId="2" borderId="3" xfId="2" applyFont="1" applyBorder="1"/>
    <xf numFmtId="164" fontId="12" fillId="2" borderId="12" xfId="2" applyNumberFormat="1" applyFont="1" applyBorder="1"/>
    <xf numFmtId="0" fontId="14" fillId="2" borderId="11" xfId="2" applyFont="1" applyBorder="1"/>
    <xf numFmtId="164" fontId="10" fillId="3" borderId="1" xfId="5" applyNumberFormat="1" applyFont="1" applyFill="1" applyBorder="1"/>
    <xf numFmtId="164" fontId="10" fillId="0" borderId="10" xfId="5" applyNumberFormat="1" applyFont="1" applyBorder="1"/>
    <xf numFmtId="0" fontId="12" fillId="0" borderId="3" xfId="0" applyFont="1" applyBorder="1" applyAlignment="1"/>
    <xf numFmtId="0" fontId="10" fillId="0" borderId="12" xfId="0" applyFont="1" applyBorder="1"/>
    <xf numFmtId="0" fontId="14" fillId="0" borderId="17" xfId="2" applyFont="1" applyFill="1" applyBorder="1"/>
    <xf numFmtId="0" fontId="10" fillId="0" borderId="16" xfId="2" applyFill="1" applyBorder="1" applyAlignment="1">
      <alignment wrapText="1"/>
    </xf>
    <xf numFmtId="0" fontId="12" fillId="0" borderId="16" xfId="2" applyFont="1" applyFill="1" applyBorder="1" applyAlignment="1">
      <alignment horizontal="right" wrapText="1"/>
    </xf>
    <xf numFmtId="164" fontId="12" fillId="0" borderId="18" xfId="2" applyNumberFormat="1" applyFont="1" applyFill="1" applyBorder="1"/>
    <xf numFmtId="0" fontId="14" fillId="0" borderId="22" xfId="2" applyFont="1" applyFill="1" applyBorder="1"/>
    <xf numFmtId="0" fontId="10" fillId="0" borderId="23" xfId="2" applyFill="1" applyBorder="1" applyAlignment="1">
      <alignment wrapText="1"/>
    </xf>
    <xf numFmtId="0" fontId="0" fillId="0" borderId="23" xfId="0" applyFill="1" applyBorder="1"/>
    <xf numFmtId="0" fontId="12" fillId="0" borderId="23" xfId="2" applyFont="1" applyFill="1" applyBorder="1" applyAlignment="1">
      <alignment horizontal="right"/>
    </xf>
    <xf numFmtId="164" fontId="12" fillId="0" borderId="24" xfId="2" applyNumberFormat="1" applyFont="1" applyFill="1" applyBorder="1"/>
    <xf numFmtId="0" fontId="12" fillId="6" borderId="4" xfId="0" applyFont="1" applyFill="1" applyBorder="1"/>
    <xf numFmtId="0" fontId="12" fillId="6" borderId="5" xfId="0" applyFont="1" applyFill="1" applyBorder="1" applyAlignment="1">
      <alignment wrapText="1"/>
    </xf>
    <xf numFmtId="0" fontId="12" fillId="6" borderId="5" xfId="0" applyFont="1" applyFill="1" applyBorder="1" applyAlignment="1">
      <alignment horizontal="center"/>
    </xf>
    <xf numFmtId="0" fontId="12" fillId="6" borderId="5" xfId="0" applyFont="1" applyFill="1" applyBorder="1" applyAlignment="1">
      <alignment horizontal="center" wrapText="1"/>
    </xf>
    <xf numFmtId="0" fontId="12" fillId="6" borderId="6" xfId="0" applyFont="1" applyFill="1" applyBorder="1" applyAlignment="1">
      <alignment horizontal="center"/>
    </xf>
    <xf numFmtId="0" fontId="14" fillId="6" borderId="19" xfId="2" applyFont="1" applyFill="1" applyBorder="1"/>
    <xf numFmtId="0" fontId="20" fillId="6" borderId="20" xfId="2" applyFont="1" applyFill="1" applyBorder="1" applyAlignment="1">
      <alignment horizontal="center" wrapText="1"/>
    </xf>
    <xf numFmtId="0" fontId="14" fillId="5" borderId="29" xfId="2" applyFont="1" applyFill="1" applyBorder="1"/>
    <xf numFmtId="0" fontId="10" fillId="5" borderId="30" xfId="2" applyFill="1" applyBorder="1" applyAlignment="1">
      <alignment wrapText="1"/>
    </xf>
    <xf numFmtId="0" fontId="12" fillId="5" borderId="30" xfId="2" applyFont="1" applyFill="1" applyBorder="1" applyAlignment="1">
      <alignment horizontal="right" wrapText="1"/>
    </xf>
    <xf numFmtId="0" fontId="12" fillId="5" borderId="30" xfId="2" applyFont="1" applyFill="1" applyBorder="1" applyAlignment="1">
      <alignment horizontal="right"/>
    </xf>
    <xf numFmtId="164" fontId="12" fillId="5" borderId="31" xfId="2" applyNumberFormat="1" applyFont="1" applyFill="1" applyBorder="1"/>
    <xf numFmtId="0" fontId="10" fillId="0" borderId="0" xfId="0" applyFont="1" applyBorder="1" applyAlignment="1">
      <alignment horizontal="center"/>
    </xf>
    <xf numFmtId="0" fontId="10" fillId="0" borderId="1" xfId="0" applyFont="1" applyBorder="1" applyAlignment="1">
      <alignment horizontal="center"/>
    </xf>
    <xf numFmtId="0" fontId="12" fillId="2" borderId="3" xfId="1" applyFont="1" applyBorder="1" applyAlignment="1">
      <alignment horizontal="center"/>
    </xf>
    <xf numFmtId="0" fontId="10" fillId="0" borderId="1" xfId="3" applyFont="1" applyBorder="1" applyAlignment="1">
      <alignment horizontal="center"/>
    </xf>
    <xf numFmtId="0" fontId="10" fillId="2" borderId="3" xfId="0" applyFont="1" applyFill="1" applyBorder="1" applyAlignment="1">
      <alignment horizontal="center"/>
    </xf>
    <xf numFmtId="0" fontId="10" fillId="2" borderId="3" xfId="2" applyFont="1" applyBorder="1" applyAlignment="1">
      <alignment horizontal="center"/>
    </xf>
    <xf numFmtId="0" fontId="10" fillId="0" borderId="3" xfId="3" applyFont="1" applyBorder="1" applyAlignment="1">
      <alignment horizontal="center"/>
    </xf>
    <xf numFmtId="0" fontId="10" fillId="0" borderId="3" xfId="0" applyFont="1" applyBorder="1" applyAlignment="1">
      <alignment horizontal="center"/>
    </xf>
    <xf numFmtId="0" fontId="12" fillId="0" borderId="23" xfId="2" applyFont="1" applyFill="1" applyBorder="1" applyAlignment="1">
      <alignment horizontal="center" wrapText="1"/>
    </xf>
    <xf numFmtId="0" fontId="12" fillId="0" borderId="16" xfId="2" applyFont="1" applyFill="1" applyBorder="1" applyAlignment="1">
      <alignment horizontal="center" wrapText="1"/>
    </xf>
    <xf numFmtId="0" fontId="21" fillId="0" borderId="1" xfId="3" applyFont="1" applyBorder="1" applyAlignment="1">
      <alignment horizontal="center"/>
    </xf>
    <xf numFmtId="0" fontId="21" fillId="0" borderId="14" xfId="3" applyFont="1" applyBorder="1" applyAlignment="1">
      <alignment horizontal="center"/>
    </xf>
    <xf numFmtId="0" fontId="12" fillId="5" borderId="30" xfId="2" applyFont="1" applyFill="1" applyBorder="1" applyAlignment="1">
      <alignment horizontal="center" wrapText="1"/>
    </xf>
    <xf numFmtId="0" fontId="17" fillId="0" borderId="0" xfId="0" applyFont="1" applyAlignment="1">
      <alignment horizontal="center"/>
    </xf>
    <xf numFmtId="0" fontId="14" fillId="5" borderId="19" xfId="2" applyFont="1" applyFill="1" applyBorder="1"/>
    <xf numFmtId="0" fontId="10" fillId="5" borderId="20" xfId="2" applyFill="1" applyBorder="1" applyAlignment="1">
      <alignment wrapText="1"/>
    </xf>
    <xf numFmtId="164" fontId="12" fillId="5" borderId="21" xfId="2" applyNumberFormat="1" applyFont="1" applyFill="1" applyBorder="1"/>
    <xf numFmtId="0" fontId="10" fillId="0" borderId="1" xfId="3" applyFill="1" applyBorder="1" applyAlignment="1">
      <alignment wrapText="1"/>
    </xf>
    <xf numFmtId="0" fontId="10" fillId="0" borderId="14" xfId="3" applyFill="1" applyBorder="1" applyAlignment="1">
      <alignment wrapText="1"/>
    </xf>
    <xf numFmtId="164" fontId="10" fillId="0" borderId="0" xfId="4" applyNumberFormat="1" applyFont="1" applyFill="1" applyBorder="1"/>
    <xf numFmtId="164" fontId="10" fillId="3" borderId="2" xfId="4" applyNumberFormat="1" applyFont="1" applyBorder="1"/>
    <xf numFmtId="164" fontId="10" fillId="3" borderId="3" xfId="4" applyNumberFormat="1" applyFont="1" applyBorder="1"/>
    <xf numFmtId="164" fontId="10" fillId="0" borderId="3" xfId="4" applyNumberFormat="1" applyFont="1" applyFill="1" applyBorder="1"/>
    <xf numFmtId="0" fontId="10" fillId="0" borderId="3" xfId="3" applyFill="1" applyBorder="1" applyAlignment="1">
      <alignment wrapText="1"/>
    </xf>
    <xf numFmtId="0" fontId="25" fillId="0" borderId="1" xfId="0" applyFont="1" applyBorder="1" applyAlignment="1">
      <alignment wrapText="1"/>
    </xf>
    <xf numFmtId="1" fontId="26" fillId="0" borderId="1" xfId="0" applyNumberFormat="1" applyFont="1" applyFill="1" applyBorder="1" applyAlignment="1" applyProtection="1">
      <alignment horizontal="center" vertical="center"/>
      <protection locked="0"/>
    </xf>
    <xf numFmtId="44" fontId="27" fillId="0" borderId="1" xfId="5" applyFont="1" applyBorder="1" applyAlignment="1" applyProtection="1">
      <alignment horizontal="center" vertical="center"/>
    </xf>
    <xf numFmtId="0" fontId="27" fillId="0" borderId="1" xfId="0" applyFont="1" applyBorder="1" applyAlignment="1">
      <alignment vertical="center" wrapText="1"/>
    </xf>
    <xf numFmtId="0" fontId="10" fillId="0" borderId="3" xfId="0" applyFont="1" applyBorder="1" applyAlignment="1">
      <alignment wrapText="1"/>
    </xf>
    <xf numFmtId="0" fontId="10" fillId="4" borderId="1" xfId="0" applyFont="1" applyFill="1" applyBorder="1"/>
    <xf numFmtId="0" fontId="0" fillId="0" borderId="0" xfId="0" applyBorder="1"/>
    <xf numFmtId="0" fontId="24" fillId="0" borderId="9" xfId="0" applyFont="1" applyBorder="1"/>
    <xf numFmtId="0" fontId="22" fillId="7" borderId="9" xfId="0" applyFont="1" applyFill="1" applyBorder="1" applyAlignment="1">
      <alignment horizontal="center" vertical="center" wrapText="1"/>
    </xf>
    <xf numFmtId="0" fontId="14" fillId="0" borderId="35" xfId="2" applyFont="1" applyFill="1" applyBorder="1"/>
    <xf numFmtId="0" fontId="10" fillId="0" borderId="36" xfId="2" applyFill="1" applyBorder="1" applyAlignment="1">
      <alignment wrapText="1"/>
    </xf>
    <xf numFmtId="0" fontId="12" fillId="0" borderId="36" xfId="2" applyFont="1" applyFill="1" applyBorder="1" applyAlignment="1">
      <alignment horizontal="right" wrapText="1"/>
    </xf>
    <xf numFmtId="0" fontId="12" fillId="0" borderId="36" xfId="2" applyFont="1" applyFill="1" applyBorder="1" applyAlignment="1">
      <alignment horizontal="center" wrapText="1"/>
    </xf>
    <xf numFmtId="164" fontId="12" fillId="0" borderId="37" xfId="2" applyNumberFormat="1" applyFont="1" applyFill="1" applyBorder="1"/>
    <xf numFmtId="0" fontId="10" fillId="0" borderId="1" xfId="0" applyFont="1" applyBorder="1" applyAlignment="1">
      <alignment horizontal="left"/>
    </xf>
    <xf numFmtId="0" fontId="10" fillId="0" borderId="32" xfId="3" applyFont="1" applyFill="1" applyBorder="1"/>
    <xf numFmtId="0" fontId="23" fillId="0" borderId="1" xfId="0" applyFont="1" applyBorder="1"/>
    <xf numFmtId="0" fontId="23" fillId="0" borderId="32" xfId="0" applyFont="1" applyBorder="1"/>
    <xf numFmtId="0" fontId="10" fillId="0" borderId="32" xfId="3" applyFont="1" applyFill="1" applyBorder="1" applyAlignment="1">
      <alignment wrapText="1"/>
    </xf>
    <xf numFmtId="0" fontId="10" fillId="0" borderId="1" xfId="0" applyFont="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wrapText="1"/>
    </xf>
    <xf numFmtId="0" fontId="23" fillId="0" borderId="32" xfId="0" applyFont="1" applyBorder="1" applyAlignment="1">
      <alignment horizontal="left" vertical="center"/>
    </xf>
    <xf numFmtId="0" fontId="23" fillId="0" borderId="32" xfId="0" applyFont="1" applyBorder="1" applyAlignment="1">
      <alignment vertical="center"/>
    </xf>
    <xf numFmtId="0" fontId="10" fillId="0" borderId="1" xfId="3" applyFont="1" applyBorder="1" applyAlignment="1">
      <alignment horizontal="left"/>
    </xf>
    <xf numFmtId="0" fontId="28" fillId="0" borderId="1" xfId="0" applyFont="1" applyBorder="1" applyAlignment="1">
      <alignment wrapText="1"/>
    </xf>
    <xf numFmtId="0" fontId="24" fillId="0" borderId="9" xfId="0" applyFont="1" applyBorder="1" applyAlignment="1">
      <alignment horizontal="left" vertical="center"/>
    </xf>
    <xf numFmtId="0" fontId="24" fillId="0" borderId="9" xfId="0" applyFont="1" applyFill="1" applyBorder="1" applyAlignment="1">
      <alignment horizontal="left" vertical="center"/>
    </xf>
    <xf numFmtId="0" fontId="23" fillId="7" borderId="9" xfId="0" applyFont="1" applyFill="1" applyBorder="1" applyAlignment="1">
      <alignment horizontal="left" vertical="center" wrapText="1"/>
    </xf>
    <xf numFmtId="0" fontId="14" fillId="0" borderId="9" xfId="0" applyFont="1" applyBorder="1" applyAlignment="1">
      <alignment horizontal="left" vertical="center"/>
    </xf>
    <xf numFmtId="0" fontId="24" fillId="0" borderId="9" xfId="0" applyFont="1" applyFill="1" applyBorder="1" applyAlignment="1">
      <alignment horizontal="left"/>
    </xf>
    <xf numFmtId="0" fontId="10" fillId="0" borderId="1" xfId="3" applyFont="1" applyFill="1" applyBorder="1" applyAlignment="1">
      <alignment horizontal="left"/>
    </xf>
    <xf numFmtId="0" fontId="29" fillId="0" borderId="1" xfId="0" applyFont="1" applyBorder="1" applyAlignment="1">
      <alignment vertical="center" wrapText="1"/>
    </xf>
    <xf numFmtId="1" fontId="30" fillId="0" borderId="1" xfId="0" applyNumberFormat="1" applyFont="1" applyFill="1" applyBorder="1" applyAlignment="1" applyProtection="1">
      <alignment horizontal="center" vertical="center"/>
      <protection locked="0"/>
    </xf>
    <xf numFmtId="44" fontId="29" fillId="0" borderId="1" xfId="5" applyFont="1" applyBorder="1" applyAlignment="1" applyProtection="1">
      <alignment horizontal="center" vertical="center"/>
    </xf>
    <xf numFmtId="0" fontId="31" fillId="7" borderId="9" xfId="0" applyFont="1" applyFill="1" applyBorder="1" applyAlignment="1">
      <alignment horizontal="left" vertical="center" wrapText="1"/>
    </xf>
    <xf numFmtId="0" fontId="9" fillId="0" borderId="0" xfId="0" applyFont="1" applyAlignment="1">
      <alignment horizontal="center" vertical="center"/>
    </xf>
    <xf numFmtId="0" fontId="5" fillId="0" borderId="0" xfId="0" applyFont="1" applyAlignment="1">
      <alignment horizontal="left" wrapText="1"/>
    </xf>
    <xf numFmtId="0" fontId="14" fillId="0" borderId="7" xfId="0" applyFont="1" applyFill="1" applyBorder="1" applyAlignment="1">
      <alignment horizontal="left" vertical="center"/>
    </xf>
    <xf numFmtId="0" fontId="10" fillId="0" borderId="1" xfId="0" applyFont="1" applyFill="1" applyBorder="1" applyAlignment="1">
      <alignment horizontal="left"/>
    </xf>
    <xf numFmtId="0" fontId="10" fillId="0" borderId="1" xfId="3" applyFill="1" applyBorder="1"/>
    <xf numFmtId="0" fontId="32" fillId="0" borderId="1" xfId="0" applyFont="1" applyBorder="1"/>
    <xf numFmtId="0" fontId="32" fillId="0" borderId="1" xfId="0" applyFont="1" applyFill="1" applyBorder="1"/>
    <xf numFmtId="0" fontId="32" fillId="0" borderId="1" xfId="3" applyFont="1" applyFill="1" applyBorder="1"/>
    <xf numFmtId="0" fontId="32" fillId="0" borderId="1" xfId="3" applyFont="1" applyBorder="1"/>
    <xf numFmtId="0" fontId="32" fillId="0" borderId="1" xfId="4" applyNumberFormat="1" applyFont="1" applyFill="1" applyBorder="1"/>
    <xf numFmtId="0" fontId="32" fillId="0" borderId="14" xfId="3" applyFont="1" applyBorder="1"/>
    <xf numFmtId="0" fontId="24" fillId="0" borderId="9" xfId="0" applyNumberFormat="1" applyFont="1" applyBorder="1" applyAlignment="1">
      <alignment horizontal="left"/>
    </xf>
    <xf numFmtId="0" fontId="20" fillId="5" borderId="20" xfId="2" applyFont="1" applyFill="1" applyBorder="1" applyAlignment="1">
      <alignment horizontal="right" wrapText="1"/>
    </xf>
    <xf numFmtId="0" fontId="20" fillId="0" borderId="0" xfId="0" applyFont="1" applyAlignment="1">
      <alignment horizontal="center" wrapText="1"/>
    </xf>
    <xf numFmtId="0" fontId="33" fillId="0" borderId="0" xfId="0" applyFont="1" applyAlignment="1">
      <alignment horizontal="center"/>
    </xf>
    <xf numFmtId="0" fontId="13"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left" wrapText="1"/>
    </xf>
    <xf numFmtId="0" fontId="16" fillId="3" borderId="13" xfId="0" applyFont="1" applyFill="1" applyBorder="1" applyAlignment="1">
      <alignment horizontal="center" wrapText="1"/>
    </xf>
    <xf numFmtId="0" fontId="5" fillId="3" borderId="13" xfId="0" applyFont="1" applyFill="1" applyBorder="1" applyAlignment="1">
      <alignment horizontal="center" wrapText="1"/>
    </xf>
    <xf numFmtId="0" fontId="19" fillId="4" borderId="19" xfId="0" applyFont="1" applyFill="1" applyBorder="1" applyAlignment="1">
      <alignment horizontal="left" wrapText="1"/>
    </xf>
    <xf numFmtId="0" fontId="19" fillId="4" borderId="20" xfId="0" applyFont="1" applyFill="1" applyBorder="1" applyAlignment="1">
      <alignment horizontal="left" wrapText="1"/>
    </xf>
    <xf numFmtId="0" fontId="19" fillId="4" borderId="21" xfId="0" applyFont="1" applyFill="1" applyBorder="1" applyAlignment="1">
      <alignment horizontal="left" wrapText="1"/>
    </xf>
    <xf numFmtId="0" fontId="11" fillId="6" borderId="26" xfId="2" applyFont="1" applyFill="1" applyBorder="1" applyAlignment="1">
      <alignment horizontal="center" wrapText="1"/>
    </xf>
    <xf numFmtId="0" fontId="11" fillId="6" borderId="25" xfId="2" applyFont="1" applyFill="1" applyBorder="1" applyAlignment="1">
      <alignment horizontal="center" wrapText="1"/>
    </xf>
    <xf numFmtId="164" fontId="10" fillId="3" borderId="27" xfId="4" applyNumberFormat="1" applyFont="1" applyBorder="1" applyAlignment="1">
      <alignment horizontal="right"/>
    </xf>
    <xf numFmtId="164" fontId="10" fillId="3" borderId="33" xfId="4" applyNumberFormat="1" applyFont="1" applyBorder="1" applyAlignment="1">
      <alignment horizontal="right"/>
    </xf>
    <xf numFmtId="164" fontId="10" fillId="3" borderId="28" xfId="4" applyNumberFormat="1" applyFont="1" applyBorder="1" applyAlignment="1">
      <alignment horizontal="right"/>
    </xf>
    <xf numFmtId="164" fontId="10" fillId="3" borderId="34" xfId="4" applyNumberFormat="1" applyFont="1" applyBorder="1" applyAlignment="1">
      <alignment horizontal="right"/>
    </xf>
    <xf numFmtId="164" fontId="10" fillId="0" borderId="28" xfId="4" applyNumberFormat="1" applyFont="1" applyFill="1" applyBorder="1" applyAlignment="1">
      <alignment horizontal="right"/>
    </xf>
    <xf numFmtId="164" fontId="10" fillId="0" borderId="34" xfId="4" applyNumberFormat="1" applyFont="1" applyFill="1" applyBorder="1" applyAlignment="1">
      <alignment horizontal="right"/>
    </xf>
    <xf numFmtId="0" fontId="12" fillId="0" borderId="0" xfId="0" applyFont="1" applyAlignment="1">
      <alignment horizontal="center" vertical="center"/>
    </xf>
  </cellXfs>
  <cellStyles count="17">
    <cellStyle name="Currency" xfId="5" builtinId="4"/>
    <cellStyle name="Currency 2" xfId="10" xr:uid="{00000000-0005-0000-0000-000001000000}"/>
    <cellStyle name="Currency 3" xfId="7" xr:uid="{00000000-0005-0000-0000-000002000000}"/>
    <cellStyle name="ITB_Header" xfId="1" xr:uid="{00000000-0005-0000-0000-000003000000}"/>
    <cellStyle name="ITB_Subtotal" xfId="2" xr:uid="{00000000-0005-0000-0000-000004000000}"/>
    <cellStyle name="ITB_Table" xfId="3" xr:uid="{00000000-0005-0000-0000-000005000000}"/>
    <cellStyle name="ITB_UnitPrice" xfId="4" xr:uid="{00000000-0005-0000-0000-000006000000}"/>
    <cellStyle name="Normal" xfId="0" builtinId="0" customBuiltin="1"/>
    <cellStyle name="Normal 2" xfId="9" xr:uid="{00000000-0005-0000-0000-000008000000}"/>
    <cellStyle name="Normal 3" xfId="11" xr:uid="{00000000-0005-0000-0000-000009000000}"/>
    <cellStyle name="Normal 4" xfId="13" xr:uid="{00000000-0005-0000-0000-00000A000000}"/>
    <cellStyle name="Normal 5" xfId="6" xr:uid="{00000000-0005-0000-0000-00000B000000}"/>
    <cellStyle name="Normal 9" xfId="14" xr:uid="{00000000-0005-0000-0000-00000C000000}"/>
    <cellStyle name="Percent 2" xfId="12" xr:uid="{00000000-0005-0000-0000-00000D000000}"/>
    <cellStyle name="Percent 2 2" xfId="16" xr:uid="{00000000-0005-0000-0000-00000E000000}"/>
    <cellStyle name="Percent 3" xfId="15" xr:uid="{00000000-0005-0000-0000-00000F000000}"/>
    <cellStyle name="Percent 4" xfId="8" xr:uid="{00000000-0005-0000-0000-000010000000}"/>
  </cellStyles>
  <dxfs count="32">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indexed="42"/>
        </patternFill>
      </fill>
    </dxf>
    <dxf>
      <fill>
        <patternFill>
          <bgColor indexed="42"/>
        </patternFill>
      </fill>
    </dxf>
    <dxf>
      <fill>
        <patternFill>
          <bgColor indexed="4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ill>
        <patternFill>
          <bgColor indexed="42"/>
        </patternFill>
      </fill>
    </dxf>
    <dxf>
      <fill>
        <patternFill>
          <bgColor indexed="42"/>
        </patternFill>
      </fill>
    </dxf>
    <dxf>
      <fill>
        <patternFill>
          <bgColor indexed="42"/>
        </patternFill>
      </fill>
    </dxf>
    <dxf>
      <fill>
        <patternFill>
          <bgColor theme="0" tint="-0.24994659260841701"/>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ohn Candler" id="{C95AA5DD-187A-4911-806A-1ACD4153EC41}" userId="S::jcandler@arlingtonva.us::dfe8b480-a8ad-466a-acc5-0b7e6110911f" providerId="AD"/>
  <person displayName="Christin Jolicoeur" id="{6B9A2444-AE02-4A8D-A239-6A37C14795D9}" userId="S::cjolicoeur@arlingtonva.us::18cc39a3-97f5-4a59-9b2b-307b64bb419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63" dT="2020-08-31T19:21:05.87" personId="{6B9A2444-AE02-4A8D-A239-6A37C14795D9}" id="{021AF155-7821-4C22-AF78-8529CF67E8AF}">
    <text>Topsoil quantity is much less than that estimated by VHB (7,957 cy)</text>
  </threadedComment>
  <threadedComment ref="K63" dT="2020-09-02T12:52:40.88" personId="{C95AA5DD-187A-4911-806A-1ACD4153EC41}" id="{7D184F6B-EF51-41D9-9B30-6092D3C2F9CE}" parentId="{021AF155-7821-4C22-AF78-8529CF67E8AF}">
    <text>where is the topsoil VHB number from?</text>
  </threadedComment>
  <threadedComment ref="K63" dT="2020-09-02T15:58:24.79" personId="{C95AA5DD-187A-4911-806A-1ACD4153EC41}" id="{A9C6B065-303E-4AAD-A5E7-35F7275B72E4}" parentId="{021AF155-7821-4C22-AF78-8529CF67E8AF}">
    <text>write Christin email about how topsoil number was calculated by me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4E01-E671-4E92-A270-EC93E9244885}">
  <dimension ref="A1:Q122"/>
  <sheetViews>
    <sheetView tabSelected="1" topLeftCell="D1" zoomScaleNormal="100" workbookViewId="0">
      <selection sqref="A1:I1"/>
    </sheetView>
  </sheetViews>
  <sheetFormatPr defaultRowHeight="15.75"/>
  <cols>
    <col min="1" max="1" width="7.296875" style="2" hidden="1" customWidth="1"/>
    <col min="2" max="2" width="4.09765625" style="2" hidden="1" customWidth="1"/>
    <col min="3" max="3" width="4.296875" style="2" hidden="1" customWidth="1"/>
    <col min="4" max="4" width="12.5" style="15" customWidth="1"/>
    <col min="5" max="5" width="35" style="6" customWidth="1"/>
    <col min="6" max="6" width="5.19921875" style="32" customWidth="1"/>
    <col min="7" max="7" width="5.09765625" style="95" customWidth="1"/>
    <col min="8" max="8" width="6.69921875" style="41" customWidth="1"/>
    <col min="9" max="9" width="9.09765625" style="32" customWidth="1"/>
    <col min="10" max="10" width="8.69921875" style="32"/>
    <col min="11" max="11" width="11.69921875" style="32" customWidth="1"/>
    <col min="12" max="12" width="8.69921875" style="32"/>
    <col min="13" max="13" width="39.796875" style="6" customWidth="1"/>
    <col min="14" max="14" width="5.796875" style="32" customWidth="1"/>
    <col min="15" max="15" width="7.69921875" style="32" customWidth="1"/>
    <col min="16" max="16" width="10.3984375" style="32" customWidth="1"/>
    <col min="17" max="17" width="6.69921875" style="32" customWidth="1"/>
    <col min="18" max="255" width="8.69921875" style="32"/>
    <col min="256" max="258" width="0" style="32" hidden="1" customWidth="1"/>
    <col min="259" max="259" width="10.3984375" style="32" customWidth="1"/>
    <col min="260" max="260" width="4.59765625" style="32" customWidth="1"/>
    <col min="261" max="261" width="31.3984375" style="32" customWidth="1"/>
    <col min="262" max="262" width="4.296875" style="32" customWidth="1"/>
    <col min="263" max="263" width="4.69921875" style="32" customWidth="1"/>
    <col min="264" max="264" width="6.5" style="32" customWidth="1"/>
    <col min="265" max="265" width="5.796875" style="32" customWidth="1"/>
    <col min="266" max="266" width="8.69921875" style="32"/>
    <col min="267" max="267" width="11.69921875" style="32" customWidth="1"/>
    <col min="268" max="268" width="8.69921875" style="32"/>
    <col min="269" max="269" width="39.796875" style="32" customWidth="1"/>
    <col min="270" max="270" width="5.796875" style="32" customWidth="1"/>
    <col min="271" max="271" width="7.69921875" style="32" customWidth="1"/>
    <col min="272" max="272" width="10.3984375" style="32" customWidth="1"/>
    <col min="273" max="273" width="6.69921875" style="32" customWidth="1"/>
    <col min="274" max="511" width="8.69921875" style="32"/>
    <col min="512" max="514" width="0" style="32" hidden="1" customWidth="1"/>
    <col min="515" max="515" width="10.3984375" style="32" customWidth="1"/>
    <col min="516" max="516" width="4.59765625" style="32" customWidth="1"/>
    <col min="517" max="517" width="31.3984375" style="32" customWidth="1"/>
    <col min="518" max="518" width="4.296875" style="32" customWidth="1"/>
    <col min="519" max="519" width="4.69921875" style="32" customWidth="1"/>
    <col min="520" max="520" width="6.5" style="32" customWidth="1"/>
    <col min="521" max="521" width="5.796875" style="32" customWidth="1"/>
    <col min="522" max="522" width="8.69921875" style="32"/>
    <col min="523" max="523" width="11.69921875" style="32" customWidth="1"/>
    <col min="524" max="524" width="8.69921875" style="32"/>
    <col min="525" max="525" width="39.796875" style="32" customWidth="1"/>
    <col min="526" max="526" width="5.796875" style="32" customWidth="1"/>
    <col min="527" max="527" width="7.69921875" style="32" customWidth="1"/>
    <col min="528" max="528" width="10.3984375" style="32" customWidth="1"/>
    <col min="529" max="529" width="6.69921875" style="32" customWidth="1"/>
    <col min="530" max="767" width="8.69921875" style="32"/>
    <col min="768" max="770" width="0" style="32" hidden="1" customWidth="1"/>
    <col min="771" max="771" width="10.3984375" style="32" customWidth="1"/>
    <col min="772" max="772" width="4.59765625" style="32" customWidth="1"/>
    <col min="773" max="773" width="31.3984375" style="32" customWidth="1"/>
    <col min="774" max="774" width="4.296875" style="32" customWidth="1"/>
    <col min="775" max="775" width="4.69921875" style="32" customWidth="1"/>
    <col min="776" max="776" width="6.5" style="32" customWidth="1"/>
    <col min="777" max="777" width="5.796875" style="32" customWidth="1"/>
    <col min="778" max="778" width="8.69921875" style="32"/>
    <col min="779" max="779" width="11.69921875" style="32" customWidth="1"/>
    <col min="780" max="780" width="8.69921875" style="32"/>
    <col min="781" max="781" width="39.796875" style="32" customWidth="1"/>
    <col min="782" max="782" width="5.796875" style="32" customWidth="1"/>
    <col min="783" max="783" width="7.69921875" style="32" customWidth="1"/>
    <col min="784" max="784" width="10.3984375" style="32" customWidth="1"/>
    <col min="785" max="785" width="6.69921875" style="32" customWidth="1"/>
    <col min="786" max="1023" width="8.69921875" style="32"/>
    <col min="1024" max="1026" width="0" style="32" hidden="1" customWidth="1"/>
    <col min="1027" max="1027" width="10.3984375" style="32" customWidth="1"/>
    <col min="1028" max="1028" width="4.59765625" style="32" customWidth="1"/>
    <col min="1029" max="1029" width="31.3984375" style="32" customWidth="1"/>
    <col min="1030" max="1030" width="4.296875" style="32" customWidth="1"/>
    <col min="1031" max="1031" width="4.69921875" style="32" customWidth="1"/>
    <col min="1032" max="1032" width="6.5" style="32" customWidth="1"/>
    <col min="1033" max="1033" width="5.796875" style="32" customWidth="1"/>
    <col min="1034" max="1034" width="8.69921875" style="32"/>
    <col min="1035" max="1035" width="11.69921875" style="32" customWidth="1"/>
    <col min="1036" max="1036" width="8.69921875" style="32"/>
    <col min="1037" max="1037" width="39.796875" style="32" customWidth="1"/>
    <col min="1038" max="1038" width="5.796875" style="32" customWidth="1"/>
    <col min="1039" max="1039" width="7.69921875" style="32" customWidth="1"/>
    <col min="1040" max="1040" width="10.3984375" style="32" customWidth="1"/>
    <col min="1041" max="1041" width="6.69921875" style="32" customWidth="1"/>
    <col min="1042" max="1279" width="8.69921875" style="32"/>
    <col min="1280" max="1282" width="0" style="32" hidden="1" customWidth="1"/>
    <col min="1283" max="1283" width="10.3984375" style="32" customWidth="1"/>
    <col min="1284" max="1284" width="4.59765625" style="32" customWidth="1"/>
    <col min="1285" max="1285" width="31.3984375" style="32" customWidth="1"/>
    <col min="1286" max="1286" width="4.296875" style="32" customWidth="1"/>
    <col min="1287" max="1287" width="4.69921875" style="32" customWidth="1"/>
    <col min="1288" max="1288" width="6.5" style="32" customWidth="1"/>
    <col min="1289" max="1289" width="5.796875" style="32" customWidth="1"/>
    <col min="1290" max="1290" width="8.69921875" style="32"/>
    <col min="1291" max="1291" width="11.69921875" style="32" customWidth="1"/>
    <col min="1292" max="1292" width="8.69921875" style="32"/>
    <col min="1293" max="1293" width="39.796875" style="32" customWidth="1"/>
    <col min="1294" max="1294" width="5.796875" style="32" customWidth="1"/>
    <col min="1295" max="1295" width="7.69921875" style="32" customWidth="1"/>
    <col min="1296" max="1296" width="10.3984375" style="32" customWidth="1"/>
    <col min="1297" max="1297" width="6.69921875" style="32" customWidth="1"/>
    <col min="1298" max="1535" width="8.69921875" style="32"/>
    <col min="1536" max="1538" width="0" style="32" hidden="1" customWidth="1"/>
    <col min="1539" max="1539" width="10.3984375" style="32" customWidth="1"/>
    <col min="1540" max="1540" width="4.59765625" style="32" customWidth="1"/>
    <col min="1541" max="1541" width="31.3984375" style="32" customWidth="1"/>
    <col min="1542" max="1542" width="4.296875" style="32" customWidth="1"/>
    <col min="1543" max="1543" width="4.69921875" style="32" customWidth="1"/>
    <col min="1544" max="1544" width="6.5" style="32" customWidth="1"/>
    <col min="1545" max="1545" width="5.796875" style="32" customWidth="1"/>
    <col min="1546" max="1546" width="8.69921875" style="32"/>
    <col min="1547" max="1547" width="11.69921875" style="32" customWidth="1"/>
    <col min="1548" max="1548" width="8.69921875" style="32"/>
    <col min="1549" max="1549" width="39.796875" style="32" customWidth="1"/>
    <col min="1550" max="1550" width="5.796875" style="32" customWidth="1"/>
    <col min="1551" max="1551" width="7.69921875" style="32" customWidth="1"/>
    <col min="1552" max="1552" width="10.3984375" style="32" customWidth="1"/>
    <col min="1553" max="1553" width="6.69921875" style="32" customWidth="1"/>
    <col min="1554" max="1791" width="8.69921875" style="32"/>
    <col min="1792" max="1794" width="0" style="32" hidden="1" customWidth="1"/>
    <col min="1795" max="1795" width="10.3984375" style="32" customWidth="1"/>
    <col min="1796" max="1796" width="4.59765625" style="32" customWidth="1"/>
    <col min="1797" max="1797" width="31.3984375" style="32" customWidth="1"/>
    <col min="1798" max="1798" width="4.296875" style="32" customWidth="1"/>
    <col min="1799" max="1799" width="4.69921875" style="32" customWidth="1"/>
    <col min="1800" max="1800" width="6.5" style="32" customWidth="1"/>
    <col min="1801" max="1801" width="5.796875" style="32" customWidth="1"/>
    <col min="1802" max="1802" width="8.69921875" style="32"/>
    <col min="1803" max="1803" width="11.69921875" style="32" customWidth="1"/>
    <col min="1804" max="1804" width="8.69921875" style="32"/>
    <col min="1805" max="1805" width="39.796875" style="32" customWidth="1"/>
    <col min="1806" max="1806" width="5.796875" style="32" customWidth="1"/>
    <col min="1807" max="1807" width="7.69921875" style="32" customWidth="1"/>
    <col min="1808" max="1808" width="10.3984375" style="32" customWidth="1"/>
    <col min="1809" max="1809" width="6.69921875" style="32" customWidth="1"/>
    <col min="1810" max="2047" width="8.69921875" style="32"/>
    <col min="2048" max="2050" width="0" style="32" hidden="1" customWidth="1"/>
    <col min="2051" max="2051" width="10.3984375" style="32" customWidth="1"/>
    <col min="2052" max="2052" width="4.59765625" style="32" customWidth="1"/>
    <col min="2053" max="2053" width="31.3984375" style="32" customWidth="1"/>
    <col min="2054" max="2054" width="4.296875" style="32" customWidth="1"/>
    <col min="2055" max="2055" width="4.69921875" style="32" customWidth="1"/>
    <col min="2056" max="2056" width="6.5" style="32" customWidth="1"/>
    <col min="2057" max="2057" width="5.796875" style="32" customWidth="1"/>
    <col min="2058" max="2058" width="8.69921875" style="32"/>
    <col min="2059" max="2059" width="11.69921875" style="32" customWidth="1"/>
    <col min="2060" max="2060" width="8.69921875" style="32"/>
    <col min="2061" max="2061" width="39.796875" style="32" customWidth="1"/>
    <col min="2062" max="2062" width="5.796875" style="32" customWidth="1"/>
    <col min="2063" max="2063" width="7.69921875" style="32" customWidth="1"/>
    <col min="2064" max="2064" width="10.3984375" style="32" customWidth="1"/>
    <col min="2065" max="2065" width="6.69921875" style="32" customWidth="1"/>
    <col min="2066" max="2303" width="8.69921875" style="32"/>
    <col min="2304" max="2306" width="0" style="32" hidden="1" customWidth="1"/>
    <col min="2307" max="2307" width="10.3984375" style="32" customWidth="1"/>
    <col min="2308" max="2308" width="4.59765625" style="32" customWidth="1"/>
    <col min="2309" max="2309" width="31.3984375" style="32" customWidth="1"/>
    <col min="2310" max="2310" width="4.296875" style="32" customWidth="1"/>
    <col min="2311" max="2311" width="4.69921875" style="32" customWidth="1"/>
    <col min="2312" max="2312" width="6.5" style="32" customWidth="1"/>
    <col min="2313" max="2313" width="5.796875" style="32" customWidth="1"/>
    <col min="2314" max="2314" width="8.69921875" style="32"/>
    <col min="2315" max="2315" width="11.69921875" style="32" customWidth="1"/>
    <col min="2316" max="2316" width="8.69921875" style="32"/>
    <col min="2317" max="2317" width="39.796875" style="32" customWidth="1"/>
    <col min="2318" max="2318" width="5.796875" style="32" customWidth="1"/>
    <col min="2319" max="2319" width="7.69921875" style="32" customWidth="1"/>
    <col min="2320" max="2320" width="10.3984375" style="32" customWidth="1"/>
    <col min="2321" max="2321" width="6.69921875" style="32" customWidth="1"/>
    <col min="2322" max="2559" width="8.69921875" style="32"/>
    <col min="2560" max="2562" width="0" style="32" hidden="1" customWidth="1"/>
    <col min="2563" max="2563" width="10.3984375" style="32" customWidth="1"/>
    <col min="2564" max="2564" width="4.59765625" style="32" customWidth="1"/>
    <col min="2565" max="2565" width="31.3984375" style="32" customWidth="1"/>
    <col min="2566" max="2566" width="4.296875" style="32" customWidth="1"/>
    <col min="2567" max="2567" width="4.69921875" style="32" customWidth="1"/>
    <col min="2568" max="2568" width="6.5" style="32" customWidth="1"/>
    <col min="2569" max="2569" width="5.796875" style="32" customWidth="1"/>
    <col min="2570" max="2570" width="8.69921875" style="32"/>
    <col min="2571" max="2571" width="11.69921875" style="32" customWidth="1"/>
    <col min="2572" max="2572" width="8.69921875" style="32"/>
    <col min="2573" max="2573" width="39.796875" style="32" customWidth="1"/>
    <col min="2574" max="2574" width="5.796875" style="32" customWidth="1"/>
    <col min="2575" max="2575" width="7.69921875" style="32" customWidth="1"/>
    <col min="2576" max="2576" width="10.3984375" style="32" customWidth="1"/>
    <col min="2577" max="2577" width="6.69921875" style="32" customWidth="1"/>
    <col min="2578" max="2815" width="8.69921875" style="32"/>
    <col min="2816" max="2818" width="0" style="32" hidden="1" customWidth="1"/>
    <col min="2819" max="2819" width="10.3984375" style="32" customWidth="1"/>
    <col min="2820" max="2820" width="4.59765625" style="32" customWidth="1"/>
    <col min="2821" max="2821" width="31.3984375" style="32" customWidth="1"/>
    <col min="2822" max="2822" width="4.296875" style="32" customWidth="1"/>
    <col min="2823" max="2823" width="4.69921875" style="32" customWidth="1"/>
    <col min="2824" max="2824" width="6.5" style="32" customWidth="1"/>
    <col min="2825" max="2825" width="5.796875" style="32" customWidth="1"/>
    <col min="2826" max="2826" width="8.69921875" style="32"/>
    <col min="2827" max="2827" width="11.69921875" style="32" customWidth="1"/>
    <col min="2828" max="2828" width="8.69921875" style="32"/>
    <col min="2829" max="2829" width="39.796875" style="32" customWidth="1"/>
    <col min="2830" max="2830" width="5.796875" style="32" customWidth="1"/>
    <col min="2831" max="2831" width="7.69921875" style="32" customWidth="1"/>
    <col min="2832" max="2832" width="10.3984375" style="32" customWidth="1"/>
    <col min="2833" max="2833" width="6.69921875" style="32" customWidth="1"/>
    <col min="2834" max="3071" width="8.69921875" style="32"/>
    <col min="3072" max="3074" width="0" style="32" hidden="1" customWidth="1"/>
    <col min="3075" max="3075" width="10.3984375" style="32" customWidth="1"/>
    <col min="3076" max="3076" width="4.59765625" style="32" customWidth="1"/>
    <col min="3077" max="3077" width="31.3984375" style="32" customWidth="1"/>
    <col min="3078" max="3078" width="4.296875" style="32" customWidth="1"/>
    <col min="3079" max="3079" width="4.69921875" style="32" customWidth="1"/>
    <col min="3080" max="3080" width="6.5" style="32" customWidth="1"/>
    <col min="3081" max="3081" width="5.796875" style="32" customWidth="1"/>
    <col min="3082" max="3082" width="8.69921875" style="32"/>
    <col min="3083" max="3083" width="11.69921875" style="32" customWidth="1"/>
    <col min="3084" max="3084" width="8.69921875" style="32"/>
    <col min="3085" max="3085" width="39.796875" style="32" customWidth="1"/>
    <col min="3086" max="3086" width="5.796875" style="32" customWidth="1"/>
    <col min="3087" max="3087" width="7.69921875" style="32" customWidth="1"/>
    <col min="3088" max="3088" width="10.3984375" style="32" customWidth="1"/>
    <col min="3089" max="3089" width="6.69921875" style="32" customWidth="1"/>
    <col min="3090" max="3327" width="8.69921875" style="32"/>
    <col min="3328" max="3330" width="0" style="32" hidden="1" customWidth="1"/>
    <col min="3331" max="3331" width="10.3984375" style="32" customWidth="1"/>
    <col min="3332" max="3332" width="4.59765625" style="32" customWidth="1"/>
    <col min="3333" max="3333" width="31.3984375" style="32" customWidth="1"/>
    <col min="3334" max="3334" width="4.296875" style="32" customWidth="1"/>
    <col min="3335" max="3335" width="4.69921875" style="32" customWidth="1"/>
    <col min="3336" max="3336" width="6.5" style="32" customWidth="1"/>
    <col min="3337" max="3337" width="5.796875" style="32" customWidth="1"/>
    <col min="3338" max="3338" width="8.69921875" style="32"/>
    <col min="3339" max="3339" width="11.69921875" style="32" customWidth="1"/>
    <col min="3340" max="3340" width="8.69921875" style="32"/>
    <col min="3341" max="3341" width="39.796875" style="32" customWidth="1"/>
    <col min="3342" max="3342" width="5.796875" style="32" customWidth="1"/>
    <col min="3343" max="3343" width="7.69921875" style="32" customWidth="1"/>
    <col min="3344" max="3344" width="10.3984375" style="32" customWidth="1"/>
    <col min="3345" max="3345" width="6.69921875" style="32" customWidth="1"/>
    <col min="3346" max="3583" width="8.69921875" style="32"/>
    <col min="3584" max="3586" width="0" style="32" hidden="1" customWidth="1"/>
    <col min="3587" max="3587" width="10.3984375" style="32" customWidth="1"/>
    <col min="3588" max="3588" width="4.59765625" style="32" customWidth="1"/>
    <col min="3589" max="3589" width="31.3984375" style="32" customWidth="1"/>
    <col min="3590" max="3590" width="4.296875" style="32" customWidth="1"/>
    <col min="3591" max="3591" width="4.69921875" style="32" customWidth="1"/>
    <col min="3592" max="3592" width="6.5" style="32" customWidth="1"/>
    <col min="3593" max="3593" width="5.796875" style="32" customWidth="1"/>
    <col min="3594" max="3594" width="8.69921875" style="32"/>
    <col min="3595" max="3595" width="11.69921875" style="32" customWidth="1"/>
    <col min="3596" max="3596" width="8.69921875" style="32"/>
    <col min="3597" max="3597" width="39.796875" style="32" customWidth="1"/>
    <col min="3598" max="3598" width="5.796875" style="32" customWidth="1"/>
    <col min="3599" max="3599" width="7.69921875" style="32" customWidth="1"/>
    <col min="3600" max="3600" width="10.3984375" style="32" customWidth="1"/>
    <col min="3601" max="3601" width="6.69921875" style="32" customWidth="1"/>
    <col min="3602" max="3839" width="8.69921875" style="32"/>
    <col min="3840" max="3842" width="0" style="32" hidden="1" customWidth="1"/>
    <col min="3843" max="3843" width="10.3984375" style="32" customWidth="1"/>
    <col min="3844" max="3844" width="4.59765625" style="32" customWidth="1"/>
    <col min="3845" max="3845" width="31.3984375" style="32" customWidth="1"/>
    <col min="3846" max="3846" width="4.296875" style="32" customWidth="1"/>
    <col min="3847" max="3847" width="4.69921875" style="32" customWidth="1"/>
    <col min="3848" max="3848" width="6.5" style="32" customWidth="1"/>
    <col min="3849" max="3849" width="5.796875" style="32" customWidth="1"/>
    <col min="3850" max="3850" width="8.69921875" style="32"/>
    <col min="3851" max="3851" width="11.69921875" style="32" customWidth="1"/>
    <col min="3852" max="3852" width="8.69921875" style="32"/>
    <col min="3853" max="3853" width="39.796875" style="32" customWidth="1"/>
    <col min="3854" max="3854" width="5.796875" style="32" customWidth="1"/>
    <col min="3855" max="3855" width="7.69921875" style="32" customWidth="1"/>
    <col min="3856" max="3856" width="10.3984375" style="32" customWidth="1"/>
    <col min="3857" max="3857" width="6.69921875" style="32" customWidth="1"/>
    <col min="3858" max="4095" width="8.69921875" style="32"/>
    <col min="4096" max="4098" width="0" style="32" hidden="1" customWidth="1"/>
    <col min="4099" max="4099" width="10.3984375" style="32" customWidth="1"/>
    <col min="4100" max="4100" width="4.59765625" style="32" customWidth="1"/>
    <col min="4101" max="4101" width="31.3984375" style="32" customWidth="1"/>
    <col min="4102" max="4102" width="4.296875" style="32" customWidth="1"/>
    <col min="4103" max="4103" width="4.69921875" style="32" customWidth="1"/>
    <col min="4104" max="4104" width="6.5" style="32" customWidth="1"/>
    <col min="4105" max="4105" width="5.796875" style="32" customWidth="1"/>
    <col min="4106" max="4106" width="8.69921875" style="32"/>
    <col min="4107" max="4107" width="11.69921875" style="32" customWidth="1"/>
    <col min="4108" max="4108" width="8.69921875" style="32"/>
    <col min="4109" max="4109" width="39.796875" style="32" customWidth="1"/>
    <col min="4110" max="4110" width="5.796875" style="32" customWidth="1"/>
    <col min="4111" max="4111" width="7.69921875" style="32" customWidth="1"/>
    <col min="4112" max="4112" width="10.3984375" style="32" customWidth="1"/>
    <col min="4113" max="4113" width="6.69921875" style="32" customWidth="1"/>
    <col min="4114" max="4351" width="8.69921875" style="32"/>
    <col min="4352" max="4354" width="0" style="32" hidden="1" customWidth="1"/>
    <col min="4355" max="4355" width="10.3984375" style="32" customWidth="1"/>
    <col min="4356" max="4356" width="4.59765625" style="32" customWidth="1"/>
    <col min="4357" max="4357" width="31.3984375" style="32" customWidth="1"/>
    <col min="4358" max="4358" width="4.296875" style="32" customWidth="1"/>
    <col min="4359" max="4359" width="4.69921875" style="32" customWidth="1"/>
    <col min="4360" max="4360" width="6.5" style="32" customWidth="1"/>
    <col min="4361" max="4361" width="5.796875" style="32" customWidth="1"/>
    <col min="4362" max="4362" width="8.69921875" style="32"/>
    <col min="4363" max="4363" width="11.69921875" style="32" customWidth="1"/>
    <col min="4364" max="4364" width="8.69921875" style="32"/>
    <col min="4365" max="4365" width="39.796875" style="32" customWidth="1"/>
    <col min="4366" max="4366" width="5.796875" style="32" customWidth="1"/>
    <col min="4367" max="4367" width="7.69921875" style="32" customWidth="1"/>
    <col min="4368" max="4368" width="10.3984375" style="32" customWidth="1"/>
    <col min="4369" max="4369" width="6.69921875" style="32" customWidth="1"/>
    <col min="4370" max="4607" width="8.69921875" style="32"/>
    <col min="4608" max="4610" width="0" style="32" hidden="1" customWidth="1"/>
    <col min="4611" max="4611" width="10.3984375" style="32" customWidth="1"/>
    <col min="4612" max="4612" width="4.59765625" style="32" customWidth="1"/>
    <col min="4613" max="4613" width="31.3984375" style="32" customWidth="1"/>
    <col min="4614" max="4614" width="4.296875" style="32" customWidth="1"/>
    <col min="4615" max="4615" width="4.69921875" style="32" customWidth="1"/>
    <col min="4616" max="4616" width="6.5" style="32" customWidth="1"/>
    <col min="4617" max="4617" width="5.796875" style="32" customWidth="1"/>
    <col min="4618" max="4618" width="8.69921875" style="32"/>
    <col min="4619" max="4619" width="11.69921875" style="32" customWidth="1"/>
    <col min="4620" max="4620" width="8.69921875" style="32"/>
    <col min="4621" max="4621" width="39.796875" style="32" customWidth="1"/>
    <col min="4622" max="4622" width="5.796875" style="32" customWidth="1"/>
    <col min="4623" max="4623" width="7.69921875" style="32" customWidth="1"/>
    <col min="4624" max="4624" width="10.3984375" style="32" customWidth="1"/>
    <col min="4625" max="4625" width="6.69921875" style="32" customWidth="1"/>
    <col min="4626" max="4863" width="8.69921875" style="32"/>
    <col min="4864" max="4866" width="0" style="32" hidden="1" customWidth="1"/>
    <col min="4867" max="4867" width="10.3984375" style="32" customWidth="1"/>
    <col min="4868" max="4868" width="4.59765625" style="32" customWidth="1"/>
    <col min="4869" max="4869" width="31.3984375" style="32" customWidth="1"/>
    <col min="4870" max="4870" width="4.296875" style="32" customWidth="1"/>
    <col min="4871" max="4871" width="4.69921875" style="32" customWidth="1"/>
    <col min="4872" max="4872" width="6.5" style="32" customWidth="1"/>
    <col min="4873" max="4873" width="5.796875" style="32" customWidth="1"/>
    <col min="4874" max="4874" width="8.69921875" style="32"/>
    <col min="4875" max="4875" width="11.69921875" style="32" customWidth="1"/>
    <col min="4876" max="4876" width="8.69921875" style="32"/>
    <col min="4877" max="4877" width="39.796875" style="32" customWidth="1"/>
    <col min="4878" max="4878" width="5.796875" style="32" customWidth="1"/>
    <col min="4879" max="4879" width="7.69921875" style="32" customWidth="1"/>
    <col min="4880" max="4880" width="10.3984375" style="32" customWidth="1"/>
    <col min="4881" max="4881" width="6.69921875" style="32" customWidth="1"/>
    <col min="4882" max="5119" width="8.69921875" style="32"/>
    <col min="5120" max="5122" width="0" style="32" hidden="1" customWidth="1"/>
    <col min="5123" max="5123" width="10.3984375" style="32" customWidth="1"/>
    <col min="5124" max="5124" width="4.59765625" style="32" customWidth="1"/>
    <col min="5125" max="5125" width="31.3984375" style="32" customWidth="1"/>
    <col min="5126" max="5126" width="4.296875" style="32" customWidth="1"/>
    <col min="5127" max="5127" width="4.69921875" style="32" customWidth="1"/>
    <col min="5128" max="5128" width="6.5" style="32" customWidth="1"/>
    <col min="5129" max="5129" width="5.796875" style="32" customWidth="1"/>
    <col min="5130" max="5130" width="8.69921875" style="32"/>
    <col min="5131" max="5131" width="11.69921875" style="32" customWidth="1"/>
    <col min="5132" max="5132" width="8.69921875" style="32"/>
    <col min="5133" max="5133" width="39.796875" style="32" customWidth="1"/>
    <col min="5134" max="5134" width="5.796875" style="32" customWidth="1"/>
    <col min="5135" max="5135" width="7.69921875" style="32" customWidth="1"/>
    <col min="5136" max="5136" width="10.3984375" style="32" customWidth="1"/>
    <col min="5137" max="5137" width="6.69921875" style="32" customWidth="1"/>
    <col min="5138" max="5375" width="8.69921875" style="32"/>
    <col min="5376" max="5378" width="0" style="32" hidden="1" customWidth="1"/>
    <col min="5379" max="5379" width="10.3984375" style="32" customWidth="1"/>
    <col min="5380" max="5380" width="4.59765625" style="32" customWidth="1"/>
    <col min="5381" max="5381" width="31.3984375" style="32" customWidth="1"/>
    <col min="5382" max="5382" width="4.296875" style="32" customWidth="1"/>
    <col min="5383" max="5383" width="4.69921875" style="32" customWidth="1"/>
    <col min="5384" max="5384" width="6.5" style="32" customWidth="1"/>
    <col min="5385" max="5385" width="5.796875" style="32" customWidth="1"/>
    <col min="5386" max="5386" width="8.69921875" style="32"/>
    <col min="5387" max="5387" width="11.69921875" style="32" customWidth="1"/>
    <col min="5388" max="5388" width="8.69921875" style="32"/>
    <col min="5389" max="5389" width="39.796875" style="32" customWidth="1"/>
    <col min="5390" max="5390" width="5.796875" style="32" customWidth="1"/>
    <col min="5391" max="5391" width="7.69921875" style="32" customWidth="1"/>
    <col min="5392" max="5392" width="10.3984375" style="32" customWidth="1"/>
    <col min="5393" max="5393" width="6.69921875" style="32" customWidth="1"/>
    <col min="5394" max="5631" width="8.69921875" style="32"/>
    <col min="5632" max="5634" width="0" style="32" hidden="1" customWidth="1"/>
    <col min="5635" max="5635" width="10.3984375" style="32" customWidth="1"/>
    <col min="5636" max="5636" width="4.59765625" style="32" customWidth="1"/>
    <col min="5637" max="5637" width="31.3984375" style="32" customWidth="1"/>
    <col min="5638" max="5638" width="4.296875" style="32" customWidth="1"/>
    <col min="5639" max="5639" width="4.69921875" style="32" customWidth="1"/>
    <col min="5640" max="5640" width="6.5" style="32" customWidth="1"/>
    <col min="5641" max="5641" width="5.796875" style="32" customWidth="1"/>
    <col min="5642" max="5642" width="8.69921875" style="32"/>
    <col min="5643" max="5643" width="11.69921875" style="32" customWidth="1"/>
    <col min="5644" max="5644" width="8.69921875" style="32"/>
    <col min="5645" max="5645" width="39.796875" style="32" customWidth="1"/>
    <col min="5646" max="5646" width="5.796875" style="32" customWidth="1"/>
    <col min="5647" max="5647" width="7.69921875" style="32" customWidth="1"/>
    <col min="5648" max="5648" width="10.3984375" style="32" customWidth="1"/>
    <col min="5649" max="5649" width="6.69921875" style="32" customWidth="1"/>
    <col min="5650" max="5887" width="8.69921875" style="32"/>
    <col min="5888" max="5890" width="0" style="32" hidden="1" customWidth="1"/>
    <col min="5891" max="5891" width="10.3984375" style="32" customWidth="1"/>
    <col min="5892" max="5892" width="4.59765625" style="32" customWidth="1"/>
    <col min="5893" max="5893" width="31.3984375" style="32" customWidth="1"/>
    <col min="5894" max="5894" width="4.296875" style="32" customWidth="1"/>
    <col min="5895" max="5895" width="4.69921875" style="32" customWidth="1"/>
    <col min="5896" max="5896" width="6.5" style="32" customWidth="1"/>
    <col min="5897" max="5897" width="5.796875" style="32" customWidth="1"/>
    <col min="5898" max="5898" width="8.69921875" style="32"/>
    <col min="5899" max="5899" width="11.69921875" style="32" customWidth="1"/>
    <col min="5900" max="5900" width="8.69921875" style="32"/>
    <col min="5901" max="5901" width="39.796875" style="32" customWidth="1"/>
    <col min="5902" max="5902" width="5.796875" style="32" customWidth="1"/>
    <col min="5903" max="5903" width="7.69921875" style="32" customWidth="1"/>
    <col min="5904" max="5904" width="10.3984375" style="32" customWidth="1"/>
    <col min="5905" max="5905" width="6.69921875" style="32" customWidth="1"/>
    <col min="5906" max="6143" width="8.69921875" style="32"/>
    <col min="6144" max="6146" width="0" style="32" hidden="1" customWidth="1"/>
    <col min="6147" max="6147" width="10.3984375" style="32" customWidth="1"/>
    <col min="6148" max="6148" width="4.59765625" style="32" customWidth="1"/>
    <col min="6149" max="6149" width="31.3984375" style="32" customWidth="1"/>
    <col min="6150" max="6150" width="4.296875" style="32" customWidth="1"/>
    <col min="6151" max="6151" width="4.69921875" style="32" customWidth="1"/>
    <col min="6152" max="6152" width="6.5" style="32" customWidth="1"/>
    <col min="6153" max="6153" width="5.796875" style="32" customWidth="1"/>
    <col min="6154" max="6154" width="8.69921875" style="32"/>
    <col min="6155" max="6155" width="11.69921875" style="32" customWidth="1"/>
    <col min="6156" max="6156" width="8.69921875" style="32"/>
    <col min="6157" max="6157" width="39.796875" style="32" customWidth="1"/>
    <col min="6158" max="6158" width="5.796875" style="32" customWidth="1"/>
    <col min="6159" max="6159" width="7.69921875" style="32" customWidth="1"/>
    <col min="6160" max="6160" width="10.3984375" style="32" customWidth="1"/>
    <col min="6161" max="6161" width="6.69921875" style="32" customWidth="1"/>
    <col min="6162" max="6399" width="8.69921875" style="32"/>
    <col min="6400" max="6402" width="0" style="32" hidden="1" customWidth="1"/>
    <col min="6403" max="6403" width="10.3984375" style="32" customWidth="1"/>
    <col min="6404" max="6404" width="4.59765625" style="32" customWidth="1"/>
    <col min="6405" max="6405" width="31.3984375" style="32" customWidth="1"/>
    <col min="6406" max="6406" width="4.296875" style="32" customWidth="1"/>
    <col min="6407" max="6407" width="4.69921875" style="32" customWidth="1"/>
    <col min="6408" max="6408" width="6.5" style="32" customWidth="1"/>
    <col min="6409" max="6409" width="5.796875" style="32" customWidth="1"/>
    <col min="6410" max="6410" width="8.69921875" style="32"/>
    <col min="6411" max="6411" width="11.69921875" style="32" customWidth="1"/>
    <col min="6412" max="6412" width="8.69921875" style="32"/>
    <col min="6413" max="6413" width="39.796875" style="32" customWidth="1"/>
    <col min="6414" max="6414" width="5.796875" style="32" customWidth="1"/>
    <col min="6415" max="6415" width="7.69921875" style="32" customWidth="1"/>
    <col min="6416" max="6416" width="10.3984375" style="32" customWidth="1"/>
    <col min="6417" max="6417" width="6.69921875" style="32" customWidth="1"/>
    <col min="6418" max="6655" width="8.69921875" style="32"/>
    <col min="6656" max="6658" width="0" style="32" hidden="1" customWidth="1"/>
    <col min="6659" max="6659" width="10.3984375" style="32" customWidth="1"/>
    <col min="6660" max="6660" width="4.59765625" style="32" customWidth="1"/>
    <col min="6661" max="6661" width="31.3984375" style="32" customWidth="1"/>
    <col min="6662" max="6662" width="4.296875" style="32" customWidth="1"/>
    <col min="6663" max="6663" width="4.69921875" style="32" customWidth="1"/>
    <col min="6664" max="6664" width="6.5" style="32" customWidth="1"/>
    <col min="6665" max="6665" width="5.796875" style="32" customWidth="1"/>
    <col min="6666" max="6666" width="8.69921875" style="32"/>
    <col min="6667" max="6667" width="11.69921875" style="32" customWidth="1"/>
    <col min="6668" max="6668" width="8.69921875" style="32"/>
    <col min="6669" max="6669" width="39.796875" style="32" customWidth="1"/>
    <col min="6670" max="6670" width="5.796875" style="32" customWidth="1"/>
    <col min="6671" max="6671" width="7.69921875" style="32" customWidth="1"/>
    <col min="6672" max="6672" width="10.3984375" style="32" customWidth="1"/>
    <col min="6673" max="6673" width="6.69921875" style="32" customWidth="1"/>
    <col min="6674" max="6911" width="8.69921875" style="32"/>
    <col min="6912" max="6914" width="0" style="32" hidden="1" customWidth="1"/>
    <col min="6915" max="6915" width="10.3984375" style="32" customWidth="1"/>
    <col min="6916" max="6916" width="4.59765625" style="32" customWidth="1"/>
    <col min="6917" max="6917" width="31.3984375" style="32" customWidth="1"/>
    <col min="6918" max="6918" width="4.296875" style="32" customWidth="1"/>
    <col min="6919" max="6919" width="4.69921875" style="32" customWidth="1"/>
    <col min="6920" max="6920" width="6.5" style="32" customWidth="1"/>
    <col min="6921" max="6921" width="5.796875" style="32" customWidth="1"/>
    <col min="6922" max="6922" width="8.69921875" style="32"/>
    <col min="6923" max="6923" width="11.69921875" style="32" customWidth="1"/>
    <col min="6924" max="6924" width="8.69921875" style="32"/>
    <col min="6925" max="6925" width="39.796875" style="32" customWidth="1"/>
    <col min="6926" max="6926" width="5.796875" style="32" customWidth="1"/>
    <col min="6927" max="6927" width="7.69921875" style="32" customWidth="1"/>
    <col min="6928" max="6928" width="10.3984375" style="32" customWidth="1"/>
    <col min="6929" max="6929" width="6.69921875" style="32" customWidth="1"/>
    <col min="6930" max="7167" width="8.69921875" style="32"/>
    <col min="7168" max="7170" width="0" style="32" hidden="1" customWidth="1"/>
    <col min="7171" max="7171" width="10.3984375" style="32" customWidth="1"/>
    <col min="7172" max="7172" width="4.59765625" style="32" customWidth="1"/>
    <col min="7173" max="7173" width="31.3984375" style="32" customWidth="1"/>
    <col min="7174" max="7174" width="4.296875" style="32" customWidth="1"/>
    <col min="7175" max="7175" width="4.69921875" style="32" customWidth="1"/>
    <col min="7176" max="7176" width="6.5" style="32" customWidth="1"/>
    <col min="7177" max="7177" width="5.796875" style="32" customWidth="1"/>
    <col min="7178" max="7178" width="8.69921875" style="32"/>
    <col min="7179" max="7179" width="11.69921875" style="32" customWidth="1"/>
    <col min="7180" max="7180" width="8.69921875" style="32"/>
    <col min="7181" max="7181" width="39.796875" style="32" customWidth="1"/>
    <col min="7182" max="7182" width="5.796875" style="32" customWidth="1"/>
    <col min="7183" max="7183" width="7.69921875" style="32" customWidth="1"/>
    <col min="7184" max="7184" width="10.3984375" style="32" customWidth="1"/>
    <col min="7185" max="7185" width="6.69921875" style="32" customWidth="1"/>
    <col min="7186" max="7423" width="8.69921875" style="32"/>
    <col min="7424" max="7426" width="0" style="32" hidden="1" customWidth="1"/>
    <col min="7427" max="7427" width="10.3984375" style="32" customWidth="1"/>
    <col min="7428" max="7428" width="4.59765625" style="32" customWidth="1"/>
    <col min="7429" max="7429" width="31.3984375" style="32" customWidth="1"/>
    <col min="7430" max="7430" width="4.296875" style="32" customWidth="1"/>
    <col min="7431" max="7431" width="4.69921875" style="32" customWidth="1"/>
    <col min="7432" max="7432" width="6.5" style="32" customWidth="1"/>
    <col min="7433" max="7433" width="5.796875" style="32" customWidth="1"/>
    <col min="7434" max="7434" width="8.69921875" style="32"/>
    <col min="7435" max="7435" width="11.69921875" style="32" customWidth="1"/>
    <col min="7436" max="7436" width="8.69921875" style="32"/>
    <col min="7437" max="7437" width="39.796875" style="32" customWidth="1"/>
    <col min="7438" max="7438" width="5.796875" style="32" customWidth="1"/>
    <col min="7439" max="7439" width="7.69921875" style="32" customWidth="1"/>
    <col min="7440" max="7440" width="10.3984375" style="32" customWidth="1"/>
    <col min="7441" max="7441" width="6.69921875" style="32" customWidth="1"/>
    <col min="7442" max="7679" width="8.69921875" style="32"/>
    <col min="7680" max="7682" width="0" style="32" hidden="1" customWidth="1"/>
    <col min="7683" max="7683" width="10.3984375" style="32" customWidth="1"/>
    <col min="7684" max="7684" width="4.59765625" style="32" customWidth="1"/>
    <col min="7685" max="7685" width="31.3984375" style="32" customWidth="1"/>
    <col min="7686" max="7686" width="4.296875" style="32" customWidth="1"/>
    <col min="7687" max="7687" width="4.69921875" style="32" customWidth="1"/>
    <col min="7688" max="7688" width="6.5" style="32" customWidth="1"/>
    <col min="7689" max="7689" width="5.796875" style="32" customWidth="1"/>
    <col min="7690" max="7690" width="8.69921875" style="32"/>
    <col min="7691" max="7691" width="11.69921875" style="32" customWidth="1"/>
    <col min="7692" max="7692" width="8.69921875" style="32"/>
    <col min="7693" max="7693" width="39.796875" style="32" customWidth="1"/>
    <col min="7694" max="7694" width="5.796875" style="32" customWidth="1"/>
    <col min="7695" max="7695" width="7.69921875" style="32" customWidth="1"/>
    <col min="7696" max="7696" width="10.3984375" style="32" customWidth="1"/>
    <col min="7697" max="7697" width="6.69921875" style="32" customWidth="1"/>
    <col min="7698" max="7935" width="8.69921875" style="32"/>
    <col min="7936" max="7938" width="0" style="32" hidden="1" customWidth="1"/>
    <col min="7939" max="7939" width="10.3984375" style="32" customWidth="1"/>
    <col min="7940" max="7940" width="4.59765625" style="32" customWidth="1"/>
    <col min="7941" max="7941" width="31.3984375" style="32" customWidth="1"/>
    <col min="7942" max="7942" width="4.296875" style="32" customWidth="1"/>
    <col min="7943" max="7943" width="4.69921875" style="32" customWidth="1"/>
    <col min="7944" max="7944" width="6.5" style="32" customWidth="1"/>
    <col min="7945" max="7945" width="5.796875" style="32" customWidth="1"/>
    <col min="7946" max="7946" width="8.69921875" style="32"/>
    <col min="7947" max="7947" width="11.69921875" style="32" customWidth="1"/>
    <col min="7948" max="7948" width="8.69921875" style="32"/>
    <col min="7949" max="7949" width="39.796875" style="32" customWidth="1"/>
    <col min="7950" max="7950" width="5.796875" style="32" customWidth="1"/>
    <col min="7951" max="7951" width="7.69921875" style="32" customWidth="1"/>
    <col min="7952" max="7952" width="10.3984375" style="32" customWidth="1"/>
    <col min="7953" max="7953" width="6.69921875" style="32" customWidth="1"/>
    <col min="7954" max="8191" width="8.69921875" style="32"/>
    <col min="8192" max="8194" width="0" style="32" hidden="1" customWidth="1"/>
    <col min="8195" max="8195" width="10.3984375" style="32" customWidth="1"/>
    <col min="8196" max="8196" width="4.59765625" style="32" customWidth="1"/>
    <col min="8197" max="8197" width="31.3984375" style="32" customWidth="1"/>
    <col min="8198" max="8198" width="4.296875" style="32" customWidth="1"/>
    <col min="8199" max="8199" width="4.69921875" style="32" customWidth="1"/>
    <col min="8200" max="8200" width="6.5" style="32" customWidth="1"/>
    <col min="8201" max="8201" width="5.796875" style="32" customWidth="1"/>
    <col min="8202" max="8202" width="8.69921875" style="32"/>
    <col min="8203" max="8203" width="11.69921875" style="32" customWidth="1"/>
    <col min="8204" max="8204" width="8.69921875" style="32"/>
    <col min="8205" max="8205" width="39.796875" style="32" customWidth="1"/>
    <col min="8206" max="8206" width="5.796875" style="32" customWidth="1"/>
    <col min="8207" max="8207" width="7.69921875" style="32" customWidth="1"/>
    <col min="8208" max="8208" width="10.3984375" style="32" customWidth="1"/>
    <col min="8209" max="8209" width="6.69921875" style="32" customWidth="1"/>
    <col min="8210" max="8447" width="8.69921875" style="32"/>
    <col min="8448" max="8450" width="0" style="32" hidden="1" customWidth="1"/>
    <col min="8451" max="8451" width="10.3984375" style="32" customWidth="1"/>
    <col min="8452" max="8452" width="4.59765625" style="32" customWidth="1"/>
    <col min="8453" max="8453" width="31.3984375" style="32" customWidth="1"/>
    <col min="8454" max="8454" width="4.296875" style="32" customWidth="1"/>
    <col min="8455" max="8455" width="4.69921875" style="32" customWidth="1"/>
    <col min="8456" max="8456" width="6.5" style="32" customWidth="1"/>
    <col min="8457" max="8457" width="5.796875" style="32" customWidth="1"/>
    <col min="8458" max="8458" width="8.69921875" style="32"/>
    <col min="8459" max="8459" width="11.69921875" style="32" customWidth="1"/>
    <col min="8460" max="8460" width="8.69921875" style="32"/>
    <col min="8461" max="8461" width="39.796875" style="32" customWidth="1"/>
    <col min="8462" max="8462" width="5.796875" style="32" customWidth="1"/>
    <col min="8463" max="8463" width="7.69921875" style="32" customWidth="1"/>
    <col min="8464" max="8464" width="10.3984375" style="32" customWidth="1"/>
    <col min="8465" max="8465" width="6.69921875" style="32" customWidth="1"/>
    <col min="8466" max="8703" width="8.69921875" style="32"/>
    <col min="8704" max="8706" width="0" style="32" hidden="1" customWidth="1"/>
    <col min="8707" max="8707" width="10.3984375" style="32" customWidth="1"/>
    <col min="8708" max="8708" width="4.59765625" style="32" customWidth="1"/>
    <col min="8709" max="8709" width="31.3984375" style="32" customWidth="1"/>
    <col min="8710" max="8710" width="4.296875" style="32" customWidth="1"/>
    <col min="8711" max="8711" width="4.69921875" style="32" customWidth="1"/>
    <col min="8712" max="8712" width="6.5" style="32" customWidth="1"/>
    <col min="8713" max="8713" width="5.796875" style="32" customWidth="1"/>
    <col min="8714" max="8714" width="8.69921875" style="32"/>
    <col min="8715" max="8715" width="11.69921875" style="32" customWidth="1"/>
    <col min="8716" max="8716" width="8.69921875" style="32"/>
    <col min="8717" max="8717" width="39.796875" style="32" customWidth="1"/>
    <col min="8718" max="8718" width="5.796875" style="32" customWidth="1"/>
    <col min="8719" max="8719" width="7.69921875" style="32" customWidth="1"/>
    <col min="8720" max="8720" width="10.3984375" style="32" customWidth="1"/>
    <col min="8721" max="8721" width="6.69921875" style="32" customWidth="1"/>
    <col min="8722" max="8959" width="8.69921875" style="32"/>
    <col min="8960" max="8962" width="0" style="32" hidden="1" customWidth="1"/>
    <col min="8963" max="8963" width="10.3984375" style="32" customWidth="1"/>
    <col min="8964" max="8964" width="4.59765625" style="32" customWidth="1"/>
    <col min="8965" max="8965" width="31.3984375" style="32" customWidth="1"/>
    <col min="8966" max="8966" width="4.296875" style="32" customWidth="1"/>
    <col min="8967" max="8967" width="4.69921875" style="32" customWidth="1"/>
    <col min="8968" max="8968" width="6.5" style="32" customWidth="1"/>
    <col min="8969" max="8969" width="5.796875" style="32" customWidth="1"/>
    <col min="8970" max="8970" width="8.69921875" style="32"/>
    <col min="8971" max="8971" width="11.69921875" style="32" customWidth="1"/>
    <col min="8972" max="8972" width="8.69921875" style="32"/>
    <col min="8973" max="8973" width="39.796875" style="32" customWidth="1"/>
    <col min="8974" max="8974" width="5.796875" style="32" customWidth="1"/>
    <col min="8975" max="8975" width="7.69921875" style="32" customWidth="1"/>
    <col min="8976" max="8976" width="10.3984375" style="32" customWidth="1"/>
    <col min="8977" max="8977" width="6.69921875" style="32" customWidth="1"/>
    <col min="8978" max="9215" width="8.69921875" style="32"/>
    <col min="9216" max="9218" width="0" style="32" hidden="1" customWidth="1"/>
    <col min="9219" max="9219" width="10.3984375" style="32" customWidth="1"/>
    <col min="9220" max="9220" width="4.59765625" style="32" customWidth="1"/>
    <col min="9221" max="9221" width="31.3984375" style="32" customWidth="1"/>
    <col min="9222" max="9222" width="4.296875" style="32" customWidth="1"/>
    <col min="9223" max="9223" width="4.69921875" style="32" customWidth="1"/>
    <col min="9224" max="9224" width="6.5" style="32" customWidth="1"/>
    <col min="9225" max="9225" width="5.796875" style="32" customWidth="1"/>
    <col min="9226" max="9226" width="8.69921875" style="32"/>
    <col min="9227" max="9227" width="11.69921875" style="32" customWidth="1"/>
    <col min="9228" max="9228" width="8.69921875" style="32"/>
    <col min="9229" max="9229" width="39.796875" style="32" customWidth="1"/>
    <col min="9230" max="9230" width="5.796875" style="32" customWidth="1"/>
    <col min="9231" max="9231" width="7.69921875" style="32" customWidth="1"/>
    <col min="9232" max="9232" width="10.3984375" style="32" customWidth="1"/>
    <col min="9233" max="9233" width="6.69921875" style="32" customWidth="1"/>
    <col min="9234" max="9471" width="8.69921875" style="32"/>
    <col min="9472" max="9474" width="0" style="32" hidden="1" customWidth="1"/>
    <col min="9475" max="9475" width="10.3984375" style="32" customWidth="1"/>
    <col min="9476" max="9476" width="4.59765625" style="32" customWidth="1"/>
    <col min="9477" max="9477" width="31.3984375" style="32" customWidth="1"/>
    <col min="9478" max="9478" width="4.296875" style="32" customWidth="1"/>
    <col min="9479" max="9479" width="4.69921875" style="32" customWidth="1"/>
    <col min="9480" max="9480" width="6.5" style="32" customWidth="1"/>
    <col min="9481" max="9481" width="5.796875" style="32" customWidth="1"/>
    <col min="9482" max="9482" width="8.69921875" style="32"/>
    <col min="9483" max="9483" width="11.69921875" style="32" customWidth="1"/>
    <col min="9484" max="9484" width="8.69921875" style="32"/>
    <col min="9485" max="9485" width="39.796875" style="32" customWidth="1"/>
    <col min="9486" max="9486" width="5.796875" style="32" customWidth="1"/>
    <col min="9487" max="9487" width="7.69921875" style="32" customWidth="1"/>
    <col min="9488" max="9488" width="10.3984375" style="32" customWidth="1"/>
    <col min="9489" max="9489" width="6.69921875" style="32" customWidth="1"/>
    <col min="9490" max="9727" width="8.69921875" style="32"/>
    <col min="9728" max="9730" width="0" style="32" hidden="1" customWidth="1"/>
    <col min="9731" max="9731" width="10.3984375" style="32" customWidth="1"/>
    <col min="9732" max="9732" width="4.59765625" style="32" customWidth="1"/>
    <col min="9733" max="9733" width="31.3984375" style="32" customWidth="1"/>
    <col min="9734" max="9734" width="4.296875" style="32" customWidth="1"/>
    <col min="9735" max="9735" width="4.69921875" style="32" customWidth="1"/>
    <col min="9736" max="9736" width="6.5" style="32" customWidth="1"/>
    <col min="9737" max="9737" width="5.796875" style="32" customWidth="1"/>
    <col min="9738" max="9738" width="8.69921875" style="32"/>
    <col min="9739" max="9739" width="11.69921875" style="32" customWidth="1"/>
    <col min="9740" max="9740" width="8.69921875" style="32"/>
    <col min="9741" max="9741" width="39.796875" style="32" customWidth="1"/>
    <col min="9742" max="9742" width="5.796875" style="32" customWidth="1"/>
    <col min="9743" max="9743" width="7.69921875" style="32" customWidth="1"/>
    <col min="9744" max="9744" width="10.3984375" style="32" customWidth="1"/>
    <col min="9745" max="9745" width="6.69921875" style="32" customWidth="1"/>
    <col min="9746" max="9983" width="8.69921875" style="32"/>
    <col min="9984" max="9986" width="0" style="32" hidden="1" customWidth="1"/>
    <col min="9987" max="9987" width="10.3984375" style="32" customWidth="1"/>
    <col min="9988" max="9988" width="4.59765625" style="32" customWidth="1"/>
    <col min="9989" max="9989" width="31.3984375" style="32" customWidth="1"/>
    <col min="9990" max="9990" width="4.296875" style="32" customWidth="1"/>
    <col min="9991" max="9991" width="4.69921875" style="32" customWidth="1"/>
    <col min="9992" max="9992" width="6.5" style="32" customWidth="1"/>
    <col min="9993" max="9993" width="5.796875" style="32" customWidth="1"/>
    <col min="9994" max="9994" width="8.69921875" style="32"/>
    <col min="9995" max="9995" width="11.69921875" style="32" customWidth="1"/>
    <col min="9996" max="9996" width="8.69921875" style="32"/>
    <col min="9997" max="9997" width="39.796875" style="32" customWidth="1"/>
    <col min="9998" max="9998" width="5.796875" style="32" customWidth="1"/>
    <col min="9999" max="9999" width="7.69921875" style="32" customWidth="1"/>
    <col min="10000" max="10000" width="10.3984375" style="32" customWidth="1"/>
    <col min="10001" max="10001" width="6.69921875" style="32" customWidth="1"/>
    <col min="10002" max="10239" width="8.69921875" style="32"/>
    <col min="10240" max="10242" width="0" style="32" hidden="1" customWidth="1"/>
    <col min="10243" max="10243" width="10.3984375" style="32" customWidth="1"/>
    <col min="10244" max="10244" width="4.59765625" style="32" customWidth="1"/>
    <col min="10245" max="10245" width="31.3984375" style="32" customWidth="1"/>
    <col min="10246" max="10246" width="4.296875" style="32" customWidth="1"/>
    <col min="10247" max="10247" width="4.69921875" style="32" customWidth="1"/>
    <col min="10248" max="10248" width="6.5" style="32" customWidth="1"/>
    <col min="10249" max="10249" width="5.796875" style="32" customWidth="1"/>
    <col min="10250" max="10250" width="8.69921875" style="32"/>
    <col min="10251" max="10251" width="11.69921875" style="32" customWidth="1"/>
    <col min="10252" max="10252" width="8.69921875" style="32"/>
    <col min="10253" max="10253" width="39.796875" style="32" customWidth="1"/>
    <col min="10254" max="10254" width="5.796875" style="32" customWidth="1"/>
    <col min="10255" max="10255" width="7.69921875" style="32" customWidth="1"/>
    <col min="10256" max="10256" width="10.3984375" style="32" customWidth="1"/>
    <col min="10257" max="10257" width="6.69921875" style="32" customWidth="1"/>
    <col min="10258" max="10495" width="8.69921875" style="32"/>
    <col min="10496" max="10498" width="0" style="32" hidden="1" customWidth="1"/>
    <col min="10499" max="10499" width="10.3984375" style="32" customWidth="1"/>
    <col min="10500" max="10500" width="4.59765625" style="32" customWidth="1"/>
    <col min="10501" max="10501" width="31.3984375" style="32" customWidth="1"/>
    <col min="10502" max="10502" width="4.296875" style="32" customWidth="1"/>
    <col min="10503" max="10503" width="4.69921875" style="32" customWidth="1"/>
    <col min="10504" max="10504" width="6.5" style="32" customWidth="1"/>
    <col min="10505" max="10505" width="5.796875" style="32" customWidth="1"/>
    <col min="10506" max="10506" width="8.69921875" style="32"/>
    <col min="10507" max="10507" width="11.69921875" style="32" customWidth="1"/>
    <col min="10508" max="10508" width="8.69921875" style="32"/>
    <col min="10509" max="10509" width="39.796875" style="32" customWidth="1"/>
    <col min="10510" max="10510" width="5.796875" style="32" customWidth="1"/>
    <col min="10511" max="10511" width="7.69921875" style="32" customWidth="1"/>
    <col min="10512" max="10512" width="10.3984375" style="32" customWidth="1"/>
    <col min="10513" max="10513" width="6.69921875" style="32" customWidth="1"/>
    <col min="10514" max="10751" width="8.69921875" style="32"/>
    <col min="10752" max="10754" width="0" style="32" hidden="1" customWidth="1"/>
    <col min="10755" max="10755" width="10.3984375" style="32" customWidth="1"/>
    <col min="10756" max="10756" width="4.59765625" style="32" customWidth="1"/>
    <col min="10757" max="10757" width="31.3984375" style="32" customWidth="1"/>
    <col min="10758" max="10758" width="4.296875" style="32" customWidth="1"/>
    <col min="10759" max="10759" width="4.69921875" style="32" customWidth="1"/>
    <col min="10760" max="10760" width="6.5" style="32" customWidth="1"/>
    <col min="10761" max="10761" width="5.796875" style="32" customWidth="1"/>
    <col min="10762" max="10762" width="8.69921875" style="32"/>
    <col min="10763" max="10763" width="11.69921875" style="32" customWidth="1"/>
    <col min="10764" max="10764" width="8.69921875" style="32"/>
    <col min="10765" max="10765" width="39.796875" style="32" customWidth="1"/>
    <col min="10766" max="10766" width="5.796875" style="32" customWidth="1"/>
    <col min="10767" max="10767" width="7.69921875" style="32" customWidth="1"/>
    <col min="10768" max="10768" width="10.3984375" style="32" customWidth="1"/>
    <col min="10769" max="10769" width="6.69921875" style="32" customWidth="1"/>
    <col min="10770" max="11007" width="8.69921875" style="32"/>
    <col min="11008" max="11010" width="0" style="32" hidden="1" customWidth="1"/>
    <col min="11011" max="11011" width="10.3984375" style="32" customWidth="1"/>
    <col min="11012" max="11012" width="4.59765625" style="32" customWidth="1"/>
    <col min="11013" max="11013" width="31.3984375" style="32" customWidth="1"/>
    <col min="11014" max="11014" width="4.296875" style="32" customWidth="1"/>
    <col min="11015" max="11015" width="4.69921875" style="32" customWidth="1"/>
    <col min="11016" max="11016" width="6.5" style="32" customWidth="1"/>
    <col min="11017" max="11017" width="5.796875" style="32" customWidth="1"/>
    <col min="11018" max="11018" width="8.69921875" style="32"/>
    <col min="11019" max="11019" width="11.69921875" style="32" customWidth="1"/>
    <col min="11020" max="11020" width="8.69921875" style="32"/>
    <col min="11021" max="11021" width="39.796875" style="32" customWidth="1"/>
    <col min="11022" max="11022" width="5.796875" style="32" customWidth="1"/>
    <col min="11023" max="11023" width="7.69921875" style="32" customWidth="1"/>
    <col min="11024" max="11024" width="10.3984375" style="32" customWidth="1"/>
    <col min="11025" max="11025" width="6.69921875" style="32" customWidth="1"/>
    <col min="11026" max="11263" width="8.69921875" style="32"/>
    <col min="11264" max="11266" width="0" style="32" hidden="1" customWidth="1"/>
    <col min="11267" max="11267" width="10.3984375" style="32" customWidth="1"/>
    <col min="11268" max="11268" width="4.59765625" style="32" customWidth="1"/>
    <col min="11269" max="11269" width="31.3984375" style="32" customWidth="1"/>
    <col min="11270" max="11270" width="4.296875" style="32" customWidth="1"/>
    <col min="11271" max="11271" width="4.69921875" style="32" customWidth="1"/>
    <col min="11272" max="11272" width="6.5" style="32" customWidth="1"/>
    <col min="11273" max="11273" width="5.796875" style="32" customWidth="1"/>
    <col min="11274" max="11274" width="8.69921875" style="32"/>
    <col min="11275" max="11275" width="11.69921875" style="32" customWidth="1"/>
    <col min="11276" max="11276" width="8.69921875" style="32"/>
    <col min="11277" max="11277" width="39.796875" style="32" customWidth="1"/>
    <col min="11278" max="11278" width="5.796875" style="32" customWidth="1"/>
    <col min="11279" max="11279" width="7.69921875" style="32" customWidth="1"/>
    <col min="11280" max="11280" width="10.3984375" style="32" customWidth="1"/>
    <col min="11281" max="11281" width="6.69921875" style="32" customWidth="1"/>
    <col min="11282" max="11519" width="8.69921875" style="32"/>
    <col min="11520" max="11522" width="0" style="32" hidden="1" customWidth="1"/>
    <col min="11523" max="11523" width="10.3984375" style="32" customWidth="1"/>
    <col min="11524" max="11524" width="4.59765625" style="32" customWidth="1"/>
    <col min="11525" max="11525" width="31.3984375" style="32" customWidth="1"/>
    <col min="11526" max="11526" width="4.296875" style="32" customWidth="1"/>
    <col min="11527" max="11527" width="4.69921875" style="32" customWidth="1"/>
    <col min="11528" max="11528" width="6.5" style="32" customWidth="1"/>
    <col min="11529" max="11529" width="5.796875" style="32" customWidth="1"/>
    <col min="11530" max="11530" width="8.69921875" style="32"/>
    <col min="11531" max="11531" width="11.69921875" style="32" customWidth="1"/>
    <col min="11532" max="11532" width="8.69921875" style="32"/>
    <col min="11533" max="11533" width="39.796875" style="32" customWidth="1"/>
    <col min="11534" max="11534" width="5.796875" style="32" customWidth="1"/>
    <col min="11535" max="11535" width="7.69921875" style="32" customWidth="1"/>
    <col min="11536" max="11536" width="10.3984375" style="32" customWidth="1"/>
    <col min="11537" max="11537" width="6.69921875" style="32" customWidth="1"/>
    <col min="11538" max="11775" width="8.69921875" style="32"/>
    <col min="11776" max="11778" width="0" style="32" hidden="1" customWidth="1"/>
    <col min="11779" max="11779" width="10.3984375" style="32" customWidth="1"/>
    <col min="11780" max="11780" width="4.59765625" style="32" customWidth="1"/>
    <col min="11781" max="11781" width="31.3984375" style="32" customWidth="1"/>
    <col min="11782" max="11782" width="4.296875" style="32" customWidth="1"/>
    <col min="11783" max="11783" width="4.69921875" style="32" customWidth="1"/>
    <col min="11784" max="11784" width="6.5" style="32" customWidth="1"/>
    <col min="11785" max="11785" width="5.796875" style="32" customWidth="1"/>
    <col min="11786" max="11786" width="8.69921875" style="32"/>
    <col min="11787" max="11787" width="11.69921875" style="32" customWidth="1"/>
    <col min="11788" max="11788" width="8.69921875" style="32"/>
    <col min="11789" max="11789" width="39.796875" style="32" customWidth="1"/>
    <col min="11790" max="11790" width="5.796875" style="32" customWidth="1"/>
    <col min="11791" max="11791" width="7.69921875" style="32" customWidth="1"/>
    <col min="11792" max="11792" width="10.3984375" style="32" customWidth="1"/>
    <col min="11793" max="11793" width="6.69921875" style="32" customWidth="1"/>
    <col min="11794" max="12031" width="8.69921875" style="32"/>
    <col min="12032" max="12034" width="0" style="32" hidden="1" customWidth="1"/>
    <col min="12035" max="12035" width="10.3984375" style="32" customWidth="1"/>
    <col min="12036" max="12036" width="4.59765625" style="32" customWidth="1"/>
    <col min="12037" max="12037" width="31.3984375" style="32" customWidth="1"/>
    <col min="12038" max="12038" width="4.296875" style="32" customWidth="1"/>
    <col min="12039" max="12039" width="4.69921875" style="32" customWidth="1"/>
    <col min="12040" max="12040" width="6.5" style="32" customWidth="1"/>
    <col min="12041" max="12041" width="5.796875" style="32" customWidth="1"/>
    <col min="12042" max="12042" width="8.69921875" style="32"/>
    <col min="12043" max="12043" width="11.69921875" style="32" customWidth="1"/>
    <col min="12044" max="12044" width="8.69921875" style="32"/>
    <col min="12045" max="12045" width="39.796875" style="32" customWidth="1"/>
    <col min="12046" max="12046" width="5.796875" style="32" customWidth="1"/>
    <col min="12047" max="12047" width="7.69921875" style="32" customWidth="1"/>
    <col min="12048" max="12048" width="10.3984375" style="32" customWidth="1"/>
    <col min="12049" max="12049" width="6.69921875" style="32" customWidth="1"/>
    <col min="12050" max="12287" width="8.69921875" style="32"/>
    <col min="12288" max="12290" width="0" style="32" hidden="1" customWidth="1"/>
    <col min="12291" max="12291" width="10.3984375" style="32" customWidth="1"/>
    <col min="12292" max="12292" width="4.59765625" style="32" customWidth="1"/>
    <col min="12293" max="12293" width="31.3984375" style="32" customWidth="1"/>
    <col min="12294" max="12294" width="4.296875" style="32" customWidth="1"/>
    <col min="12295" max="12295" width="4.69921875" style="32" customWidth="1"/>
    <col min="12296" max="12296" width="6.5" style="32" customWidth="1"/>
    <col min="12297" max="12297" width="5.796875" style="32" customWidth="1"/>
    <col min="12298" max="12298" width="8.69921875" style="32"/>
    <col min="12299" max="12299" width="11.69921875" style="32" customWidth="1"/>
    <col min="12300" max="12300" width="8.69921875" style="32"/>
    <col min="12301" max="12301" width="39.796875" style="32" customWidth="1"/>
    <col min="12302" max="12302" width="5.796875" style="32" customWidth="1"/>
    <col min="12303" max="12303" width="7.69921875" style="32" customWidth="1"/>
    <col min="12304" max="12304" width="10.3984375" style="32" customWidth="1"/>
    <col min="12305" max="12305" width="6.69921875" style="32" customWidth="1"/>
    <col min="12306" max="12543" width="8.69921875" style="32"/>
    <col min="12544" max="12546" width="0" style="32" hidden="1" customWidth="1"/>
    <col min="12547" max="12547" width="10.3984375" style="32" customWidth="1"/>
    <col min="12548" max="12548" width="4.59765625" style="32" customWidth="1"/>
    <col min="12549" max="12549" width="31.3984375" style="32" customWidth="1"/>
    <col min="12550" max="12550" width="4.296875" style="32" customWidth="1"/>
    <col min="12551" max="12551" width="4.69921875" style="32" customWidth="1"/>
    <col min="12552" max="12552" width="6.5" style="32" customWidth="1"/>
    <col min="12553" max="12553" width="5.796875" style="32" customWidth="1"/>
    <col min="12554" max="12554" width="8.69921875" style="32"/>
    <col min="12555" max="12555" width="11.69921875" style="32" customWidth="1"/>
    <col min="12556" max="12556" width="8.69921875" style="32"/>
    <col min="12557" max="12557" width="39.796875" style="32" customWidth="1"/>
    <col min="12558" max="12558" width="5.796875" style="32" customWidth="1"/>
    <col min="12559" max="12559" width="7.69921875" style="32" customWidth="1"/>
    <col min="12560" max="12560" width="10.3984375" style="32" customWidth="1"/>
    <col min="12561" max="12561" width="6.69921875" style="32" customWidth="1"/>
    <col min="12562" max="12799" width="8.69921875" style="32"/>
    <col min="12800" max="12802" width="0" style="32" hidden="1" customWidth="1"/>
    <col min="12803" max="12803" width="10.3984375" style="32" customWidth="1"/>
    <col min="12804" max="12804" width="4.59765625" style="32" customWidth="1"/>
    <col min="12805" max="12805" width="31.3984375" style="32" customWidth="1"/>
    <col min="12806" max="12806" width="4.296875" style="32" customWidth="1"/>
    <col min="12807" max="12807" width="4.69921875" style="32" customWidth="1"/>
    <col min="12808" max="12808" width="6.5" style="32" customWidth="1"/>
    <col min="12809" max="12809" width="5.796875" style="32" customWidth="1"/>
    <col min="12810" max="12810" width="8.69921875" style="32"/>
    <col min="12811" max="12811" width="11.69921875" style="32" customWidth="1"/>
    <col min="12812" max="12812" width="8.69921875" style="32"/>
    <col min="12813" max="12813" width="39.796875" style="32" customWidth="1"/>
    <col min="12814" max="12814" width="5.796875" style="32" customWidth="1"/>
    <col min="12815" max="12815" width="7.69921875" style="32" customWidth="1"/>
    <col min="12816" max="12816" width="10.3984375" style="32" customWidth="1"/>
    <col min="12817" max="12817" width="6.69921875" style="32" customWidth="1"/>
    <col min="12818" max="13055" width="8.69921875" style="32"/>
    <col min="13056" max="13058" width="0" style="32" hidden="1" customWidth="1"/>
    <col min="13059" max="13059" width="10.3984375" style="32" customWidth="1"/>
    <col min="13060" max="13060" width="4.59765625" style="32" customWidth="1"/>
    <col min="13061" max="13061" width="31.3984375" style="32" customWidth="1"/>
    <col min="13062" max="13062" width="4.296875" style="32" customWidth="1"/>
    <col min="13063" max="13063" width="4.69921875" style="32" customWidth="1"/>
    <col min="13064" max="13064" width="6.5" style="32" customWidth="1"/>
    <col min="13065" max="13065" width="5.796875" style="32" customWidth="1"/>
    <col min="13066" max="13066" width="8.69921875" style="32"/>
    <col min="13067" max="13067" width="11.69921875" style="32" customWidth="1"/>
    <col min="13068" max="13068" width="8.69921875" style="32"/>
    <col min="13069" max="13069" width="39.796875" style="32" customWidth="1"/>
    <col min="13070" max="13070" width="5.796875" style="32" customWidth="1"/>
    <col min="13071" max="13071" width="7.69921875" style="32" customWidth="1"/>
    <col min="13072" max="13072" width="10.3984375" style="32" customWidth="1"/>
    <col min="13073" max="13073" width="6.69921875" style="32" customWidth="1"/>
    <col min="13074" max="13311" width="8.69921875" style="32"/>
    <col min="13312" max="13314" width="0" style="32" hidden="1" customWidth="1"/>
    <col min="13315" max="13315" width="10.3984375" style="32" customWidth="1"/>
    <col min="13316" max="13316" width="4.59765625" style="32" customWidth="1"/>
    <col min="13317" max="13317" width="31.3984375" style="32" customWidth="1"/>
    <col min="13318" max="13318" width="4.296875" style="32" customWidth="1"/>
    <col min="13319" max="13319" width="4.69921875" style="32" customWidth="1"/>
    <col min="13320" max="13320" width="6.5" style="32" customWidth="1"/>
    <col min="13321" max="13321" width="5.796875" style="32" customWidth="1"/>
    <col min="13322" max="13322" width="8.69921875" style="32"/>
    <col min="13323" max="13323" width="11.69921875" style="32" customWidth="1"/>
    <col min="13324" max="13324" width="8.69921875" style="32"/>
    <col min="13325" max="13325" width="39.796875" style="32" customWidth="1"/>
    <col min="13326" max="13326" width="5.796875" style="32" customWidth="1"/>
    <col min="13327" max="13327" width="7.69921875" style="32" customWidth="1"/>
    <col min="13328" max="13328" width="10.3984375" style="32" customWidth="1"/>
    <col min="13329" max="13329" width="6.69921875" style="32" customWidth="1"/>
    <col min="13330" max="13567" width="8.69921875" style="32"/>
    <col min="13568" max="13570" width="0" style="32" hidden="1" customWidth="1"/>
    <col min="13571" max="13571" width="10.3984375" style="32" customWidth="1"/>
    <col min="13572" max="13572" width="4.59765625" style="32" customWidth="1"/>
    <col min="13573" max="13573" width="31.3984375" style="32" customWidth="1"/>
    <col min="13574" max="13574" width="4.296875" style="32" customWidth="1"/>
    <col min="13575" max="13575" width="4.69921875" style="32" customWidth="1"/>
    <col min="13576" max="13576" width="6.5" style="32" customWidth="1"/>
    <col min="13577" max="13577" width="5.796875" style="32" customWidth="1"/>
    <col min="13578" max="13578" width="8.69921875" style="32"/>
    <col min="13579" max="13579" width="11.69921875" style="32" customWidth="1"/>
    <col min="13580" max="13580" width="8.69921875" style="32"/>
    <col min="13581" max="13581" width="39.796875" style="32" customWidth="1"/>
    <col min="13582" max="13582" width="5.796875" style="32" customWidth="1"/>
    <col min="13583" max="13583" width="7.69921875" style="32" customWidth="1"/>
    <col min="13584" max="13584" width="10.3984375" style="32" customWidth="1"/>
    <col min="13585" max="13585" width="6.69921875" style="32" customWidth="1"/>
    <col min="13586" max="13823" width="8.69921875" style="32"/>
    <col min="13824" max="13826" width="0" style="32" hidden="1" customWidth="1"/>
    <col min="13827" max="13827" width="10.3984375" style="32" customWidth="1"/>
    <col min="13828" max="13828" width="4.59765625" style="32" customWidth="1"/>
    <col min="13829" max="13829" width="31.3984375" style="32" customWidth="1"/>
    <col min="13830" max="13830" width="4.296875" style="32" customWidth="1"/>
    <col min="13831" max="13831" width="4.69921875" style="32" customWidth="1"/>
    <col min="13832" max="13832" width="6.5" style="32" customWidth="1"/>
    <col min="13833" max="13833" width="5.796875" style="32" customWidth="1"/>
    <col min="13834" max="13834" width="8.69921875" style="32"/>
    <col min="13835" max="13835" width="11.69921875" style="32" customWidth="1"/>
    <col min="13836" max="13836" width="8.69921875" style="32"/>
    <col min="13837" max="13837" width="39.796875" style="32" customWidth="1"/>
    <col min="13838" max="13838" width="5.796875" style="32" customWidth="1"/>
    <col min="13839" max="13839" width="7.69921875" style="32" customWidth="1"/>
    <col min="13840" max="13840" width="10.3984375" style="32" customWidth="1"/>
    <col min="13841" max="13841" width="6.69921875" style="32" customWidth="1"/>
    <col min="13842" max="14079" width="8.69921875" style="32"/>
    <col min="14080" max="14082" width="0" style="32" hidden="1" customWidth="1"/>
    <col min="14083" max="14083" width="10.3984375" style="32" customWidth="1"/>
    <col min="14084" max="14084" width="4.59765625" style="32" customWidth="1"/>
    <col min="14085" max="14085" width="31.3984375" style="32" customWidth="1"/>
    <col min="14086" max="14086" width="4.296875" style="32" customWidth="1"/>
    <col min="14087" max="14087" width="4.69921875" style="32" customWidth="1"/>
    <col min="14088" max="14088" width="6.5" style="32" customWidth="1"/>
    <col min="14089" max="14089" width="5.796875" style="32" customWidth="1"/>
    <col min="14090" max="14090" width="8.69921875" style="32"/>
    <col min="14091" max="14091" width="11.69921875" style="32" customWidth="1"/>
    <col min="14092" max="14092" width="8.69921875" style="32"/>
    <col min="14093" max="14093" width="39.796875" style="32" customWidth="1"/>
    <col min="14094" max="14094" width="5.796875" style="32" customWidth="1"/>
    <col min="14095" max="14095" width="7.69921875" style="32" customWidth="1"/>
    <col min="14096" max="14096" width="10.3984375" style="32" customWidth="1"/>
    <col min="14097" max="14097" width="6.69921875" style="32" customWidth="1"/>
    <col min="14098" max="14335" width="8.69921875" style="32"/>
    <col min="14336" max="14338" width="0" style="32" hidden="1" customWidth="1"/>
    <col min="14339" max="14339" width="10.3984375" style="32" customWidth="1"/>
    <col min="14340" max="14340" width="4.59765625" style="32" customWidth="1"/>
    <col min="14341" max="14341" width="31.3984375" style="32" customWidth="1"/>
    <col min="14342" max="14342" width="4.296875" style="32" customWidth="1"/>
    <col min="14343" max="14343" width="4.69921875" style="32" customWidth="1"/>
    <col min="14344" max="14344" width="6.5" style="32" customWidth="1"/>
    <col min="14345" max="14345" width="5.796875" style="32" customWidth="1"/>
    <col min="14346" max="14346" width="8.69921875" style="32"/>
    <col min="14347" max="14347" width="11.69921875" style="32" customWidth="1"/>
    <col min="14348" max="14348" width="8.69921875" style="32"/>
    <col min="14349" max="14349" width="39.796875" style="32" customWidth="1"/>
    <col min="14350" max="14350" width="5.796875" style="32" customWidth="1"/>
    <col min="14351" max="14351" width="7.69921875" style="32" customWidth="1"/>
    <col min="14352" max="14352" width="10.3984375" style="32" customWidth="1"/>
    <col min="14353" max="14353" width="6.69921875" style="32" customWidth="1"/>
    <col min="14354" max="14591" width="8.69921875" style="32"/>
    <col min="14592" max="14594" width="0" style="32" hidden="1" customWidth="1"/>
    <col min="14595" max="14595" width="10.3984375" style="32" customWidth="1"/>
    <col min="14596" max="14596" width="4.59765625" style="32" customWidth="1"/>
    <col min="14597" max="14597" width="31.3984375" style="32" customWidth="1"/>
    <col min="14598" max="14598" width="4.296875" style="32" customWidth="1"/>
    <col min="14599" max="14599" width="4.69921875" style="32" customWidth="1"/>
    <col min="14600" max="14600" width="6.5" style="32" customWidth="1"/>
    <col min="14601" max="14601" width="5.796875" style="32" customWidth="1"/>
    <col min="14602" max="14602" width="8.69921875" style="32"/>
    <col min="14603" max="14603" width="11.69921875" style="32" customWidth="1"/>
    <col min="14604" max="14604" width="8.69921875" style="32"/>
    <col min="14605" max="14605" width="39.796875" style="32" customWidth="1"/>
    <col min="14606" max="14606" width="5.796875" style="32" customWidth="1"/>
    <col min="14607" max="14607" width="7.69921875" style="32" customWidth="1"/>
    <col min="14608" max="14608" width="10.3984375" style="32" customWidth="1"/>
    <col min="14609" max="14609" width="6.69921875" style="32" customWidth="1"/>
    <col min="14610" max="14847" width="8.69921875" style="32"/>
    <col min="14848" max="14850" width="0" style="32" hidden="1" customWidth="1"/>
    <col min="14851" max="14851" width="10.3984375" style="32" customWidth="1"/>
    <col min="14852" max="14852" width="4.59765625" style="32" customWidth="1"/>
    <col min="14853" max="14853" width="31.3984375" style="32" customWidth="1"/>
    <col min="14854" max="14854" width="4.296875" style="32" customWidth="1"/>
    <col min="14855" max="14855" width="4.69921875" style="32" customWidth="1"/>
    <col min="14856" max="14856" width="6.5" style="32" customWidth="1"/>
    <col min="14857" max="14857" width="5.796875" style="32" customWidth="1"/>
    <col min="14858" max="14858" width="8.69921875" style="32"/>
    <col min="14859" max="14859" width="11.69921875" style="32" customWidth="1"/>
    <col min="14860" max="14860" width="8.69921875" style="32"/>
    <col min="14861" max="14861" width="39.796875" style="32" customWidth="1"/>
    <col min="14862" max="14862" width="5.796875" style="32" customWidth="1"/>
    <col min="14863" max="14863" width="7.69921875" style="32" customWidth="1"/>
    <col min="14864" max="14864" width="10.3984375" style="32" customWidth="1"/>
    <col min="14865" max="14865" width="6.69921875" style="32" customWidth="1"/>
    <col min="14866" max="15103" width="8.69921875" style="32"/>
    <col min="15104" max="15106" width="0" style="32" hidden="1" customWidth="1"/>
    <col min="15107" max="15107" width="10.3984375" style="32" customWidth="1"/>
    <col min="15108" max="15108" width="4.59765625" style="32" customWidth="1"/>
    <col min="15109" max="15109" width="31.3984375" style="32" customWidth="1"/>
    <col min="15110" max="15110" width="4.296875" style="32" customWidth="1"/>
    <col min="15111" max="15111" width="4.69921875" style="32" customWidth="1"/>
    <col min="15112" max="15112" width="6.5" style="32" customWidth="1"/>
    <col min="15113" max="15113" width="5.796875" style="32" customWidth="1"/>
    <col min="15114" max="15114" width="8.69921875" style="32"/>
    <col min="15115" max="15115" width="11.69921875" style="32" customWidth="1"/>
    <col min="15116" max="15116" width="8.69921875" style="32"/>
    <col min="15117" max="15117" width="39.796875" style="32" customWidth="1"/>
    <col min="15118" max="15118" width="5.796875" style="32" customWidth="1"/>
    <col min="15119" max="15119" width="7.69921875" style="32" customWidth="1"/>
    <col min="15120" max="15120" width="10.3984375" style="32" customWidth="1"/>
    <col min="15121" max="15121" width="6.69921875" style="32" customWidth="1"/>
    <col min="15122" max="15359" width="8.69921875" style="32"/>
    <col min="15360" max="15362" width="0" style="32" hidden="1" customWidth="1"/>
    <col min="15363" max="15363" width="10.3984375" style="32" customWidth="1"/>
    <col min="15364" max="15364" width="4.59765625" style="32" customWidth="1"/>
    <col min="15365" max="15365" width="31.3984375" style="32" customWidth="1"/>
    <col min="15366" max="15366" width="4.296875" style="32" customWidth="1"/>
    <col min="15367" max="15367" width="4.69921875" style="32" customWidth="1"/>
    <col min="15368" max="15368" width="6.5" style="32" customWidth="1"/>
    <col min="15369" max="15369" width="5.796875" style="32" customWidth="1"/>
    <col min="15370" max="15370" width="8.69921875" style="32"/>
    <col min="15371" max="15371" width="11.69921875" style="32" customWidth="1"/>
    <col min="15372" max="15372" width="8.69921875" style="32"/>
    <col min="15373" max="15373" width="39.796875" style="32" customWidth="1"/>
    <col min="15374" max="15374" width="5.796875" style="32" customWidth="1"/>
    <col min="15375" max="15375" width="7.69921875" style="32" customWidth="1"/>
    <col min="15376" max="15376" width="10.3984375" style="32" customWidth="1"/>
    <col min="15377" max="15377" width="6.69921875" style="32" customWidth="1"/>
    <col min="15378" max="15615" width="8.69921875" style="32"/>
    <col min="15616" max="15618" width="0" style="32" hidden="1" customWidth="1"/>
    <col min="15619" max="15619" width="10.3984375" style="32" customWidth="1"/>
    <col min="15620" max="15620" width="4.59765625" style="32" customWidth="1"/>
    <col min="15621" max="15621" width="31.3984375" style="32" customWidth="1"/>
    <col min="15622" max="15622" width="4.296875" style="32" customWidth="1"/>
    <col min="15623" max="15623" width="4.69921875" style="32" customWidth="1"/>
    <col min="15624" max="15624" width="6.5" style="32" customWidth="1"/>
    <col min="15625" max="15625" width="5.796875" style="32" customWidth="1"/>
    <col min="15626" max="15626" width="8.69921875" style="32"/>
    <col min="15627" max="15627" width="11.69921875" style="32" customWidth="1"/>
    <col min="15628" max="15628" width="8.69921875" style="32"/>
    <col min="15629" max="15629" width="39.796875" style="32" customWidth="1"/>
    <col min="15630" max="15630" width="5.796875" style="32" customWidth="1"/>
    <col min="15631" max="15631" width="7.69921875" style="32" customWidth="1"/>
    <col min="15632" max="15632" width="10.3984375" style="32" customWidth="1"/>
    <col min="15633" max="15633" width="6.69921875" style="32" customWidth="1"/>
    <col min="15634" max="15871" width="8.69921875" style="32"/>
    <col min="15872" max="15874" width="0" style="32" hidden="1" customWidth="1"/>
    <col min="15875" max="15875" width="10.3984375" style="32" customWidth="1"/>
    <col min="15876" max="15876" width="4.59765625" style="32" customWidth="1"/>
    <col min="15877" max="15877" width="31.3984375" style="32" customWidth="1"/>
    <col min="15878" max="15878" width="4.296875" style="32" customWidth="1"/>
    <col min="15879" max="15879" width="4.69921875" style="32" customWidth="1"/>
    <col min="15880" max="15880" width="6.5" style="32" customWidth="1"/>
    <col min="15881" max="15881" width="5.796875" style="32" customWidth="1"/>
    <col min="15882" max="15882" width="8.69921875" style="32"/>
    <col min="15883" max="15883" width="11.69921875" style="32" customWidth="1"/>
    <col min="15884" max="15884" width="8.69921875" style="32"/>
    <col min="15885" max="15885" width="39.796875" style="32" customWidth="1"/>
    <col min="15886" max="15886" width="5.796875" style="32" customWidth="1"/>
    <col min="15887" max="15887" width="7.69921875" style="32" customWidth="1"/>
    <col min="15888" max="15888" width="10.3984375" style="32" customWidth="1"/>
    <col min="15889" max="15889" width="6.69921875" style="32" customWidth="1"/>
    <col min="15890" max="16127" width="8.69921875" style="32"/>
    <col min="16128" max="16130" width="0" style="32" hidden="1" customWidth="1"/>
    <col min="16131" max="16131" width="10.3984375" style="32" customWidth="1"/>
    <col min="16132" max="16132" width="4.59765625" style="32" customWidth="1"/>
    <col min="16133" max="16133" width="31.3984375" style="32" customWidth="1"/>
    <col min="16134" max="16134" width="4.296875" style="32" customWidth="1"/>
    <col min="16135" max="16135" width="4.69921875" style="32" customWidth="1"/>
    <col min="16136" max="16136" width="6.5" style="32" customWidth="1"/>
    <col min="16137" max="16137" width="5.796875" style="32" customWidth="1"/>
    <col min="16138" max="16138" width="8.69921875" style="32"/>
    <col min="16139" max="16139" width="11.69921875" style="32" customWidth="1"/>
    <col min="16140" max="16140" width="8.69921875" style="32"/>
    <col min="16141" max="16141" width="39.796875" style="32" customWidth="1"/>
    <col min="16142" max="16142" width="5.796875" style="32" customWidth="1"/>
    <col min="16143" max="16143" width="7.69921875" style="32" customWidth="1"/>
    <col min="16144" max="16144" width="10.3984375" style="32" customWidth="1"/>
    <col min="16145" max="16145" width="6.69921875" style="32" customWidth="1"/>
    <col min="16146" max="16384" width="8.69921875" style="32"/>
  </cols>
  <sheetData>
    <row r="1" spans="1:17" ht="20.25" customHeight="1">
      <c r="A1" s="155" t="s">
        <v>186</v>
      </c>
      <c r="B1" s="156"/>
      <c r="C1" s="156"/>
      <c r="D1" s="156"/>
      <c r="E1" s="156"/>
      <c r="F1" s="156"/>
      <c r="G1" s="156"/>
      <c r="H1" s="156"/>
      <c r="I1" s="156"/>
    </row>
    <row r="2" spans="1:17" s="1" customFormat="1" ht="21.75" customHeight="1">
      <c r="A2" s="157" t="s">
        <v>0</v>
      </c>
      <c r="B2" s="158"/>
      <c r="C2" s="158"/>
      <c r="D2" s="158"/>
      <c r="E2" s="158"/>
      <c r="F2" s="158"/>
      <c r="G2" s="158"/>
      <c r="H2" s="158"/>
      <c r="I2" s="158"/>
      <c r="M2" s="7"/>
    </row>
    <row r="3" spans="1:17" s="1" customFormat="1" ht="12.75" customHeight="1">
      <c r="A3" s="4"/>
      <c r="B3" s="142"/>
      <c r="C3" s="142"/>
      <c r="D3" s="173" t="s">
        <v>1</v>
      </c>
      <c r="E3" s="173"/>
      <c r="F3" s="173"/>
      <c r="G3" s="173"/>
      <c r="H3" s="173"/>
      <c r="I3" s="173"/>
      <c r="M3" s="7"/>
    </row>
    <row r="4" spans="1:17" ht="121.5" customHeight="1">
      <c r="A4" s="159" t="s">
        <v>2</v>
      </c>
      <c r="B4" s="159"/>
      <c r="C4" s="159"/>
      <c r="D4" s="159"/>
      <c r="E4" s="159"/>
      <c r="F4" s="159"/>
      <c r="G4" s="159"/>
      <c r="H4" s="159"/>
      <c r="I4" s="159"/>
    </row>
    <row r="5" spans="1:17" ht="79.5" customHeight="1" thickBot="1">
      <c r="A5" s="143"/>
      <c r="B5" s="143"/>
      <c r="C5" s="143"/>
      <c r="D5" s="160" t="s">
        <v>3</v>
      </c>
      <c r="E5" s="161"/>
      <c r="F5" s="161"/>
      <c r="G5" s="161"/>
      <c r="H5" s="161"/>
      <c r="I5" s="161"/>
    </row>
    <row r="6" spans="1:17" ht="16.5" thickBot="1">
      <c r="A6" s="143"/>
      <c r="B6" s="143"/>
      <c r="C6" s="143"/>
      <c r="D6" s="162" t="s">
        <v>4</v>
      </c>
      <c r="E6" s="163"/>
      <c r="F6" s="163"/>
      <c r="G6" s="163"/>
      <c r="H6" s="163"/>
      <c r="I6" s="164"/>
    </row>
    <row r="7" spans="1:17" s="3" customFormat="1" ht="27" customHeight="1">
      <c r="B7" s="26"/>
      <c r="C7" s="26"/>
      <c r="D7" s="70" t="s">
        <v>5</v>
      </c>
      <c r="E7" s="71" t="s">
        <v>6</v>
      </c>
      <c r="F7" s="72" t="s">
        <v>7</v>
      </c>
      <c r="G7" s="72" t="s">
        <v>8</v>
      </c>
      <c r="H7" s="73" t="s">
        <v>9</v>
      </c>
      <c r="I7" s="74" t="s">
        <v>10</v>
      </c>
      <c r="K7" s="8"/>
      <c r="L7" s="8"/>
      <c r="M7" s="9"/>
      <c r="N7" s="8"/>
      <c r="O7" s="8"/>
      <c r="P7" s="9"/>
      <c r="Q7" s="8"/>
    </row>
    <row r="8" spans="1:17">
      <c r="A8" s="27" t="s">
        <v>11</v>
      </c>
      <c r="B8" s="28" t="s">
        <v>12</v>
      </c>
      <c r="C8" s="28" t="s">
        <v>13</v>
      </c>
      <c r="D8" s="16"/>
      <c r="E8" s="30" t="s">
        <v>14</v>
      </c>
      <c r="F8" s="29"/>
      <c r="G8" s="82"/>
      <c r="H8" s="29"/>
      <c r="I8" s="17"/>
      <c r="K8" s="41"/>
      <c r="L8" s="41"/>
      <c r="M8" s="33"/>
      <c r="N8" s="41"/>
      <c r="O8" s="41"/>
      <c r="P8" s="41"/>
      <c r="Q8" s="41"/>
    </row>
    <row r="9" spans="1:17">
      <c r="A9" s="27"/>
      <c r="B9" s="28"/>
      <c r="C9" s="28"/>
      <c r="D9" s="113" t="s">
        <v>15</v>
      </c>
      <c r="E9" s="131" t="s">
        <v>16</v>
      </c>
      <c r="F9" s="147">
        <v>1.64</v>
      </c>
      <c r="G9" s="83" t="s">
        <v>17</v>
      </c>
      <c r="H9" s="57"/>
      <c r="I9" s="58">
        <f>F9*H9</f>
        <v>0</v>
      </c>
      <c r="K9" s="41"/>
      <c r="L9" s="41"/>
      <c r="M9" s="33"/>
      <c r="N9" s="41"/>
      <c r="O9" s="41"/>
      <c r="P9" s="41"/>
      <c r="Q9" s="41"/>
    </row>
    <row r="10" spans="1:17">
      <c r="A10" s="27"/>
      <c r="B10" s="28"/>
      <c r="C10" s="28"/>
      <c r="D10" s="153" t="s">
        <v>177</v>
      </c>
      <c r="E10" s="5" t="s">
        <v>174</v>
      </c>
      <c r="F10" s="147">
        <v>4625</v>
      </c>
      <c r="G10" s="83" t="s">
        <v>18</v>
      </c>
      <c r="H10" s="57"/>
      <c r="I10" s="58">
        <f t="shared" ref="I10:I20" si="0">F10*H10</f>
        <v>0</v>
      </c>
      <c r="K10" s="41"/>
      <c r="L10" s="41"/>
      <c r="M10" s="33"/>
      <c r="N10" s="41"/>
      <c r="O10" s="41"/>
      <c r="P10" s="41"/>
      <c r="Q10" s="41"/>
    </row>
    <row r="11" spans="1:17">
      <c r="A11" s="27"/>
      <c r="B11" s="28"/>
      <c r="C11" s="28"/>
      <c r="D11" s="153" t="s">
        <v>177</v>
      </c>
      <c r="E11" s="5" t="s">
        <v>175</v>
      </c>
      <c r="F11" s="147">
        <v>2435</v>
      </c>
      <c r="G11" s="83" t="s">
        <v>18</v>
      </c>
      <c r="H11" s="57"/>
      <c r="I11" s="58"/>
      <c r="K11" s="41"/>
      <c r="L11" s="41"/>
      <c r="M11" s="33"/>
      <c r="N11" s="41"/>
      <c r="O11" s="41"/>
      <c r="P11" s="41"/>
      <c r="Q11" s="41"/>
    </row>
    <row r="12" spans="1:17">
      <c r="A12" s="27"/>
      <c r="B12" s="28"/>
      <c r="C12" s="28"/>
      <c r="D12" s="153" t="s">
        <v>178</v>
      </c>
      <c r="E12" s="5" t="s">
        <v>19</v>
      </c>
      <c r="F12" s="147">
        <v>1757</v>
      </c>
      <c r="G12" s="83" t="s">
        <v>20</v>
      </c>
      <c r="H12" s="57"/>
      <c r="I12" s="58">
        <f t="shared" si="0"/>
        <v>0</v>
      </c>
      <c r="K12" s="41"/>
      <c r="L12" s="41"/>
      <c r="M12" s="33"/>
      <c r="N12" s="41"/>
      <c r="O12" s="41"/>
      <c r="P12" s="41"/>
      <c r="Q12" s="41"/>
    </row>
    <row r="13" spans="1:17">
      <c r="A13" s="27"/>
      <c r="B13" s="28"/>
      <c r="C13" s="28"/>
      <c r="D13" s="153" t="s">
        <v>179</v>
      </c>
      <c r="E13" s="5" t="s">
        <v>21</v>
      </c>
      <c r="F13" s="147">
        <v>1858</v>
      </c>
      <c r="G13" s="83" t="s">
        <v>20</v>
      </c>
      <c r="H13" s="57"/>
      <c r="I13" s="58">
        <f t="shared" si="0"/>
        <v>0</v>
      </c>
      <c r="K13" s="41"/>
      <c r="L13" s="41"/>
      <c r="M13" s="33"/>
      <c r="N13" s="41"/>
      <c r="O13" s="41"/>
      <c r="P13" s="41"/>
      <c r="Q13" s="41"/>
    </row>
    <row r="14" spans="1:17">
      <c r="A14" s="27"/>
      <c r="B14" s="28"/>
      <c r="C14" s="28"/>
      <c r="D14" s="153" t="s">
        <v>180</v>
      </c>
      <c r="E14" s="5" t="s">
        <v>22</v>
      </c>
      <c r="F14" s="147">
        <v>1359</v>
      </c>
      <c r="G14" s="83" t="s">
        <v>20</v>
      </c>
      <c r="H14" s="57"/>
      <c r="I14" s="58">
        <f t="shared" si="0"/>
        <v>0</v>
      </c>
      <c r="K14" s="41"/>
      <c r="L14" s="41"/>
      <c r="M14" s="33"/>
      <c r="N14" s="41"/>
      <c r="O14" s="41"/>
      <c r="P14" s="41"/>
      <c r="Q14" s="41"/>
    </row>
    <row r="15" spans="1:17">
      <c r="A15" s="27"/>
      <c r="B15" s="28"/>
      <c r="C15" s="28"/>
      <c r="D15" s="153" t="s">
        <v>181</v>
      </c>
      <c r="E15" s="5" t="s">
        <v>23</v>
      </c>
      <c r="F15" s="147">
        <v>125</v>
      </c>
      <c r="G15" s="83" t="s">
        <v>20</v>
      </c>
      <c r="H15" s="57"/>
      <c r="I15" s="58">
        <f t="shared" si="0"/>
        <v>0</v>
      </c>
      <c r="K15" s="41"/>
      <c r="L15" s="41"/>
      <c r="M15" s="33"/>
      <c r="N15" s="41"/>
      <c r="O15" s="41"/>
      <c r="P15" s="41"/>
      <c r="Q15" s="41"/>
    </row>
    <row r="16" spans="1:17">
      <c r="A16" s="27"/>
      <c r="B16" s="28"/>
      <c r="C16" s="28"/>
      <c r="D16" s="153"/>
      <c r="E16" s="5" t="s">
        <v>24</v>
      </c>
      <c r="F16" s="147">
        <v>56</v>
      </c>
      <c r="G16" s="83" t="s">
        <v>20</v>
      </c>
      <c r="H16" s="57"/>
      <c r="I16" s="58">
        <f t="shared" si="0"/>
        <v>0</v>
      </c>
      <c r="K16" s="41"/>
      <c r="L16" s="41"/>
      <c r="M16" s="33"/>
      <c r="N16" s="41"/>
      <c r="O16" s="41"/>
      <c r="P16" s="41"/>
      <c r="Q16" s="41"/>
    </row>
    <row r="17" spans="1:17">
      <c r="A17" s="27"/>
      <c r="B17" s="28"/>
      <c r="C17" s="28"/>
      <c r="D17" s="153" t="s">
        <v>182</v>
      </c>
      <c r="E17" s="5" t="s">
        <v>25</v>
      </c>
      <c r="F17" s="147">
        <v>50</v>
      </c>
      <c r="G17" s="83" t="s">
        <v>20</v>
      </c>
      <c r="H17" s="57"/>
      <c r="I17" s="58">
        <f t="shared" si="0"/>
        <v>0</v>
      </c>
      <c r="K17" s="41"/>
      <c r="L17" s="41"/>
      <c r="M17" s="33"/>
      <c r="N17" s="41"/>
      <c r="O17" s="41"/>
      <c r="P17" s="41"/>
      <c r="Q17" s="41"/>
    </row>
    <row r="18" spans="1:17">
      <c r="A18" s="27"/>
      <c r="B18" s="28"/>
      <c r="C18" s="28"/>
      <c r="D18" s="153" t="s">
        <v>26</v>
      </c>
      <c r="E18" s="5" t="s">
        <v>27</v>
      </c>
      <c r="F18" s="147">
        <v>6</v>
      </c>
      <c r="G18" s="83" t="s">
        <v>28</v>
      </c>
      <c r="H18" s="57"/>
      <c r="I18" s="58">
        <f t="shared" si="0"/>
        <v>0</v>
      </c>
      <c r="K18" s="41"/>
      <c r="L18" s="41"/>
      <c r="M18" s="33"/>
      <c r="N18" s="41"/>
      <c r="O18" s="41"/>
      <c r="P18" s="41"/>
      <c r="Q18" s="41"/>
    </row>
    <row r="19" spans="1:17">
      <c r="A19" s="27"/>
      <c r="B19" s="28"/>
      <c r="C19" s="28"/>
      <c r="D19" s="153"/>
      <c r="E19" s="5" t="s">
        <v>29</v>
      </c>
      <c r="F19" s="147">
        <v>8</v>
      </c>
      <c r="G19" s="83" t="s">
        <v>18</v>
      </c>
      <c r="H19" s="57"/>
      <c r="I19" s="58">
        <f t="shared" si="0"/>
        <v>0</v>
      </c>
      <c r="K19" s="41"/>
      <c r="L19" s="41"/>
      <c r="M19" s="33"/>
      <c r="N19" s="41"/>
      <c r="O19" s="41"/>
      <c r="P19" s="41"/>
      <c r="Q19" s="41"/>
    </row>
    <row r="20" spans="1:17">
      <c r="A20" s="27"/>
      <c r="B20" s="28"/>
      <c r="C20" s="28"/>
      <c r="D20" s="153"/>
      <c r="E20" s="5" t="s">
        <v>30</v>
      </c>
      <c r="F20" s="147">
        <v>638</v>
      </c>
      <c r="G20" s="83" t="s">
        <v>20</v>
      </c>
      <c r="H20" s="57"/>
      <c r="I20" s="58">
        <f t="shared" si="0"/>
        <v>0</v>
      </c>
      <c r="K20" s="41"/>
      <c r="L20" s="41"/>
      <c r="M20" s="33"/>
      <c r="N20" s="41"/>
      <c r="O20" s="41"/>
      <c r="P20" s="41"/>
      <c r="Q20" s="41"/>
    </row>
    <row r="21" spans="1:17">
      <c r="A21" s="27" t="s">
        <v>31</v>
      </c>
      <c r="B21" s="28" t="s">
        <v>32</v>
      </c>
      <c r="C21" s="28" t="s">
        <v>33</v>
      </c>
      <c r="D21" s="16"/>
      <c r="E21" s="31"/>
      <c r="F21" s="29"/>
      <c r="G21" s="82"/>
      <c r="H21" s="29"/>
      <c r="I21" s="17"/>
      <c r="K21" s="41"/>
      <c r="L21" s="41"/>
      <c r="M21" s="33"/>
      <c r="N21" s="41"/>
      <c r="O21" s="41"/>
      <c r="P21" s="41"/>
      <c r="Q21" s="41"/>
    </row>
    <row r="22" spans="1:17">
      <c r="A22" s="27" t="s">
        <v>31</v>
      </c>
      <c r="B22" s="28" t="s">
        <v>32</v>
      </c>
      <c r="C22" s="28" t="s">
        <v>34</v>
      </c>
      <c r="D22" s="20"/>
      <c r="E22" s="11"/>
      <c r="F22" s="10"/>
      <c r="G22" s="84"/>
      <c r="H22" s="47" t="s">
        <v>35</v>
      </c>
      <c r="I22" s="44">
        <f>SUM(I9:I20)</f>
        <v>0</v>
      </c>
      <c r="K22" s="41"/>
      <c r="L22" s="41"/>
      <c r="M22" s="33"/>
      <c r="N22" s="41"/>
      <c r="O22" s="41"/>
      <c r="P22" s="41"/>
      <c r="Q22" s="41"/>
    </row>
    <row r="23" spans="1:17">
      <c r="A23" s="27" t="s">
        <v>31</v>
      </c>
      <c r="B23" s="28" t="s">
        <v>32</v>
      </c>
      <c r="C23" s="28" t="s">
        <v>36</v>
      </c>
      <c r="D23" s="16"/>
      <c r="E23" s="30" t="s">
        <v>37</v>
      </c>
      <c r="F23" s="29"/>
      <c r="G23" s="82"/>
      <c r="H23" s="29"/>
      <c r="I23" s="17"/>
      <c r="K23" s="41"/>
      <c r="L23" s="41"/>
      <c r="M23" s="33"/>
      <c r="N23" s="41"/>
      <c r="O23" s="41"/>
      <c r="P23" s="41"/>
      <c r="Q23" s="41"/>
    </row>
    <row r="24" spans="1:17">
      <c r="A24" s="27"/>
      <c r="B24" s="28"/>
      <c r="C24" s="28"/>
      <c r="D24" s="16"/>
      <c r="E24" s="30"/>
      <c r="F24" s="29"/>
      <c r="G24" s="82"/>
      <c r="H24" s="29"/>
      <c r="I24" s="17"/>
      <c r="K24" s="41"/>
      <c r="L24" s="41"/>
      <c r="M24" s="33"/>
      <c r="N24" s="41"/>
      <c r="O24" s="41"/>
      <c r="P24" s="41"/>
      <c r="Q24" s="41"/>
    </row>
    <row r="25" spans="1:17">
      <c r="A25" s="27"/>
      <c r="B25" s="28"/>
      <c r="C25" s="28"/>
      <c r="D25" s="16"/>
      <c r="E25" s="30"/>
      <c r="F25" s="29"/>
      <c r="G25" s="82"/>
      <c r="H25" s="29"/>
      <c r="I25" s="17"/>
      <c r="K25" s="41"/>
      <c r="L25" s="41"/>
      <c r="M25" s="33"/>
      <c r="N25" s="41"/>
      <c r="O25" s="41"/>
      <c r="P25" s="41"/>
      <c r="Q25" s="41"/>
    </row>
    <row r="26" spans="1:17">
      <c r="A26" s="27" t="s">
        <v>38</v>
      </c>
      <c r="B26" s="28" t="s">
        <v>39</v>
      </c>
      <c r="C26" s="28" t="s">
        <v>40</v>
      </c>
      <c r="D26" s="20"/>
      <c r="E26" s="11"/>
      <c r="F26" s="10"/>
      <c r="G26" s="84"/>
      <c r="H26" s="47" t="s">
        <v>35</v>
      </c>
      <c r="I26" s="44" t="e">
        <f>SUM(#REF!)</f>
        <v>#REF!</v>
      </c>
      <c r="K26" s="41"/>
      <c r="L26" s="41"/>
      <c r="M26" s="33"/>
      <c r="N26" s="41"/>
      <c r="O26" s="41"/>
      <c r="P26" s="41"/>
      <c r="Q26" s="41"/>
    </row>
    <row r="27" spans="1:17">
      <c r="A27" s="27" t="s">
        <v>38</v>
      </c>
      <c r="B27" s="28" t="s">
        <v>39</v>
      </c>
      <c r="C27" s="28" t="s">
        <v>41</v>
      </c>
      <c r="D27" s="16"/>
      <c r="E27" s="30" t="s">
        <v>42</v>
      </c>
      <c r="F27" s="29"/>
      <c r="G27" s="82"/>
      <c r="H27" s="29"/>
      <c r="I27" s="17"/>
      <c r="K27" s="41"/>
      <c r="L27" s="41"/>
      <c r="M27" s="33"/>
      <c r="N27" s="41"/>
      <c r="O27" s="41"/>
      <c r="P27" s="41"/>
      <c r="Q27" s="41"/>
    </row>
    <row r="28" spans="1:17" ht="27">
      <c r="A28" s="27"/>
      <c r="B28" s="28"/>
      <c r="C28" s="28"/>
      <c r="D28" s="132" t="s">
        <v>43</v>
      </c>
      <c r="E28" s="5" t="s">
        <v>44</v>
      </c>
      <c r="F28" s="107">
        <v>1</v>
      </c>
      <c r="G28" s="108" t="s">
        <v>20</v>
      </c>
      <c r="H28" s="46"/>
      <c r="I28" s="45">
        <f t="shared" ref="I28" si="1">F28*H28</f>
        <v>0</v>
      </c>
      <c r="K28" s="41"/>
      <c r="L28" s="41"/>
      <c r="M28" s="33"/>
      <c r="N28" s="41"/>
      <c r="O28" s="41"/>
      <c r="P28" s="41"/>
      <c r="Q28" s="41"/>
    </row>
    <row r="29" spans="1:17">
      <c r="A29" s="27"/>
      <c r="B29" s="28"/>
      <c r="C29" s="28"/>
      <c r="D29" s="132"/>
      <c r="E29" s="5" t="s">
        <v>166</v>
      </c>
      <c r="F29" s="107">
        <v>1736</v>
      </c>
      <c r="G29" s="108" t="s">
        <v>45</v>
      </c>
      <c r="H29" s="46"/>
      <c r="I29" s="45">
        <f t="shared" ref="I29" si="2">F29*H29</f>
        <v>0</v>
      </c>
      <c r="K29" s="41"/>
      <c r="L29" s="41"/>
      <c r="M29" s="33"/>
      <c r="N29" s="41"/>
      <c r="O29" s="41"/>
      <c r="P29" s="41"/>
      <c r="Q29" s="41"/>
    </row>
    <row r="30" spans="1:17">
      <c r="A30" s="27" t="s">
        <v>46</v>
      </c>
      <c r="B30" s="28" t="s">
        <v>47</v>
      </c>
      <c r="C30" s="28" t="s">
        <v>48</v>
      </c>
      <c r="D30" s="16"/>
      <c r="E30" s="31"/>
      <c r="F30" s="29"/>
      <c r="G30" s="82"/>
      <c r="H30" s="29"/>
      <c r="I30" s="17"/>
      <c r="K30" s="41"/>
      <c r="L30" s="41"/>
      <c r="M30" s="33"/>
      <c r="N30" s="41"/>
      <c r="O30" s="41"/>
      <c r="P30" s="41"/>
      <c r="Q30" s="41"/>
    </row>
    <row r="31" spans="1:17">
      <c r="A31" s="27" t="s">
        <v>46</v>
      </c>
      <c r="B31" s="28" t="s">
        <v>47</v>
      </c>
      <c r="C31" s="28" t="s">
        <v>49</v>
      </c>
      <c r="D31" s="21"/>
      <c r="E31" s="12"/>
      <c r="F31" s="42"/>
      <c r="G31" s="86"/>
      <c r="H31" s="49" t="s">
        <v>35</v>
      </c>
      <c r="I31" s="50" t="e">
        <f>SUM(#REF!)</f>
        <v>#REF!</v>
      </c>
      <c r="K31" s="41"/>
      <c r="L31" s="41"/>
      <c r="M31" s="33"/>
      <c r="N31" s="41"/>
      <c r="O31" s="41"/>
      <c r="P31" s="41"/>
      <c r="Q31" s="41"/>
    </row>
    <row r="32" spans="1:17">
      <c r="A32" s="27" t="s">
        <v>46</v>
      </c>
      <c r="B32" s="28" t="s">
        <v>47</v>
      </c>
      <c r="C32" s="28" t="s">
        <v>50</v>
      </c>
      <c r="D32" s="16"/>
      <c r="E32" s="30" t="s">
        <v>51</v>
      </c>
      <c r="F32" s="29"/>
      <c r="G32" s="82"/>
      <c r="H32" s="29"/>
      <c r="I32" s="17"/>
      <c r="K32" s="41"/>
      <c r="L32" s="41"/>
      <c r="M32" s="33"/>
      <c r="N32" s="41"/>
      <c r="O32" s="41"/>
      <c r="P32" s="41"/>
      <c r="Q32" s="41"/>
    </row>
    <row r="33" spans="1:17">
      <c r="A33" s="27"/>
      <c r="B33" s="28"/>
      <c r="C33" s="28"/>
      <c r="D33" s="132" t="s">
        <v>52</v>
      </c>
      <c r="E33" s="5" t="s">
        <v>53</v>
      </c>
      <c r="F33" s="107">
        <v>87</v>
      </c>
      <c r="G33" s="108" t="s">
        <v>54</v>
      </c>
      <c r="H33" s="46"/>
      <c r="I33" s="45">
        <f t="shared" ref="I33" si="3">F33*H33</f>
        <v>0</v>
      </c>
      <c r="K33" s="41"/>
      <c r="L33" s="41"/>
      <c r="M33" s="33"/>
      <c r="N33" s="41"/>
      <c r="O33" s="41"/>
      <c r="P33" s="41"/>
      <c r="Q33" s="41"/>
    </row>
    <row r="34" spans="1:17" ht="20.25" customHeight="1">
      <c r="A34" s="27" t="s">
        <v>46</v>
      </c>
      <c r="B34" s="28" t="s">
        <v>47</v>
      </c>
      <c r="C34" s="28" t="s">
        <v>55</v>
      </c>
      <c r="D34" s="133" t="s">
        <v>56</v>
      </c>
      <c r="E34" s="5" t="s">
        <v>57</v>
      </c>
      <c r="F34" s="107">
        <v>48</v>
      </c>
      <c r="G34" s="108" t="s">
        <v>54</v>
      </c>
      <c r="H34" s="46"/>
      <c r="I34" s="45">
        <f t="shared" ref="I34:I41" si="4">F34*H34</f>
        <v>0</v>
      </c>
      <c r="K34" s="41"/>
      <c r="L34" s="41"/>
      <c r="M34" s="33"/>
      <c r="N34" s="41"/>
      <c r="O34" s="41"/>
      <c r="P34" s="41"/>
      <c r="Q34" s="41"/>
    </row>
    <row r="35" spans="1:17" ht="21" customHeight="1">
      <c r="A35" s="27"/>
      <c r="B35" s="28"/>
      <c r="C35" s="28"/>
      <c r="D35" s="132" t="s">
        <v>52</v>
      </c>
      <c r="E35" s="5" t="s">
        <v>58</v>
      </c>
      <c r="F35" s="107">
        <v>115</v>
      </c>
      <c r="G35" s="108" t="s">
        <v>54</v>
      </c>
      <c r="H35" s="102"/>
      <c r="I35" s="45">
        <f t="shared" si="4"/>
        <v>0</v>
      </c>
      <c r="K35" s="41"/>
      <c r="L35" s="41"/>
      <c r="M35" s="33"/>
      <c r="N35" s="41"/>
      <c r="O35" s="41"/>
      <c r="P35" s="41"/>
      <c r="Q35" s="41"/>
    </row>
    <row r="36" spans="1:17" ht="18.75" customHeight="1">
      <c r="A36" s="27"/>
      <c r="B36" s="28"/>
      <c r="C36" s="28"/>
      <c r="D36" s="132" t="s">
        <v>59</v>
      </c>
      <c r="E36" s="5" t="s">
        <v>60</v>
      </c>
      <c r="F36" s="107">
        <v>10</v>
      </c>
      <c r="G36" s="108" t="s">
        <v>54</v>
      </c>
      <c r="H36" s="102"/>
      <c r="I36" s="45">
        <f t="shared" si="4"/>
        <v>0</v>
      </c>
      <c r="K36" s="41"/>
      <c r="L36" s="41"/>
      <c r="M36" s="33"/>
      <c r="N36" s="41"/>
      <c r="O36" s="41"/>
      <c r="P36" s="41"/>
      <c r="Q36" s="41"/>
    </row>
    <row r="37" spans="1:17" ht="19.5" customHeight="1">
      <c r="A37" s="27"/>
      <c r="B37" s="28"/>
      <c r="C37" s="28"/>
      <c r="D37" s="132" t="s">
        <v>61</v>
      </c>
      <c r="E37" s="5" t="s">
        <v>62</v>
      </c>
      <c r="F37" s="107">
        <v>60</v>
      </c>
      <c r="G37" s="108" t="s">
        <v>54</v>
      </c>
      <c r="H37" s="102"/>
      <c r="I37" s="45">
        <f t="shared" si="4"/>
        <v>0</v>
      </c>
      <c r="K37" s="41"/>
      <c r="L37" s="41"/>
      <c r="M37" s="33"/>
      <c r="N37" s="41"/>
      <c r="O37" s="41"/>
      <c r="P37" s="41"/>
      <c r="Q37" s="41"/>
    </row>
    <row r="38" spans="1:17" ht="27">
      <c r="A38" s="27"/>
      <c r="B38" s="28"/>
      <c r="C38" s="28"/>
      <c r="D38" s="132" t="s">
        <v>63</v>
      </c>
      <c r="E38" s="5" t="s">
        <v>64</v>
      </c>
      <c r="F38" s="107">
        <v>1</v>
      </c>
      <c r="G38" s="108" t="s">
        <v>65</v>
      </c>
      <c r="H38" s="102"/>
      <c r="I38" s="45">
        <f t="shared" si="4"/>
        <v>0</v>
      </c>
      <c r="K38" s="41"/>
      <c r="L38" s="41"/>
      <c r="M38" s="33"/>
      <c r="N38" s="41"/>
      <c r="O38" s="41"/>
      <c r="P38" s="41"/>
      <c r="Q38" s="41"/>
    </row>
    <row r="39" spans="1:17">
      <c r="A39" s="27"/>
      <c r="B39" s="28"/>
      <c r="C39" s="28"/>
      <c r="D39" s="132"/>
      <c r="E39" s="5" t="s">
        <v>66</v>
      </c>
      <c r="F39" s="107">
        <v>1</v>
      </c>
      <c r="G39" s="108" t="s">
        <v>65</v>
      </c>
      <c r="H39" s="102"/>
      <c r="I39" s="45">
        <f t="shared" si="4"/>
        <v>0</v>
      </c>
      <c r="K39" s="41"/>
      <c r="L39" s="41"/>
      <c r="M39" s="33"/>
      <c r="N39" s="41"/>
      <c r="O39" s="41"/>
      <c r="P39" s="41"/>
      <c r="Q39" s="41"/>
    </row>
    <row r="40" spans="1:17" ht="27">
      <c r="A40" s="27"/>
      <c r="B40" s="28"/>
      <c r="C40" s="28"/>
      <c r="D40" s="132" t="s">
        <v>67</v>
      </c>
      <c r="E40" s="5" t="s">
        <v>68</v>
      </c>
      <c r="F40" s="107">
        <v>4</v>
      </c>
      <c r="G40" s="108" t="s">
        <v>65</v>
      </c>
      <c r="H40" s="102"/>
      <c r="I40" s="45">
        <f t="shared" si="4"/>
        <v>0</v>
      </c>
      <c r="K40" s="41"/>
      <c r="L40" s="41"/>
      <c r="M40" s="33"/>
      <c r="N40" s="41"/>
      <c r="O40" s="41"/>
      <c r="P40" s="41"/>
      <c r="Q40" s="41"/>
    </row>
    <row r="41" spans="1:17" ht="27">
      <c r="A41" s="27"/>
      <c r="B41" s="28"/>
      <c r="C41" s="28"/>
      <c r="D41" s="134" t="s">
        <v>69</v>
      </c>
      <c r="E41" s="109" t="s">
        <v>70</v>
      </c>
      <c r="F41" s="107">
        <v>16</v>
      </c>
      <c r="G41" s="108" t="s">
        <v>54</v>
      </c>
      <c r="H41" s="102"/>
      <c r="I41" s="45">
        <f t="shared" si="4"/>
        <v>0</v>
      </c>
      <c r="K41" s="41"/>
      <c r="L41" s="41"/>
      <c r="M41" s="33"/>
      <c r="N41" s="41"/>
      <c r="O41" s="41"/>
      <c r="P41" s="41"/>
      <c r="Q41" s="41"/>
    </row>
    <row r="42" spans="1:17">
      <c r="A42" s="27" t="s">
        <v>46</v>
      </c>
      <c r="B42" s="28" t="s">
        <v>71</v>
      </c>
      <c r="C42" s="28" t="s">
        <v>72</v>
      </c>
      <c r="D42" s="16"/>
      <c r="E42" s="31"/>
      <c r="F42" s="29"/>
      <c r="G42" s="82"/>
      <c r="H42" s="101"/>
      <c r="I42" s="17"/>
      <c r="K42" s="41"/>
      <c r="L42" s="41"/>
      <c r="M42" s="33"/>
      <c r="N42" s="41"/>
      <c r="O42" s="41"/>
      <c r="P42" s="41"/>
      <c r="Q42" s="41"/>
    </row>
    <row r="43" spans="1:17">
      <c r="A43" s="27" t="s">
        <v>46</v>
      </c>
      <c r="B43" s="28" t="s">
        <v>71</v>
      </c>
      <c r="C43" s="28" t="s">
        <v>73</v>
      </c>
      <c r="D43" s="56"/>
      <c r="E43" s="52"/>
      <c r="F43" s="53"/>
      <c r="G43" s="87"/>
      <c r="H43" s="54" t="s">
        <v>35</v>
      </c>
      <c r="I43" s="55">
        <f>SUM(I34:I41)</f>
        <v>0</v>
      </c>
      <c r="K43" s="41"/>
      <c r="L43" s="41"/>
      <c r="M43" s="33"/>
      <c r="N43" s="41"/>
      <c r="O43" s="41"/>
      <c r="P43" s="41"/>
      <c r="Q43" s="41"/>
    </row>
    <row r="44" spans="1:17">
      <c r="A44" s="27" t="s">
        <v>46</v>
      </c>
      <c r="B44" s="28" t="s">
        <v>71</v>
      </c>
      <c r="C44" s="28" t="s">
        <v>74</v>
      </c>
      <c r="D44" s="16"/>
      <c r="E44" s="30" t="s">
        <v>75</v>
      </c>
      <c r="F44" s="29"/>
      <c r="G44" s="82"/>
      <c r="H44" s="29"/>
      <c r="I44" s="17"/>
      <c r="K44" s="41"/>
      <c r="L44" s="41"/>
      <c r="M44" s="33"/>
      <c r="N44" s="41"/>
      <c r="O44" s="41"/>
      <c r="P44" s="41"/>
      <c r="Q44" s="41"/>
    </row>
    <row r="45" spans="1:17">
      <c r="A45" s="27" t="s">
        <v>46</v>
      </c>
      <c r="B45" s="28" t="s">
        <v>71</v>
      </c>
      <c r="C45" s="28" t="s">
        <v>76</v>
      </c>
      <c r="D45" s="18"/>
      <c r="E45" s="5"/>
      <c r="F45" s="40"/>
      <c r="G45" s="83"/>
      <c r="H45" s="40"/>
      <c r="I45" s="19"/>
      <c r="K45" s="41"/>
      <c r="L45" s="41"/>
      <c r="M45" s="33"/>
      <c r="N45" s="41"/>
      <c r="O45" s="41"/>
      <c r="P45" s="41"/>
      <c r="Q45" s="41"/>
    </row>
    <row r="46" spans="1:17">
      <c r="A46" s="27" t="s">
        <v>46</v>
      </c>
      <c r="B46" s="28" t="s">
        <v>71</v>
      </c>
      <c r="C46" s="28" t="s">
        <v>77</v>
      </c>
      <c r="D46" s="56"/>
      <c r="E46" s="52"/>
      <c r="F46" s="53"/>
      <c r="G46" s="87"/>
      <c r="H46" s="54" t="s">
        <v>35</v>
      </c>
      <c r="I46" s="55">
        <f>SUM(I45)</f>
        <v>0</v>
      </c>
      <c r="K46" s="41"/>
      <c r="L46" s="41"/>
      <c r="M46" s="33"/>
      <c r="N46" s="41"/>
      <c r="O46" s="41"/>
      <c r="P46" s="41"/>
      <c r="Q46" s="41"/>
    </row>
    <row r="47" spans="1:17">
      <c r="A47" s="27" t="s">
        <v>46</v>
      </c>
      <c r="B47" s="28" t="s">
        <v>71</v>
      </c>
      <c r="C47" s="28" t="s">
        <v>78</v>
      </c>
      <c r="D47" s="16"/>
      <c r="E47" s="30" t="s">
        <v>79</v>
      </c>
      <c r="F47" s="29"/>
      <c r="G47" s="82"/>
      <c r="H47" s="29"/>
      <c r="I47" s="17"/>
      <c r="K47" s="41"/>
      <c r="L47" s="41"/>
      <c r="M47" s="33"/>
      <c r="N47" s="41"/>
      <c r="O47" s="41"/>
      <c r="P47" s="41"/>
      <c r="Q47" s="41"/>
    </row>
    <row r="48" spans="1:17">
      <c r="A48" s="27" t="s">
        <v>80</v>
      </c>
      <c r="B48" s="28" t="s">
        <v>81</v>
      </c>
      <c r="C48" s="28" t="s">
        <v>82</v>
      </c>
      <c r="D48" s="22"/>
      <c r="E48" s="14"/>
      <c r="F48" s="13"/>
      <c r="G48" s="88"/>
      <c r="H48" s="48"/>
      <c r="I48" s="23"/>
      <c r="K48" s="41"/>
      <c r="L48" s="41"/>
      <c r="M48" s="33"/>
      <c r="N48" s="41"/>
      <c r="O48" s="41"/>
      <c r="P48" s="41"/>
      <c r="Q48" s="41"/>
    </row>
    <row r="49" spans="1:17">
      <c r="A49" s="27" t="s">
        <v>80</v>
      </c>
      <c r="B49" s="28" t="s">
        <v>81</v>
      </c>
      <c r="C49" s="28" t="s">
        <v>83</v>
      </c>
      <c r="D49" s="56"/>
      <c r="E49" s="52"/>
      <c r="F49" s="53"/>
      <c r="G49" s="87"/>
      <c r="H49" s="54" t="s">
        <v>35</v>
      </c>
      <c r="I49" s="55">
        <f>SUM(I48:I48)</f>
        <v>0</v>
      </c>
      <c r="K49" s="41"/>
      <c r="L49" s="41"/>
      <c r="M49" s="33"/>
      <c r="N49" s="41"/>
      <c r="O49" s="41"/>
      <c r="P49" s="41"/>
      <c r="Q49" s="41"/>
    </row>
    <row r="50" spans="1:17">
      <c r="A50" s="27" t="s">
        <v>80</v>
      </c>
      <c r="B50" s="28" t="s">
        <v>81</v>
      </c>
      <c r="C50" s="28" t="s">
        <v>84</v>
      </c>
      <c r="D50" s="22"/>
      <c r="E50" s="51" t="s">
        <v>185</v>
      </c>
      <c r="G50" s="88"/>
      <c r="H50" s="48"/>
      <c r="I50" s="23"/>
      <c r="K50" s="41"/>
      <c r="L50" s="41"/>
      <c r="M50" s="33"/>
      <c r="N50" s="41"/>
      <c r="O50" s="41"/>
      <c r="P50" s="41"/>
      <c r="Q50" s="41"/>
    </row>
    <row r="51" spans="1:17">
      <c r="A51" s="27" t="s">
        <v>80</v>
      </c>
      <c r="B51" s="28" t="s">
        <v>81</v>
      </c>
      <c r="C51" s="28" t="s">
        <v>87</v>
      </c>
      <c r="D51" s="22"/>
      <c r="E51" s="14"/>
      <c r="F51" s="13"/>
      <c r="G51" s="88"/>
      <c r="H51" s="48"/>
      <c r="I51" s="23"/>
      <c r="K51" s="41"/>
      <c r="L51" s="41"/>
      <c r="M51" s="33"/>
      <c r="N51" s="41"/>
      <c r="O51" s="41"/>
      <c r="P51" s="41"/>
      <c r="Q51" s="41"/>
    </row>
    <row r="52" spans="1:17">
      <c r="A52" s="27" t="s">
        <v>80</v>
      </c>
      <c r="B52" s="28" t="s">
        <v>81</v>
      </c>
      <c r="C52" s="28" t="s">
        <v>88</v>
      </c>
      <c r="D52" s="56"/>
      <c r="E52" s="52"/>
      <c r="F52" s="53"/>
      <c r="G52" s="87"/>
      <c r="H52" s="54" t="s">
        <v>35</v>
      </c>
      <c r="I52" s="55">
        <f>SUM(I110:I110)</f>
        <v>0</v>
      </c>
      <c r="K52" s="41"/>
      <c r="L52" s="41"/>
      <c r="M52" s="33"/>
      <c r="N52" s="41"/>
      <c r="O52" s="41"/>
      <c r="P52" s="41"/>
      <c r="Q52" s="41"/>
    </row>
    <row r="53" spans="1:17">
      <c r="A53" s="27" t="s">
        <v>80</v>
      </c>
      <c r="B53" s="28" t="s">
        <v>81</v>
      </c>
      <c r="C53" s="28" t="s">
        <v>89</v>
      </c>
      <c r="D53" s="22"/>
      <c r="E53" s="51" t="s">
        <v>90</v>
      </c>
      <c r="F53" s="13"/>
      <c r="G53" s="88"/>
      <c r="H53" s="48"/>
      <c r="I53" s="23"/>
      <c r="K53" s="41"/>
      <c r="L53" s="41"/>
      <c r="M53" s="33"/>
      <c r="N53" s="41"/>
      <c r="O53" s="41"/>
      <c r="P53" s="41"/>
      <c r="Q53" s="41"/>
    </row>
    <row r="54" spans="1:17">
      <c r="A54" s="27" t="s">
        <v>91</v>
      </c>
      <c r="B54" s="28" t="s">
        <v>92</v>
      </c>
      <c r="C54" s="28" t="s">
        <v>93</v>
      </c>
      <c r="D54" s="34"/>
      <c r="E54" s="25"/>
      <c r="F54" s="24"/>
      <c r="G54" s="85"/>
      <c r="H54" s="104"/>
      <c r="I54" s="35"/>
      <c r="K54" s="41"/>
      <c r="L54" s="41"/>
      <c r="M54" s="33"/>
      <c r="N54" s="41"/>
      <c r="O54" s="41"/>
      <c r="P54" s="41"/>
      <c r="Q54" s="41"/>
    </row>
    <row r="55" spans="1:17">
      <c r="A55" s="27" t="s">
        <v>91</v>
      </c>
      <c r="B55" s="28" t="s">
        <v>92</v>
      </c>
      <c r="C55" s="28" t="s">
        <v>48</v>
      </c>
      <c r="D55" s="56"/>
      <c r="E55" s="52"/>
      <c r="F55" s="53"/>
      <c r="G55" s="87"/>
      <c r="H55" s="54" t="s">
        <v>35</v>
      </c>
      <c r="I55" s="55" t="e">
        <f>SUM(#REF!)</f>
        <v>#REF!</v>
      </c>
      <c r="K55" s="41"/>
      <c r="L55" s="41"/>
      <c r="M55" s="33"/>
      <c r="N55" s="41"/>
      <c r="O55" s="41"/>
      <c r="P55" s="41"/>
      <c r="Q55" s="41"/>
    </row>
    <row r="56" spans="1:17">
      <c r="A56" s="27" t="s">
        <v>91</v>
      </c>
      <c r="B56" s="28" t="s">
        <v>92</v>
      </c>
      <c r="C56" s="28" t="s">
        <v>49</v>
      </c>
      <c r="D56" s="22"/>
      <c r="E56" s="51" t="s">
        <v>94</v>
      </c>
      <c r="F56" s="13"/>
      <c r="G56" s="88"/>
      <c r="H56" s="48"/>
      <c r="I56" s="23"/>
      <c r="K56" s="41"/>
      <c r="L56" s="41"/>
      <c r="M56" s="33"/>
      <c r="N56" s="41"/>
      <c r="O56" s="41"/>
      <c r="P56" s="41"/>
      <c r="Q56" s="41"/>
    </row>
    <row r="57" spans="1:17">
      <c r="A57" s="27" t="s">
        <v>95</v>
      </c>
      <c r="B57" s="28" t="s">
        <v>96</v>
      </c>
      <c r="C57" s="28" t="s">
        <v>33</v>
      </c>
      <c r="D57" s="34"/>
      <c r="E57" s="25"/>
      <c r="F57" s="24"/>
      <c r="G57" s="85"/>
      <c r="H57" s="43"/>
      <c r="I57" s="35"/>
      <c r="K57" s="41"/>
      <c r="L57" s="41"/>
      <c r="M57" s="33"/>
      <c r="N57" s="41"/>
      <c r="O57" s="41"/>
      <c r="P57" s="41"/>
      <c r="Q57" s="41"/>
    </row>
    <row r="58" spans="1:17">
      <c r="A58" s="27" t="s">
        <v>95</v>
      </c>
      <c r="B58" s="28" t="s">
        <v>96</v>
      </c>
      <c r="C58" s="28" t="s">
        <v>34</v>
      </c>
      <c r="D58" s="56"/>
      <c r="E58" s="52"/>
      <c r="F58" s="53"/>
      <c r="G58" s="87"/>
      <c r="H58" s="54" t="s">
        <v>35</v>
      </c>
      <c r="I58" s="55">
        <f>SUM(I57)</f>
        <v>0</v>
      </c>
      <c r="K58" s="41"/>
      <c r="L58" s="41"/>
      <c r="M58" s="33"/>
      <c r="N58" s="41"/>
      <c r="O58" s="41"/>
      <c r="P58" s="41"/>
      <c r="Q58" s="41"/>
    </row>
    <row r="59" spans="1:17">
      <c r="A59" s="27" t="s">
        <v>97</v>
      </c>
      <c r="B59" s="28" t="s">
        <v>96</v>
      </c>
      <c r="C59" s="28" t="s">
        <v>36</v>
      </c>
      <c r="D59" s="22"/>
      <c r="E59" s="51" t="s">
        <v>98</v>
      </c>
      <c r="F59" s="13"/>
      <c r="G59" s="88"/>
      <c r="H59" s="48"/>
      <c r="I59" s="23"/>
      <c r="K59" s="41"/>
      <c r="L59" s="41"/>
      <c r="M59" s="33"/>
      <c r="N59" s="41"/>
      <c r="O59" s="41"/>
      <c r="P59" s="41"/>
      <c r="Q59" s="41"/>
    </row>
    <row r="60" spans="1:17">
      <c r="A60" s="27" t="s">
        <v>99</v>
      </c>
      <c r="B60" s="28" t="s">
        <v>100</v>
      </c>
      <c r="C60" s="28" t="s">
        <v>50</v>
      </c>
      <c r="D60" s="16"/>
      <c r="E60" s="31"/>
      <c r="F60" s="29"/>
      <c r="G60" s="82"/>
      <c r="H60" s="29"/>
      <c r="I60" s="17"/>
      <c r="K60" s="41"/>
      <c r="L60" s="41"/>
      <c r="M60" s="33"/>
      <c r="N60" s="41"/>
      <c r="O60" s="41"/>
      <c r="P60" s="41"/>
      <c r="Q60" s="41"/>
    </row>
    <row r="61" spans="1:17">
      <c r="A61" s="27" t="s">
        <v>99</v>
      </c>
      <c r="B61" s="28" t="s">
        <v>100</v>
      </c>
      <c r="C61" s="28" t="s">
        <v>101</v>
      </c>
      <c r="D61" s="56"/>
      <c r="E61" s="52"/>
      <c r="F61" s="53"/>
      <c r="G61" s="87"/>
      <c r="H61" s="54" t="s">
        <v>35</v>
      </c>
      <c r="I61" s="55" t="e">
        <f>SUM(#REF!)</f>
        <v>#REF!</v>
      </c>
      <c r="K61" s="41"/>
      <c r="L61" s="41"/>
      <c r="M61" s="33"/>
      <c r="N61" s="41"/>
      <c r="O61" s="41"/>
      <c r="P61" s="41"/>
      <c r="Q61" s="41"/>
    </row>
    <row r="62" spans="1:17" ht="15.75" customHeight="1">
      <c r="A62" s="27" t="s">
        <v>99</v>
      </c>
      <c r="B62" s="28" t="s">
        <v>100</v>
      </c>
      <c r="C62" s="28" t="s">
        <v>102</v>
      </c>
      <c r="D62" s="38"/>
      <c r="E62" s="59" t="s">
        <v>103</v>
      </c>
      <c r="F62" s="37"/>
      <c r="G62" s="89"/>
      <c r="H62" s="37"/>
      <c r="I62" s="60"/>
      <c r="K62" s="41"/>
      <c r="L62" s="41"/>
      <c r="M62" s="33"/>
      <c r="N62" s="41"/>
      <c r="O62" s="41"/>
      <c r="P62" s="41"/>
      <c r="Q62" s="41"/>
    </row>
    <row r="63" spans="1:17" ht="18.75" customHeight="1">
      <c r="A63" s="27"/>
      <c r="B63" s="28"/>
      <c r="C63" s="28"/>
      <c r="D63" s="135"/>
      <c r="E63" s="125" t="s">
        <v>104</v>
      </c>
      <c r="F63" s="147">
        <v>5420</v>
      </c>
      <c r="G63" s="120" t="s">
        <v>28</v>
      </c>
      <c r="H63" s="111"/>
      <c r="I63" s="45">
        <f t="shared" ref="I63:I75" si="5">F63*H63</f>
        <v>0</v>
      </c>
      <c r="K63" s="41"/>
      <c r="L63" s="41"/>
      <c r="M63" s="33"/>
      <c r="N63" s="41"/>
      <c r="O63" s="41"/>
      <c r="P63" s="41"/>
      <c r="Q63" s="41"/>
    </row>
    <row r="64" spans="1:17" ht="31.5" customHeight="1">
      <c r="A64" s="27"/>
      <c r="B64" s="28"/>
      <c r="C64" s="28"/>
      <c r="D64" s="144" t="s">
        <v>105</v>
      </c>
      <c r="E64" s="126" t="s">
        <v>106</v>
      </c>
      <c r="F64" s="148">
        <v>20</v>
      </c>
      <c r="G64" s="145" t="s">
        <v>18</v>
      </c>
      <c r="H64" s="111"/>
      <c r="I64" s="45">
        <f t="shared" si="5"/>
        <v>0</v>
      </c>
      <c r="K64" s="41"/>
      <c r="L64" s="41"/>
      <c r="M64" s="33"/>
      <c r="N64" s="41"/>
      <c r="O64" s="41"/>
      <c r="P64" s="41"/>
      <c r="Q64" s="41"/>
    </row>
    <row r="65" spans="1:17">
      <c r="A65" s="27"/>
      <c r="B65" s="28"/>
      <c r="C65" s="28"/>
      <c r="D65" s="133" t="s">
        <v>107</v>
      </c>
      <c r="E65" s="126" t="s">
        <v>108</v>
      </c>
      <c r="F65" s="149">
        <v>2096</v>
      </c>
      <c r="G65" s="146" t="s">
        <v>65</v>
      </c>
      <c r="H65" s="46"/>
      <c r="I65" s="45">
        <f t="shared" si="5"/>
        <v>0</v>
      </c>
      <c r="K65" s="41"/>
      <c r="L65" s="41"/>
      <c r="M65" s="33"/>
      <c r="N65" s="41"/>
      <c r="O65" s="41"/>
      <c r="P65" s="41"/>
      <c r="Q65" s="41"/>
    </row>
    <row r="66" spans="1:17" ht="27">
      <c r="A66" s="27"/>
      <c r="B66" s="28"/>
      <c r="C66" s="28"/>
      <c r="D66" s="133"/>
      <c r="E66" s="126" t="s">
        <v>109</v>
      </c>
      <c r="F66" s="149">
        <v>1896</v>
      </c>
      <c r="G66" s="146" t="s">
        <v>28</v>
      </c>
      <c r="H66" s="46"/>
      <c r="I66" s="45">
        <f t="shared" si="5"/>
        <v>0</v>
      </c>
      <c r="K66" s="41"/>
      <c r="L66" s="41"/>
      <c r="M66" s="33"/>
      <c r="N66" s="41"/>
      <c r="O66" s="41"/>
      <c r="P66" s="41"/>
      <c r="Q66" s="41"/>
    </row>
    <row r="67" spans="1:17" ht="27">
      <c r="A67" s="27"/>
      <c r="B67" s="28"/>
      <c r="C67" s="28"/>
      <c r="D67" s="133"/>
      <c r="E67" s="126" t="s">
        <v>110</v>
      </c>
      <c r="F67" s="149">
        <v>1456</v>
      </c>
      <c r="G67" s="146" t="s">
        <v>28</v>
      </c>
      <c r="H67" s="46"/>
      <c r="I67" s="45">
        <f t="shared" si="5"/>
        <v>0</v>
      </c>
      <c r="K67" s="41"/>
      <c r="L67" s="41"/>
      <c r="M67" s="33"/>
      <c r="N67" s="41"/>
      <c r="O67" s="41"/>
      <c r="P67" s="41"/>
      <c r="Q67" s="41"/>
    </row>
    <row r="68" spans="1:17">
      <c r="A68" s="27"/>
      <c r="B68" s="28"/>
      <c r="C68" s="28"/>
      <c r="D68" s="133"/>
      <c r="E68" s="126" t="s">
        <v>111</v>
      </c>
      <c r="F68" s="149">
        <v>2106</v>
      </c>
      <c r="G68" s="146" t="s">
        <v>28</v>
      </c>
      <c r="H68" s="46"/>
      <c r="I68" s="45">
        <f t="shared" si="5"/>
        <v>0</v>
      </c>
      <c r="K68" s="41"/>
      <c r="L68" s="41"/>
      <c r="M68" s="33"/>
      <c r="N68" s="41"/>
      <c r="O68" s="41"/>
      <c r="P68" s="41"/>
      <c r="Q68" s="41"/>
    </row>
    <row r="69" spans="1:17" ht="22.5" customHeight="1">
      <c r="A69" s="27"/>
      <c r="B69" s="28"/>
      <c r="C69" s="28"/>
      <c r="D69" s="133"/>
      <c r="E69" s="126" t="s">
        <v>112</v>
      </c>
      <c r="F69" s="149">
        <v>615</v>
      </c>
      <c r="G69" s="146" t="s">
        <v>28</v>
      </c>
      <c r="H69" s="46"/>
      <c r="I69" s="45">
        <f t="shared" si="5"/>
        <v>0</v>
      </c>
      <c r="K69" s="41"/>
      <c r="L69" s="41"/>
      <c r="M69" s="33"/>
      <c r="N69" s="41"/>
      <c r="O69" s="41"/>
      <c r="P69" s="41"/>
      <c r="Q69" s="41"/>
    </row>
    <row r="70" spans="1:17" ht="27.75" customHeight="1">
      <c r="A70" s="27"/>
      <c r="B70" s="28"/>
      <c r="C70" s="28"/>
      <c r="D70" s="133"/>
      <c r="E70" s="126" t="s">
        <v>113</v>
      </c>
      <c r="F70" s="149">
        <v>5575</v>
      </c>
      <c r="G70" s="146" t="s">
        <v>28</v>
      </c>
      <c r="H70" s="46"/>
      <c r="I70" s="45">
        <f t="shared" si="5"/>
        <v>0</v>
      </c>
      <c r="K70" s="41"/>
      <c r="L70" s="41"/>
      <c r="M70" s="33"/>
      <c r="N70" s="41"/>
      <c r="O70" s="41"/>
      <c r="P70" s="41"/>
      <c r="Q70" s="41"/>
    </row>
    <row r="71" spans="1:17" ht="15.75" customHeight="1">
      <c r="A71" s="27"/>
      <c r="B71" s="28"/>
      <c r="C71" s="28"/>
      <c r="D71" s="133"/>
      <c r="E71" s="126" t="s">
        <v>114</v>
      </c>
      <c r="F71" s="149">
        <v>200</v>
      </c>
      <c r="G71" s="146" t="s">
        <v>65</v>
      </c>
      <c r="H71" s="46"/>
      <c r="I71" s="45">
        <f t="shared" si="5"/>
        <v>0</v>
      </c>
      <c r="K71" s="41"/>
      <c r="L71" s="41"/>
      <c r="M71" s="33"/>
      <c r="N71" s="41"/>
      <c r="O71" s="41"/>
      <c r="P71" s="41"/>
      <c r="Q71" s="41"/>
    </row>
    <row r="72" spans="1:17" ht="17.25" customHeight="1">
      <c r="A72" s="27"/>
      <c r="B72" s="28"/>
      <c r="C72" s="28"/>
      <c r="D72" s="133" t="s">
        <v>115</v>
      </c>
      <c r="E72" s="127" t="s">
        <v>116</v>
      </c>
      <c r="F72" s="149">
        <v>188</v>
      </c>
      <c r="G72" s="146" t="s">
        <v>65</v>
      </c>
      <c r="H72" s="46"/>
      <c r="I72" s="45">
        <f t="shared" si="5"/>
        <v>0</v>
      </c>
      <c r="K72" s="41"/>
      <c r="L72" s="41"/>
      <c r="M72" s="33"/>
      <c r="N72" s="41"/>
      <c r="O72" s="41"/>
      <c r="P72" s="41"/>
      <c r="Q72" s="41"/>
    </row>
    <row r="73" spans="1:17" ht="17.25" customHeight="1">
      <c r="A73" s="27"/>
      <c r="B73" s="28"/>
      <c r="C73" s="28"/>
      <c r="D73" s="133"/>
      <c r="E73" s="127" t="s">
        <v>117</v>
      </c>
      <c r="F73" s="149">
        <v>1.64</v>
      </c>
      <c r="G73" s="146" t="s">
        <v>17</v>
      </c>
      <c r="H73" s="46"/>
      <c r="I73" s="45">
        <f t="shared" si="5"/>
        <v>0</v>
      </c>
      <c r="K73" s="41"/>
      <c r="L73" s="41"/>
      <c r="M73" s="33"/>
      <c r="N73" s="41"/>
      <c r="O73" s="41"/>
      <c r="P73" s="41"/>
      <c r="Q73" s="41"/>
    </row>
    <row r="74" spans="1:17">
      <c r="A74" s="27"/>
      <c r="B74" s="28"/>
      <c r="C74" s="28"/>
      <c r="D74" s="136" t="s">
        <v>118</v>
      </c>
      <c r="E74" s="127" t="s">
        <v>119</v>
      </c>
      <c r="F74" s="149">
        <v>87</v>
      </c>
      <c r="G74" s="146" t="s">
        <v>65</v>
      </c>
      <c r="H74" s="46"/>
      <c r="I74" s="45">
        <f t="shared" si="5"/>
        <v>0</v>
      </c>
      <c r="K74" s="41"/>
      <c r="L74" s="41"/>
      <c r="M74" s="33"/>
      <c r="N74" s="41"/>
      <c r="O74" s="41"/>
      <c r="P74" s="41"/>
      <c r="Q74" s="41"/>
    </row>
    <row r="75" spans="1:17">
      <c r="A75" s="27"/>
      <c r="B75" s="28"/>
      <c r="C75" s="28"/>
      <c r="D75" s="133" t="s">
        <v>120</v>
      </c>
      <c r="E75" s="127" t="s">
        <v>121</v>
      </c>
      <c r="F75" s="149">
        <v>360</v>
      </c>
      <c r="G75" s="146" t="s">
        <v>65</v>
      </c>
      <c r="H75" s="46"/>
      <c r="I75" s="45">
        <f t="shared" si="5"/>
        <v>0</v>
      </c>
      <c r="K75" s="41"/>
      <c r="L75" s="41"/>
      <c r="M75" s="33"/>
      <c r="N75" s="41"/>
      <c r="O75" s="41"/>
      <c r="P75" s="41"/>
      <c r="Q75" s="41"/>
    </row>
    <row r="76" spans="1:17">
      <c r="A76" s="27"/>
      <c r="B76" s="28"/>
      <c r="C76" s="28"/>
      <c r="D76" s="133" t="s">
        <v>122</v>
      </c>
      <c r="E76" s="126" t="s">
        <v>123</v>
      </c>
      <c r="F76" s="149">
        <v>3</v>
      </c>
      <c r="G76" s="146" t="s">
        <v>65</v>
      </c>
      <c r="H76" s="46"/>
      <c r="I76" s="45"/>
      <c r="K76" s="41"/>
      <c r="L76" s="41"/>
      <c r="M76" s="33"/>
      <c r="N76" s="41"/>
      <c r="O76" s="41"/>
      <c r="P76" s="41"/>
      <c r="Q76" s="41"/>
    </row>
    <row r="77" spans="1:17">
      <c r="A77" s="27"/>
      <c r="B77" s="28"/>
      <c r="C77" s="28"/>
      <c r="D77" s="133"/>
      <c r="E77" s="126" t="s">
        <v>167</v>
      </c>
      <c r="F77" s="149">
        <v>151</v>
      </c>
      <c r="G77" s="146" t="s">
        <v>54</v>
      </c>
      <c r="H77" s="46"/>
      <c r="I77" s="45">
        <f>F76*H77</f>
        <v>0</v>
      </c>
      <c r="K77" s="41"/>
      <c r="L77" s="41"/>
      <c r="M77" s="33"/>
      <c r="N77" s="41"/>
      <c r="O77" s="41"/>
      <c r="P77" s="41"/>
      <c r="Q77" s="41"/>
    </row>
    <row r="78" spans="1:17" ht="17.25" customHeight="1">
      <c r="A78" s="27" t="s">
        <v>124</v>
      </c>
      <c r="B78" s="28" t="s">
        <v>125</v>
      </c>
      <c r="C78" s="28" t="s">
        <v>36</v>
      </c>
      <c r="D78" s="133"/>
      <c r="E78" s="127" t="s">
        <v>126</v>
      </c>
      <c r="F78" s="149">
        <v>1</v>
      </c>
      <c r="G78" s="146" t="s">
        <v>127</v>
      </c>
      <c r="H78" s="46"/>
      <c r="I78" s="45">
        <f t="shared" ref="I78" si="6">F78*H78</f>
        <v>0</v>
      </c>
      <c r="K78" s="41"/>
      <c r="L78" s="41"/>
      <c r="M78" s="33"/>
      <c r="N78" s="41"/>
      <c r="O78" s="41"/>
      <c r="P78" s="41"/>
      <c r="Q78" s="41"/>
    </row>
    <row r="79" spans="1:17">
      <c r="A79" s="27" t="s">
        <v>128</v>
      </c>
      <c r="B79" s="28" t="s">
        <v>129</v>
      </c>
      <c r="C79" s="28" t="s">
        <v>130</v>
      </c>
      <c r="D79" s="16"/>
      <c r="E79" s="31"/>
      <c r="F79" s="29"/>
      <c r="G79" s="82"/>
      <c r="H79" s="29"/>
      <c r="I79" s="17"/>
      <c r="K79" s="41"/>
      <c r="L79" s="41"/>
      <c r="M79" s="33"/>
      <c r="N79" s="41"/>
      <c r="O79" s="41"/>
      <c r="P79" s="41"/>
      <c r="Q79" s="41"/>
    </row>
    <row r="80" spans="1:17">
      <c r="A80" s="27" t="s">
        <v>128</v>
      </c>
      <c r="B80" s="28" t="s">
        <v>129</v>
      </c>
      <c r="C80" s="28" t="s">
        <v>131</v>
      </c>
      <c r="D80" s="56"/>
      <c r="E80" s="52"/>
      <c r="F80" s="53"/>
      <c r="G80" s="87"/>
      <c r="H80" s="54" t="s">
        <v>35</v>
      </c>
      <c r="I80" s="55">
        <f>SUM(I65:I77)</f>
        <v>0</v>
      </c>
      <c r="K80" s="41"/>
      <c r="L80" s="41"/>
      <c r="M80" s="33"/>
      <c r="N80" s="41"/>
      <c r="O80" s="41"/>
      <c r="P80" s="41"/>
      <c r="Q80" s="41"/>
    </row>
    <row r="81" spans="1:17">
      <c r="A81" s="27" t="s">
        <v>128</v>
      </c>
      <c r="B81" s="28" t="s">
        <v>129</v>
      </c>
      <c r="C81" s="28" t="s">
        <v>87</v>
      </c>
      <c r="D81" s="16"/>
      <c r="E81" s="36" t="s">
        <v>132</v>
      </c>
      <c r="F81" s="29"/>
      <c r="G81" s="82"/>
      <c r="H81" s="29"/>
      <c r="I81" s="17"/>
      <c r="K81" s="41"/>
      <c r="L81" s="41"/>
      <c r="M81" s="33"/>
      <c r="N81" s="41"/>
      <c r="O81" s="41"/>
      <c r="P81" s="41"/>
      <c r="Q81" s="41"/>
    </row>
    <row r="82" spans="1:17">
      <c r="A82" s="27" t="s">
        <v>133</v>
      </c>
      <c r="B82" s="28" t="s">
        <v>134</v>
      </c>
      <c r="C82" s="28" t="s">
        <v>135</v>
      </c>
      <c r="D82" s="18"/>
      <c r="E82" s="5"/>
      <c r="F82" s="40"/>
      <c r="G82" s="83"/>
      <c r="H82" s="40"/>
      <c r="I82" s="19"/>
      <c r="M82" s="33"/>
      <c r="P82" s="41"/>
      <c r="Q82" s="41"/>
    </row>
    <row r="83" spans="1:17">
      <c r="A83" s="27" t="s">
        <v>136</v>
      </c>
      <c r="B83" s="28" t="s">
        <v>134</v>
      </c>
      <c r="C83" s="28" t="s">
        <v>137</v>
      </c>
      <c r="D83" s="56"/>
      <c r="E83" s="52"/>
      <c r="F83" s="53"/>
      <c r="G83" s="87"/>
      <c r="H83" s="54" t="s">
        <v>35</v>
      </c>
      <c r="I83" s="55" t="e">
        <f>SUM(#REF!)</f>
        <v>#REF!</v>
      </c>
      <c r="M83" s="33"/>
      <c r="P83" s="41"/>
      <c r="Q83" s="41"/>
    </row>
    <row r="84" spans="1:17">
      <c r="A84" s="27" t="s">
        <v>136</v>
      </c>
      <c r="B84" s="28" t="s">
        <v>134</v>
      </c>
      <c r="C84" s="28" t="s">
        <v>138</v>
      </c>
      <c r="D84" s="16"/>
      <c r="E84" s="36" t="s">
        <v>139</v>
      </c>
      <c r="F84" s="29"/>
      <c r="G84" s="82"/>
      <c r="H84" s="29"/>
      <c r="I84" s="17"/>
      <c r="M84" s="33"/>
      <c r="P84" s="41"/>
      <c r="Q84" s="41"/>
    </row>
    <row r="85" spans="1:17">
      <c r="D85" s="122"/>
      <c r="E85" s="121" t="s">
        <v>140</v>
      </c>
      <c r="F85" s="150">
        <v>3</v>
      </c>
      <c r="G85" s="130" t="s">
        <v>65</v>
      </c>
      <c r="H85" s="46"/>
      <c r="I85" s="45">
        <f t="shared" ref="I85:I96" si="7">F85*H85</f>
        <v>0</v>
      </c>
      <c r="K85" s="41"/>
      <c r="L85" s="41"/>
      <c r="M85" s="33"/>
      <c r="N85" s="41"/>
      <c r="O85" s="41"/>
      <c r="P85" s="41"/>
      <c r="Q85" s="41"/>
    </row>
    <row r="86" spans="1:17">
      <c r="D86" s="123"/>
      <c r="E86" s="121" t="s">
        <v>168</v>
      </c>
      <c r="F86" s="150">
        <v>17</v>
      </c>
      <c r="G86" s="130" t="s">
        <v>65</v>
      </c>
      <c r="H86" s="46"/>
      <c r="I86" s="45"/>
      <c r="K86" s="41"/>
      <c r="L86" s="41"/>
      <c r="M86" s="33"/>
      <c r="N86" s="41"/>
      <c r="O86" s="41"/>
      <c r="P86" s="41"/>
      <c r="Q86" s="41"/>
    </row>
    <row r="87" spans="1:17" ht="54">
      <c r="D87" s="123"/>
      <c r="E87" s="124" t="s">
        <v>169</v>
      </c>
      <c r="F87" s="150">
        <v>2</v>
      </c>
      <c r="G87" s="130" t="s">
        <v>65</v>
      </c>
      <c r="H87" s="46"/>
      <c r="I87" s="45"/>
      <c r="K87" s="41"/>
      <c r="L87" s="41"/>
      <c r="M87" s="33"/>
      <c r="N87" s="41"/>
      <c r="O87" s="41"/>
      <c r="P87" s="41"/>
      <c r="Q87" s="41"/>
    </row>
    <row r="88" spans="1:17">
      <c r="D88" s="123"/>
      <c r="E88" s="121" t="s">
        <v>172</v>
      </c>
      <c r="F88" s="150">
        <v>125</v>
      </c>
      <c r="G88" s="130" t="s">
        <v>54</v>
      </c>
      <c r="H88" s="46"/>
      <c r="I88" s="45"/>
      <c r="K88" s="41"/>
      <c r="L88" s="41"/>
      <c r="M88" s="33"/>
      <c r="N88" s="41"/>
      <c r="O88" s="41"/>
      <c r="P88" s="41"/>
      <c r="Q88" s="41"/>
    </row>
    <row r="89" spans="1:17" ht="27">
      <c r="D89" s="128" t="s">
        <v>141</v>
      </c>
      <c r="E89" s="124" t="s">
        <v>142</v>
      </c>
      <c r="F89" s="150">
        <v>341</v>
      </c>
      <c r="G89" s="130" t="s">
        <v>54</v>
      </c>
      <c r="H89" s="46"/>
      <c r="I89" s="45">
        <f t="shared" si="7"/>
        <v>0</v>
      </c>
      <c r="K89" s="41"/>
      <c r="L89" s="41"/>
      <c r="M89" s="33"/>
      <c r="N89" s="41"/>
      <c r="O89" s="41"/>
      <c r="P89" s="41"/>
      <c r="Q89" s="41"/>
    </row>
    <row r="90" spans="1:17">
      <c r="D90" s="123" t="s">
        <v>143</v>
      </c>
      <c r="E90" s="124" t="s">
        <v>144</v>
      </c>
      <c r="F90" s="150">
        <v>5000</v>
      </c>
      <c r="G90" s="130" t="s">
        <v>45</v>
      </c>
      <c r="H90" s="46"/>
      <c r="I90" s="45">
        <f t="shared" si="7"/>
        <v>0</v>
      </c>
      <c r="K90" s="41"/>
      <c r="L90" s="41"/>
      <c r="M90" s="33"/>
      <c r="N90" s="41"/>
      <c r="O90" s="41"/>
      <c r="P90" s="41"/>
      <c r="Q90" s="41"/>
    </row>
    <row r="91" spans="1:17">
      <c r="D91" s="123"/>
      <c r="E91" s="124" t="s">
        <v>145</v>
      </c>
      <c r="F91" s="150">
        <v>120</v>
      </c>
      <c r="G91" s="137" t="s">
        <v>173</v>
      </c>
      <c r="H91" s="46"/>
      <c r="I91" s="45">
        <f t="shared" si="7"/>
        <v>0</v>
      </c>
      <c r="K91" s="41"/>
      <c r="L91" s="41"/>
      <c r="M91" s="33"/>
      <c r="N91" s="41"/>
      <c r="O91" s="41"/>
      <c r="P91" s="41"/>
      <c r="Q91" s="41"/>
    </row>
    <row r="92" spans="1:17" ht="27">
      <c r="D92" s="129" t="s">
        <v>146</v>
      </c>
      <c r="E92" s="124" t="s">
        <v>147</v>
      </c>
      <c r="F92" s="150">
        <v>1000</v>
      </c>
      <c r="G92" s="130" t="s">
        <v>54</v>
      </c>
      <c r="H92" s="46"/>
      <c r="I92" s="45">
        <f t="shared" si="7"/>
        <v>0</v>
      </c>
      <c r="K92" s="41"/>
      <c r="L92" s="41"/>
      <c r="M92" s="33"/>
      <c r="N92" s="41"/>
      <c r="O92" s="41"/>
      <c r="P92" s="41"/>
      <c r="Q92" s="41"/>
    </row>
    <row r="93" spans="1:17" ht="27">
      <c r="D93" s="129"/>
      <c r="E93" s="124" t="s">
        <v>171</v>
      </c>
      <c r="F93" s="150">
        <v>33</v>
      </c>
      <c r="G93" s="130" t="s">
        <v>28</v>
      </c>
      <c r="H93" s="46"/>
      <c r="I93" s="45">
        <f t="shared" si="7"/>
        <v>0</v>
      </c>
      <c r="K93" s="41"/>
      <c r="L93" s="41"/>
      <c r="M93" s="33"/>
      <c r="N93" s="41"/>
      <c r="O93" s="41"/>
      <c r="P93" s="41"/>
      <c r="Q93" s="41"/>
    </row>
    <row r="94" spans="1:17">
      <c r="D94" s="129"/>
      <c r="E94" s="124" t="s">
        <v>170</v>
      </c>
      <c r="F94" s="150">
        <v>4227</v>
      </c>
      <c r="G94" s="130" t="s">
        <v>28</v>
      </c>
      <c r="H94" s="46"/>
      <c r="I94" s="45">
        <f t="shared" si="7"/>
        <v>0</v>
      </c>
      <c r="K94" s="41"/>
      <c r="L94" s="41"/>
      <c r="M94" s="33"/>
      <c r="N94" s="41"/>
      <c r="O94" s="41"/>
      <c r="P94" s="41"/>
      <c r="Q94" s="41"/>
    </row>
    <row r="95" spans="1:17">
      <c r="D95" s="129"/>
      <c r="E95" s="124" t="s">
        <v>148</v>
      </c>
      <c r="F95" s="150">
        <v>1</v>
      </c>
      <c r="G95" s="130" t="s">
        <v>65</v>
      </c>
      <c r="H95" s="46"/>
      <c r="I95" s="45">
        <f t="shared" si="7"/>
        <v>0</v>
      </c>
      <c r="K95" s="41"/>
      <c r="L95" s="41"/>
      <c r="M95" s="33"/>
      <c r="N95" s="41"/>
      <c r="O95" s="41"/>
      <c r="P95" s="41"/>
      <c r="Q95" s="41"/>
    </row>
    <row r="96" spans="1:17">
      <c r="D96" s="129"/>
      <c r="E96" s="124" t="s">
        <v>149</v>
      </c>
      <c r="F96" s="150">
        <v>859</v>
      </c>
      <c r="G96" s="130" t="s">
        <v>54</v>
      </c>
      <c r="H96" s="46"/>
      <c r="I96" s="45">
        <f t="shared" si="7"/>
        <v>0</v>
      </c>
      <c r="K96" s="41"/>
      <c r="L96" s="41"/>
      <c r="M96" s="33"/>
      <c r="N96" s="41"/>
      <c r="O96" s="41"/>
      <c r="P96" s="41"/>
      <c r="Q96" s="41"/>
    </row>
    <row r="97" spans="4:17">
      <c r="D97" s="34" t="s">
        <v>150</v>
      </c>
      <c r="E97" s="99" t="s">
        <v>151</v>
      </c>
      <c r="F97" s="150">
        <v>1</v>
      </c>
      <c r="G97" s="130" t="s">
        <v>127</v>
      </c>
      <c r="H97" s="46"/>
      <c r="I97" s="45">
        <f>F97*H97</f>
        <v>0</v>
      </c>
      <c r="K97" s="41"/>
      <c r="L97" s="41"/>
      <c r="M97" s="33"/>
      <c r="N97" s="41"/>
      <c r="O97" s="41"/>
      <c r="P97" s="41"/>
      <c r="Q97" s="41"/>
    </row>
    <row r="98" spans="4:17">
      <c r="D98" s="22"/>
      <c r="E98" s="105"/>
      <c r="F98" s="29"/>
      <c r="G98" s="82"/>
      <c r="H98" s="29"/>
      <c r="I98" s="17"/>
      <c r="K98" s="41"/>
      <c r="L98" s="41"/>
      <c r="M98" s="33"/>
      <c r="N98" s="41"/>
      <c r="O98" s="41"/>
      <c r="P98" s="41"/>
      <c r="Q98" s="41"/>
    </row>
    <row r="99" spans="4:17">
      <c r="D99" s="56"/>
      <c r="E99" s="52"/>
      <c r="F99" s="53"/>
      <c r="G99" s="87"/>
      <c r="H99" s="54" t="s">
        <v>35</v>
      </c>
      <c r="I99" s="55">
        <f>SUM(I85:I97)</f>
        <v>0</v>
      </c>
      <c r="K99" s="41"/>
      <c r="L99" s="41"/>
      <c r="M99" s="33"/>
      <c r="N99" s="41"/>
      <c r="O99" s="41"/>
      <c r="P99" s="41"/>
      <c r="Q99" s="41"/>
    </row>
    <row r="100" spans="4:17">
      <c r="D100" s="16"/>
      <c r="E100" s="30" t="s">
        <v>152</v>
      </c>
      <c r="F100" s="29"/>
      <c r="G100" s="82"/>
      <c r="H100" s="29"/>
      <c r="I100" s="17"/>
      <c r="K100" s="41"/>
      <c r="L100" s="41"/>
      <c r="M100" s="33"/>
      <c r="N100" s="41"/>
      <c r="O100" s="41"/>
      <c r="P100" s="41"/>
      <c r="Q100" s="41"/>
    </row>
    <row r="101" spans="4:17">
      <c r="D101" s="18"/>
      <c r="E101" s="106" t="s">
        <v>153</v>
      </c>
      <c r="F101" s="147">
        <v>1</v>
      </c>
      <c r="G101" s="83" t="s">
        <v>127</v>
      </c>
      <c r="H101" s="111"/>
      <c r="I101" s="19"/>
      <c r="J101" s="112"/>
      <c r="K101" s="41"/>
      <c r="L101" s="41"/>
      <c r="M101" s="33"/>
      <c r="N101" s="41"/>
      <c r="O101" s="41"/>
      <c r="P101" s="41"/>
      <c r="Q101" s="41"/>
    </row>
    <row r="102" spans="4:17">
      <c r="D102" s="18"/>
      <c r="E102" s="106" t="s">
        <v>154</v>
      </c>
      <c r="F102" s="147">
        <v>1</v>
      </c>
      <c r="G102" s="83" t="s">
        <v>127</v>
      </c>
      <c r="H102" s="111"/>
      <c r="I102" s="19"/>
      <c r="K102" s="41"/>
      <c r="L102" s="41"/>
      <c r="M102" s="33"/>
      <c r="N102" s="41"/>
      <c r="O102" s="41"/>
      <c r="P102" s="41"/>
      <c r="Q102" s="41"/>
    </row>
    <row r="103" spans="4:17">
      <c r="D103" s="38"/>
      <c r="E103" s="110"/>
      <c r="F103" s="37"/>
      <c r="G103" s="89"/>
      <c r="H103" s="37"/>
      <c r="I103" s="60"/>
      <c r="K103" s="41"/>
      <c r="L103" s="41"/>
      <c r="M103" s="33"/>
      <c r="N103" s="41"/>
      <c r="O103" s="41"/>
      <c r="P103" s="41"/>
      <c r="Q103" s="41"/>
    </row>
    <row r="104" spans="4:17">
      <c r="D104" s="56"/>
      <c r="E104" s="52"/>
      <c r="F104" s="53"/>
      <c r="G104" s="87"/>
      <c r="H104" s="54" t="s">
        <v>35</v>
      </c>
      <c r="I104" s="55">
        <f>SUM(I102)</f>
        <v>0</v>
      </c>
      <c r="K104" s="41"/>
      <c r="L104" s="41"/>
      <c r="M104" s="33"/>
      <c r="N104" s="41"/>
      <c r="O104" s="41"/>
      <c r="P104" s="41"/>
      <c r="Q104" s="41"/>
    </row>
    <row r="105" spans="4:17">
      <c r="D105" s="16"/>
      <c r="E105" s="30" t="s">
        <v>155</v>
      </c>
      <c r="F105" s="29"/>
      <c r="G105" s="82"/>
      <c r="H105" s="29"/>
      <c r="I105" s="17"/>
      <c r="K105" s="41"/>
      <c r="L105" s="41"/>
      <c r="M105" s="33"/>
      <c r="N105" s="41"/>
      <c r="O105" s="41"/>
      <c r="P105" s="41"/>
      <c r="Q105" s="41"/>
    </row>
    <row r="106" spans="4:17">
      <c r="D106" s="16"/>
      <c r="E106" s="31"/>
      <c r="F106" s="29"/>
      <c r="G106" s="82"/>
      <c r="H106" s="29"/>
      <c r="I106" s="17"/>
      <c r="K106" s="41"/>
      <c r="L106" s="41"/>
      <c r="M106" s="33"/>
      <c r="N106" s="41"/>
      <c r="O106" s="41"/>
      <c r="P106" s="41"/>
      <c r="Q106" s="41"/>
    </row>
    <row r="107" spans="4:17">
      <c r="D107" s="56"/>
      <c r="E107" s="52"/>
      <c r="F107" s="53"/>
      <c r="G107" s="87"/>
      <c r="H107" s="54" t="s">
        <v>35</v>
      </c>
      <c r="I107" s="55">
        <f>SUM(I106:I106)</f>
        <v>0</v>
      </c>
      <c r="K107" s="41"/>
      <c r="L107" s="41"/>
      <c r="M107" s="33"/>
      <c r="N107" s="41"/>
      <c r="O107" s="41"/>
      <c r="P107" s="41"/>
      <c r="Q107" s="41"/>
    </row>
    <row r="108" spans="4:17">
      <c r="D108" s="16"/>
      <c r="E108" s="30" t="s">
        <v>184</v>
      </c>
      <c r="F108" s="29"/>
      <c r="G108" s="82"/>
      <c r="H108" s="29"/>
      <c r="I108" s="17"/>
      <c r="K108" s="41"/>
      <c r="L108" s="41"/>
      <c r="M108" s="33"/>
      <c r="N108" s="41"/>
      <c r="O108" s="41"/>
      <c r="P108" s="41"/>
      <c r="Q108" s="41"/>
    </row>
    <row r="109" spans="4:17" ht="27">
      <c r="D109" s="114"/>
      <c r="E109" s="109" t="s">
        <v>176</v>
      </c>
      <c r="F109" s="139">
        <v>20</v>
      </c>
      <c r="G109" s="140" t="s">
        <v>54</v>
      </c>
      <c r="H109" s="103"/>
      <c r="I109" s="45">
        <f>F109*H109</f>
        <v>0</v>
      </c>
      <c r="K109" s="41"/>
      <c r="L109" s="41"/>
      <c r="M109" s="33"/>
      <c r="N109" s="41"/>
      <c r="O109" s="41"/>
      <c r="P109" s="41"/>
      <c r="Q109" s="41"/>
    </row>
    <row r="110" spans="4:17">
      <c r="D110" s="141" t="s">
        <v>85</v>
      </c>
      <c r="E110" s="138" t="s">
        <v>86</v>
      </c>
      <c r="F110" s="139">
        <v>20</v>
      </c>
      <c r="G110" s="140" t="s">
        <v>54</v>
      </c>
      <c r="H110" s="103"/>
      <c r="I110" s="45">
        <f>F110*H110</f>
        <v>0</v>
      </c>
      <c r="K110" s="41"/>
      <c r="L110" s="41"/>
      <c r="M110" s="33"/>
      <c r="N110" s="41"/>
      <c r="O110" s="41"/>
      <c r="P110" s="41"/>
      <c r="Q110" s="41"/>
    </row>
    <row r="111" spans="4:17">
      <c r="D111" s="16"/>
      <c r="E111" s="31"/>
      <c r="F111" s="29"/>
      <c r="G111" s="82"/>
      <c r="H111" s="29"/>
      <c r="I111" s="17"/>
      <c r="K111" s="41"/>
      <c r="L111" s="41"/>
      <c r="M111" s="33"/>
      <c r="N111" s="41"/>
      <c r="O111" s="41"/>
      <c r="P111" s="41"/>
      <c r="Q111" s="41"/>
    </row>
    <row r="112" spans="4:17">
      <c r="D112" s="56"/>
      <c r="E112" s="52"/>
      <c r="F112" s="53"/>
      <c r="G112" s="87"/>
      <c r="H112" s="54" t="s">
        <v>35</v>
      </c>
      <c r="I112" s="55">
        <f>SUM(I111:I111)</f>
        <v>0</v>
      </c>
      <c r="K112" s="41"/>
      <c r="L112" s="41"/>
      <c r="M112" s="33"/>
      <c r="N112" s="41"/>
      <c r="O112" s="41"/>
      <c r="P112" s="41"/>
      <c r="Q112" s="41"/>
    </row>
    <row r="113" spans="4:17" ht="16.5" thickBot="1">
      <c r="D113" s="16"/>
      <c r="E113" s="31"/>
      <c r="F113" s="29"/>
      <c r="G113" s="82"/>
      <c r="H113" s="29"/>
      <c r="I113" s="17"/>
      <c r="K113" s="41"/>
      <c r="L113" s="41"/>
      <c r="M113" s="33"/>
      <c r="N113" s="41"/>
      <c r="O113" s="41"/>
      <c r="P113" s="41"/>
      <c r="Q113" s="41"/>
    </row>
    <row r="114" spans="4:17" ht="16.149999999999999" customHeight="1" thickTop="1">
      <c r="D114" s="65"/>
      <c r="E114" s="66"/>
      <c r="F114" s="67"/>
      <c r="G114" s="90"/>
      <c r="H114" s="68" t="s">
        <v>156</v>
      </c>
      <c r="I114" s="69" t="e">
        <f>SUM(I22,I26,I31,I43,I46,I49,I52,I55,I58,I61,I80,I83,I99,I104,I107)</f>
        <v>#REF!</v>
      </c>
      <c r="K114" s="41"/>
      <c r="L114" s="41"/>
      <c r="M114" s="33"/>
      <c r="N114" s="41"/>
      <c r="O114" s="41"/>
      <c r="P114" s="41"/>
      <c r="Q114" s="41"/>
    </row>
    <row r="115" spans="4:17" ht="16.5" thickBot="1">
      <c r="D115" s="61"/>
      <c r="E115" s="62"/>
      <c r="F115" s="63"/>
      <c r="G115" s="91"/>
      <c r="H115" s="63"/>
      <c r="I115" s="64"/>
      <c r="K115" s="41"/>
      <c r="L115" s="41"/>
      <c r="M115" s="33"/>
      <c r="N115" s="41"/>
      <c r="O115" s="41"/>
      <c r="P115" s="41"/>
      <c r="Q115" s="41"/>
    </row>
    <row r="116" spans="4:17" ht="17.25" thickBot="1">
      <c r="D116" s="75"/>
      <c r="E116" s="76" t="s">
        <v>157</v>
      </c>
      <c r="F116" s="165" t="s">
        <v>158</v>
      </c>
      <c r="G116" s="165"/>
      <c r="H116" s="165" t="s">
        <v>159</v>
      </c>
      <c r="I116" s="166"/>
      <c r="K116" s="41"/>
      <c r="L116" s="41"/>
      <c r="M116" s="33"/>
      <c r="N116" s="41"/>
      <c r="O116" s="41"/>
      <c r="P116" s="41"/>
      <c r="Q116" s="41"/>
    </row>
    <row r="117" spans="4:17">
      <c r="D117" s="34" t="s">
        <v>160</v>
      </c>
      <c r="E117" s="99" t="s">
        <v>161</v>
      </c>
      <c r="F117" s="151">
        <v>5</v>
      </c>
      <c r="G117" s="92" t="s">
        <v>162</v>
      </c>
      <c r="H117" s="167" t="e">
        <f>$I$114*F117/100</f>
        <v>#REF!</v>
      </c>
      <c r="I117" s="168"/>
      <c r="K117" s="41"/>
      <c r="L117" s="41"/>
      <c r="M117" s="33"/>
      <c r="N117" s="41"/>
      <c r="O117" s="41"/>
      <c r="P117" s="41"/>
      <c r="Q117" s="41"/>
    </row>
    <row r="118" spans="4:17" ht="16.5" thickBot="1">
      <c r="D118" s="39" t="s">
        <v>163</v>
      </c>
      <c r="E118" s="100" t="s">
        <v>164</v>
      </c>
      <c r="F118" s="152">
        <v>5</v>
      </c>
      <c r="G118" s="93" t="s">
        <v>162</v>
      </c>
      <c r="H118" s="169" t="e">
        <f>$I$114*F118/100</f>
        <v>#REF!</v>
      </c>
      <c r="I118" s="170"/>
      <c r="K118" s="41"/>
      <c r="L118" s="41"/>
      <c r="M118" s="33"/>
      <c r="N118" s="41"/>
      <c r="O118" s="41"/>
      <c r="P118" s="41"/>
      <c r="Q118" s="41"/>
    </row>
    <row r="119" spans="4:17" ht="17.25" thickTop="1" thickBot="1">
      <c r="D119" s="34"/>
      <c r="E119" s="99"/>
      <c r="F119" s="24"/>
      <c r="G119" s="85"/>
      <c r="H119" s="171"/>
      <c r="I119" s="172"/>
      <c r="K119" s="41"/>
      <c r="L119" s="41"/>
      <c r="M119" s="33"/>
      <c r="N119" s="41"/>
      <c r="O119" s="41"/>
      <c r="P119" s="41"/>
      <c r="Q119" s="41"/>
    </row>
    <row r="120" spans="4:17" ht="16.5" thickTop="1">
      <c r="D120" s="77"/>
      <c r="E120" s="78"/>
      <c r="F120" s="79"/>
      <c r="G120" s="94"/>
      <c r="H120" s="80" t="s">
        <v>165</v>
      </c>
      <c r="I120" s="81" t="e">
        <f>SUM(H117:I119)</f>
        <v>#REF!</v>
      </c>
      <c r="K120" s="41"/>
      <c r="L120" s="41"/>
      <c r="M120" s="33"/>
      <c r="N120" s="41"/>
      <c r="O120" s="41"/>
      <c r="P120" s="41"/>
      <c r="Q120" s="41"/>
    </row>
    <row r="121" spans="4:17" ht="16.5" thickBot="1">
      <c r="D121" s="115"/>
      <c r="E121" s="116"/>
      <c r="F121" s="117"/>
      <c r="G121" s="118"/>
      <c r="H121" s="117"/>
      <c r="I121" s="119"/>
      <c r="K121" s="41"/>
      <c r="L121" s="41"/>
      <c r="M121" s="33"/>
      <c r="N121" s="41"/>
      <c r="O121" s="41"/>
      <c r="P121" s="41"/>
      <c r="Q121" s="41"/>
    </row>
    <row r="122" spans="4:17" ht="16.149999999999999" customHeight="1" thickBot="1">
      <c r="D122" s="96"/>
      <c r="E122" s="97"/>
      <c r="F122" s="154" t="s">
        <v>183</v>
      </c>
      <c r="G122" s="154"/>
      <c r="H122" s="154"/>
      <c r="I122" s="98" t="e">
        <f>I114+I120</f>
        <v>#REF!</v>
      </c>
      <c r="K122" s="41"/>
      <c r="L122" s="41"/>
      <c r="M122" s="33"/>
      <c r="N122" s="41"/>
      <c r="O122" s="41"/>
      <c r="P122" s="41"/>
      <c r="Q122" s="41"/>
    </row>
  </sheetData>
  <mergeCells count="12">
    <mergeCell ref="F122:H122"/>
    <mergeCell ref="A1:I1"/>
    <mergeCell ref="A2:I2"/>
    <mergeCell ref="A4:I4"/>
    <mergeCell ref="D5:I5"/>
    <mergeCell ref="D6:I6"/>
    <mergeCell ref="F116:G116"/>
    <mergeCell ref="H116:I116"/>
    <mergeCell ref="H117:I117"/>
    <mergeCell ref="H118:I118"/>
    <mergeCell ref="H119:I119"/>
    <mergeCell ref="D3:I3"/>
  </mergeCells>
  <phoneticPr fontId="23" type="noConversion"/>
  <conditionalFormatting sqref="D8:I8">
    <cfRule type="containsText" dxfId="31" priority="91" stopIfTrue="1" operator="containsText" text="&quot;.&quot;">
      <formula>NOT(ISERROR(SEARCH(""".""",D8)))</formula>
    </cfRule>
  </conditionalFormatting>
  <conditionalFormatting sqref="E110">
    <cfRule type="expression" dxfId="30" priority="80" stopIfTrue="1">
      <formula>F110&gt;0</formula>
    </cfRule>
  </conditionalFormatting>
  <conditionalFormatting sqref="G33:G41 G110 G28:G29">
    <cfRule type="expression" dxfId="29" priority="81" stopIfTrue="1">
      <formula>F28&gt;0</formula>
    </cfRule>
  </conditionalFormatting>
  <conditionalFormatting sqref="F33:F41 F110 F28:F29">
    <cfRule type="expression" dxfId="28" priority="82" stopIfTrue="1">
      <formula>F28&gt;0</formula>
    </cfRule>
  </conditionalFormatting>
  <conditionalFormatting sqref="E9 D28:E29 D10:E17">
    <cfRule type="expression" dxfId="27" priority="53">
      <formula>$J9&gt;0</formula>
    </cfRule>
    <cfRule type="expression" dxfId="26" priority="54">
      <formula>$C9&gt;0</formula>
    </cfRule>
  </conditionalFormatting>
  <conditionalFormatting sqref="D9">
    <cfRule type="expression" dxfId="25" priority="51">
      <formula>$J9&gt;0</formula>
    </cfRule>
    <cfRule type="expression" dxfId="24" priority="52">
      <formula>$C9&gt;0</formula>
    </cfRule>
  </conditionalFormatting>
  <conditionalFormatting sqref="D35">
    <cfRule type="expression" dxfId="23" priority="47">
      <formula>$J35&gt;0</formula>
    </cfRule>
    <cfRule type="expression" dxfId="22" priority="48">
      <formula>$C35&gt;0</formula>
    </cfRule>
  </conditionalFormatting>
  <conditionalFormatting sqref="D36">
    <cfRule type="expression" dxfId="21" priority="45">
      <formula>$J36&gt;0</formula>
    </cfRule>
    <cfRule type="expression" dxfId="20" priority="46">
      <formula>$C36&gt;0</formula>
    </cfRule>
  </conditionalFormatting>
  <conditionalFormatting sqref="D37">
    <cfRule type="expression" dxfId="19" priority="43">
      <formula>$J37&gt;0</formula>
    </cfRule>
    <cfRule type="expression" dxfId="18" priority="44">
      <formula>$C37&gt;0</formula>
    </cfRule>
  </conditionalFormatting>
  <conditionalFormatting sqref="D38:D39">
    <cfRule type="expression" dxfId="17" priority="41">
      <formula>$J38&gt;0</formula>
    </cfRule>
    <cfRule type="expression" dxfId="16" priority="42">
      <formula>$C38&gt;0</formula>
    </cfRule>
  </conditionalFormatting>
  <conditionalFormatting sqref="D40">
    <cfRule type="expression" dxfId="15" priority="37">
      <formula>$J40&gt;0</formula>
    </cfRule>
    <cfRule type="expression" dxfId="14" priority="38">
      <formula>$C40&gt;0</formula>
    </cfRule>
  </conditionalFormatting>
  <conditionalFormatting sqref="D20:E20">
    <cfRule type="expression" dxfId="13" priority="23">
      <formula>$J20&gt;0</formula>
    </cfRule>
    <cfRule type="expression" dxfId="12" priority="24">
      <formula>$C20&gt;0</formula>
    </cfRule>
  </conditionalFormatting>
  <conditionalFormatting sqref="D18:E19">
    <cfRule type="expression" dxfId="11" priority="21">
      <formula>$J18&gt;0</formula>
    </cfRule>
    <cfRule type="expression" dxfId="10" priority="22">
      <formula>$C18&gt;0</formula>
    </cfRule>
  </conditionalFormatting>
  <conditionalFormatting sqref="E109">
    <cfRule type="expression" dxfId="9" priority="10" stopIfTrue="1">
      <formula>F109&gt;0</formula>
    </cfRule>
  </conditionalFormatting>
  <conditionalFormatting sqref="G109">
    <cfRule type="expression" dxfId="8" priority="11" stopIfTrue="1">
      <formula>F109&gt;0</formula>
    </cfRule>
  </conditionalFormatting>
  <conditionalFormatting sqref="F109">
    <cfRule type="expression" dxfId="7" priority="12" stopIfTrue="1">
      <formula>F109&gt;0</formula>
    </cfRule>
  </conditionalFormatting>
  <conditionalFormatting sqref="E33:E41">
    <cfRule type="notContainsBlanks" dxfId="6" priority="7">
      <formula>LEN(TRIM(E33))&gt;0</formula>
    </cfRule>
  </conditionalFormatting>
  <conditionalFormatting sqref="E9:G20">
    <cfRule type="notContainsBlanks" dxfId="5" priority="6">
      <formula>LEN(TRIM(E9))&gt;0</formula>
    </cfRule>
  </conditionalFormatting>
  <conditionalFormatting sqref="E28:E29">
    <cfRule type="notContainsBlanks" dxfId="4" priority="5">
      <formula>LEN(TRIM(E28))&gt;0</formula>
    </cfRule>
  </conditionalFormatting>
  <conditionalFormatting sqref="E63:G78">
    <cfRule type="notContainsBlanks" dxfId="3" priority="4">
      <formula>LEN(TRIM(E63))&gt;0</formula>
    </cfRule>
  </conditionalFormatting>
  <conditionalFormatting sqref="E101:G102">
    <cfRule type="notContainsBlanks" dxfId="2" priority="3">
      <formula>LEN(TRIM(E101))&gt;0</formula>
    </cfRule>
  </conditionalFormatting>
  <conditionalFormatting sqref="E117:G118">
    <cfRule type="notContainsBlanks" dxfId="1" priority="2">
      <formula>LEN(TRIM(E117))&gt;0</formula>
    </cfRule>
  </conditionalFormatting>
  <conditionalFormatting sqref="E85:G97">
    <cfRule type="notContainsBlanks" dxfId="0" priority="1">
      <formula>LEN(TRIM(E85))&gt;0</formula>
    </cfRule>
  </conditionalFormatting>
  <pageMargins left="0.7" right="0.7" top="0.75" bottom="0.75" header="0.3" footer="0.3"/>
  <pageSetup scale="94" orientation="portrait" r:id="rId1"/>
  <headerFooter>
    <oddHeader>&amp;L&amp;8 19-135-ITB&amp;C&amp;8 &amp;R&amp;8Date _________________</oddHeader>
    <oddFooter>&amp;L&amp;9Bider___________________&amp;C&amp;9Signature___________________&amp;R&amp;9Page &amp;P of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093457FDD51649B1FFC5217F1FBBF8" ma:contentTypeVersion="12" ma:contentTypeDescription="Create a new document." ma:contentTypeScope="" ma:versionID="910d77996ad2d40f0240d8738db29d1e">
  <xsd:schema xmlns:xsd="http://www.w3.org/2001/XMLSchema" xmlns:xs="http://www.w3.org/2001/XMLSchema" xmlns:p="http://schemas.microsoft.com/office/2006/metadata/properties" xmlns:ns3="9e52ffaa-fbf2-440a-a835-38923627e7e0" xmlns:ns4="df3f9d75-2723-4f07-a3ae-ebf02dee9b95" targetNamespace="http://schemas.microsoft.com/office/2006/metadata/properties" ma:root="true" ma:fieldsID="be3a812ff12aad162a6b32dcabf4d295" ns3:_="" ns4:_="">
    <xsd:import namespace="9e52ffaa-fbf2-440a-a835-38923627e7e0"/>
    <xsd:import namespace="df3f9d75-2723-4f07-a3ae-ebf02dee9b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52ffaa-fbf2-440a-a835-38923627e7e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f9d75-2723-4f07-a3ae-ebf02dee9b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D3F358-3407-42DC-8CA7-D6B255083A22}">
  <ds:schemaRefs>
    <ds:schemaRef ds:uri="http://schemas.microsoft.com/office/2006/metadata/longProperties"/>
  </ds:schemaRefs>
</ds:datastoreItem>
</file>

<file path=customXml/itemProps2.xml><?xml version="1.0" encoding="utf-8"?>
<ds:datastoreItem xmlns:ds="http://schemas.openxmlformats.org/officeDocument/2006/customXml" ds:itemID="{685BE371-B97B-4661-864E-28EABD9C2EA3}">
  <ds:schemaRefs>
    <ds:schemaRef ds:uri="http://schemas.microsoft.com/sharepoint/v3/contenttype/forms"/>
  </ds:schemaRefs>
</ds:datastoreItem>
</file>

<file path=customXml/itemProps3.xml><?xml version="1.0" encoding="utf-8"?>
<ds:datastoreItem xmlns:ds="http://schemas.openxmlformats.org/officeDocument/2006/customXml" ds:itemID="{27ECEE44-6FBF-434A-B4FD-0473A121DE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52ffaa-fbf2-440a-a835-38923627e7e0"/>
    <ds:schemaRef ds:uri="df3f9d75-2723-4f07-a3ae-ebf02dee9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8D735FC-4121-4891-873E-301A9216D78E}">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df3f9d75-2723-4f07-a3ae-ebf02dee9b95"/>
    <ds:schemaRef ds:uri="9e52ffaa-fbf2-440a-a835-38923627e7e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S32D_Bid_Tab</vt:lpstr>
      <vt:lpstr>S32D_Bid_Tab!Print_Titles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Template_Master_Bid_Tab</dc:title>
  <dc:subject/>
  <dc:creator>Jiong Lin</dc:creator>
  <cp:keywords/>
  <dc:description/>
  <cp:lastModifiedBy>Shirley Diamond</cp:lastModifiedBy>
  <cp:revision/>
  <cp:lastPrinted>2020-09-11T14:14:59Z</cp:lastPrinted>
  <dcterms:created xsi:type="dcterms:W3CDTF">2016-08-11T13:57:23Z</dcterms:created>
  <dcterms:modified xsi:type="dcterms:W3CDTF">2021-01-05T15:31:20Z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2e6dd07560b4dd783c6ede1a5393e32">
    <vt:lpwstr/>
  </property>
  <property fmtid="{D5CDD505-2E9C-101B-9397-08002B2CF9AE}" pid="3" name="RoutingRuleDescription">
    <vt:lpwstr/>
  </property>
  <property fmtid="{D5CDD505-2E9C-101B-9397-08002B2CF9AE}" pid="4" name="TaxCatchAll">
    <vt:lpwstr/>
  </property>
  <property fmtid="{D5CDD505-2E9C-101B-9397-08002B2CF9AE}" pid="5" name="SensitiveInformation">
    <vt:lpwstr>0</vt:lpwstr>
  </property>
  <property fmtid="{D5CDD505-2E9C-101B-9397-08002B2CF9AE}" pid="6" name="Category">
    <vt:lpwstr>Template</vt:lpwstr>
  </property>
  <property fmtid="{D5CDD505-2E9C-101B-9397-08002B2CF9AE}" pid="7" name="Category0">
    <vt:lpwstr>Procurement</vt:lpwstr>
  </property>
  <property fmtid="{D5CDD505-2E9C-101B-9397-08002B2CF9AE}" pid="8" name="ContentTypeId">
    <vt:lpwstr>0x01010068093457FDD51649B1FFC5217F1FBBF8</vt:lpwstr>
  </property>
  <property fmtid="{D5CDD505-2E9C-101B-9397-08002B2CF9AE}" pid="9" name="_dlc_policyId">
    <vt:lpwstr/>
  </property>
  <property fmtid="{D5CDD505-2E9C-101B-9397-08002B2CF9AE}" pid="10" name="ItemRetentionFormula">
    <vt:lpwstr/>
  </property>
  <property fmtid="{D5CDD505-2E9C-101B-9397-08002B2CF9AE}" pid="11" name="_docset_NoMedatataSyncRequired">
    <vt:lpwstr>False</vt:lpwstr>
  </property>
</Properties>
</file>