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hief of Staff\Financial Services\Procurement\Alan Weaver\33041 ITN MFPDs\"/>
    </mc:Choice>
  </mc:AlternateContent>
  <bookViews>
    <workbookView xWindow="0" yWindow="0" windowWidth="15180" windowHeight="11040" tabRatio="731"/>
  </bookViews>
  <sheets>
    <sheet name="Itemized Printer-Location" sheetId="12" r:id="rId1"/>
    <sheet name="May 2017" sheetId="1" r:id="rId2"/>
    <sheet name="June 2017" sheetId="2" r:id="rId3"/>
    <sheet name="July 2017" sheetId="3" r:id="rId4"/>
    <sheet name="August 2017" sheetId="4" r:id="rId5"/>
    <sheet name="September 2017" sheetId="5" r:id="rId6"/>
    <sheet name="October 2017" sheetId="6" r:id="rId7"/>
    <sheet name="November 2017" sheetId="7" r:id="rId8"/>
    <sheet name="December 2017" sheetId="8" r:id="rId9"/>
    <sheet name="January 2018" sheetId="9" r:id="rId10"/>
    <sheet name="February 2018" sheetId="10" r:id="rId11"/>
    <sheet name="March 2018" sheetId="11" r:id="rId12"/>
  </sheets>
  <calcPr calcId="171027"/>
</workbook>
</file>

<file path=xl/calcChain.xml><?xml version="1.0" encoding="utf-8"?>
<calcChain xmlns="http://schemas.openxmlformats.org/spreadsheetml/2006/main">
  <c r="C82" i="12" l="1"/>
  <c r="C81" i="12"/>
  <c r="B81" i="12"/>
  <c r="C102" i="12"/>
  <c r="B102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B99" i="12"/>
  <c r="B96" i="12"/>
  <c r="B95" i="12"/>
  <c r="B94" i="12"/>
  <c r="B93" i="12"/>
  <c r="B92" i="12"/>
  <c r="B91" i="12"/>
  <c r="B90" i="12"/>
  <c r="B89" i="12"/>
  <c r="B100" i="12"/>
  <c r="B98" i="12"/>
  <c r="B97" i="12"/>
  <c r="B88" i="12"/>
  <c r="B87" i="12"/>
  <c r="B86" i="12"/>
  <c r="B85" i="12"/>
  <c r="D80" i="12"/>
  <c r="C80" i="12"/>
  <c r="B80" i="12"/>
  <c r="C64" i="12"/>
  <c r="AK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AQ60" i="12"/>
  <c r="AP60" i="12"/>
  <c r="AQ59" i="12"/>
  <c r="AP59" i="12"/>
  <c r="AQ58" i="12"/>
  <c r="AP58" i="12"/>
  <c r="AQ57" i="12"/>
  <c r="AP57" i="12"/>
  <c r="AQ56" i="12"/>
  <c r="AP56" i="12"/>
  <c r="AQ55" i="12"/>
  <c r="AP55" i="12"/>
  <c r="AQ54" i="12"/>
  <c r="AP54" i="12"/>
  <c r="AQ53" i="12"/>
  <c r="AP53" i="12"/>
  <c r="AQ52" i="12"/>
  <c r="AP52" i="12"/>
  <c r="AQ51" i="12"/>
  <c r="AP51" i="12"/>
  <c r="AQ50" i="12"/>
  <c r="AP50" i="12"/>
  <c r="AQ49" i="12"/>
  <c r="AP49" i="12"/>
  <c r="AQ48" i="12"/>
  <c r="AP48" i="12"/>
  <c r="AQ47" i="12"/>
  <c r="AP47" i="12"/>
  <c r="AQ46" i="12"/>
  <c r="AP46" i="12"/>
  <c r="AQ45" i="12"/>
  <c r="AP45" i="12"/>
  <c r="B79" i="12" s="1"/>
  <c r="AQ44" i="12"/>
  <c r="AP44" i="12"/>
  <c r="AQ43" i="12"/>
  <c r="AP43" i="12"/>
  <c r="AQ42" i="12"/>
  <c r="AP42" i="12"/>
  <c r="AQ41" i="12"/>
  <c r="AP41" i="12"/>
  <c r="AQ40" i="12"/>
  <c r="AP40" i="12"/>
  <c r="AQ39" i="12"/>
  <c r="AP39" i="12"/>
  <c r="AQ38" i="12"/>
  <c r="AP38" i="12"/>
  <c r="AQ37" i="12"/>
  <c r="AP37" i="12"/>
  <c r="B77" i="12" s="1"/>
  <c r="AQ36" i="12"/>
  <c r="AP36" i="12"/>
  <c r="AQ35" i="12"/>
  <c r="AP35" i="12"/>
  <c r="B66" i="12" s="1"/>
  <c r="AQ34" i="12"/>
  <c r="AP34" i="12"/>
  <c r="AQ33" i="12"/>
  <c r="AP33" i="12"/>
  <c r="AQ32" i="12"/>
  <c r="AP32" i="12"/>
  <c r="AQ31" i="12"/>
  <c r="AP31" i="12"/>
  <c r="AQ30" i="12"/>
  <c r="AP30" i="12"/>
  <c r="AQ29" i="12"/>
  <c r="AP29" i="12"/>
  <c r="AQ28" i="12"/>
  <c r="AP28" i="12"/>
  <c r="AQ27" i="12"/>
  <c r="AP27" i="12"/>
  <c r="AQ26" i="12"/>
  <c r="AP26" i="12"/>
  <c r="AQ25" i="12"/>
  <c r="AP25" i="12"/>
  <c r="AQ24" i="12"/>
  <c r="AP24" i="12"/>
  <c r="AQ23" i="12"/>
  <c r="AP23" i="12"/>
  <c r="AQ22" i="12"/>
  <c r="AP22" i="12"/>
  <c r="AQ21" i="12"/>
  <c r="AP21" i="12"/>
  <c r="AQ20" i="12"/>
  <c r="AP20" i="12"/>
  <c r="B76" i="12" s="1"/>
  <c r="AQ19" i="12"/>
  <c r="AP19" i="12"/>
  <c r="AQ18" i="12"/>
  <c r="AP18" i="12"/>
  <c r="AQ17" i="12"/>
  <c r="AP17" i="12"/>
  <c r="AQ16" i="12"/>
  <c r="AP16" i="12"/>
  <c r="AQ15" i="12"/>
  <c r="AP15" i="12"/>
  <c r="AQ14" i="12"/>
  <c r="AP14" i="12"/>
  <c r="AQ13" i="12"/>
  <c r="AP13" i="12"/>
  <c r="AQ12" i="12"/>
  <c r="AP12" i="12"/>
  <c r="AQ11" i="12"/>
  <c r="AP11" i="12"/>
  <c r="AQ10" i="12"/>
  <c r="AP10" i="12"/>
  <c r="AQ9" i="12"/>
  <c r="AP9" i="12"/>
  <c r="B64" i="12" s="1"/>
  <c r="AQ8" i="12"/>
  <c r="AP8" i="12"/>
  <c r="B67" i="12" s="1"/>
  <c r="AQ7" i="12"/>
  <c r="AP7" i="12"/>
  <c r="B65" i="12" s="1"/>
  <c r="AQ6" i="12"/>
  <c r="AP6" i="12"/>
  <c r="AQ5" i="12"/>
  <c r="AP5" i="12"/>
  <c r="AQ4" i="12"/>
  <c r="AP4" i="12"/>
  <c r="AQ3" i="12"/>
  <c r="AP3" i="12"/>
  <c r="B70" i="12" l="1"/>
  <c r="AP61" i="12"/>
  <c r="B75" i="12"/>
  <c r="B72" i="12"/>
  <c r="AQ61" i="12"/>
  <c r="B68" i="12"/>
  <c r="B78" i="12"/>
  <c r="B71" i="12"/>
  <c r="B73" i="12"/>
  <c r="B74" i="12"/>
  <c r="B69" i="12"/>
  <c r="AO41" i="12"/>
  <c r="E61" i="12" l="1"/>
  <c r="G33" i="12"/>
  <c r="J33" i="12"/>
  <c r="M33" i="12"/>
  <c r="P33" i="12"/>
  <c r="S33" i="12"/>
  <c r="AO33" i="12" s="1"/>
  <c r="V33" i="12"/>
  <c r="Y33" i="12"/>
  <c r="AB33" i="12"/>
  <c r="AE33" i="12"/>
  <c r="AH33" i="12"/>
  <c r="AK33" i="12"/>
  <c r="G13" i="12"/>
  <c r="J13" i="12"/>
  <c r="M13" i="12"/>
  <c r="P13" i="12"/>
  <c r="S13" i="12"/>
  <c r="V13" i="12"/>
  <c r="Y13" i="12"/>
  <c r="AO13" i="12" s="1"/>
  <c r="AB13" i="12"/>
  <c r="AE13" i="12"/>
  <c r="AH13" i="12"/>
  <c r="AK13" i="12"/>
  <c r="G26" i="12"/>
  <c r="J26" i="12"/>
  <c r="M26" i="12"/>
  <c r="P26" i="12"/>
  <c r="S26" i="12"/>
  <c r="V26" i="12"/>
  <c r="Y26" i="12"/>
  <c r="AB26" i="12"/>
  <c r="AE26" i="12"/>
  <c r="AH26" i="12"/>
  <c r="AK26" i="12"/>
  <c r="G29" i="12"/>
  <c r="J29" i="12"/>
  <c r="M29" i="12"/>
  <c r="P29" i="12"/>
  <c r="S29" i="12"/>
  <c r="V29" i="12"/>
  <c r="Y29" i="12"/>
  <c r="AB29" i="12"/>
  <c r="AE29" i="12"/>
  <c r="AH29" i="12"/>
  <c r="AK29" i="12"/>
  <c r="G23" i="12"/>
  <c r="J23" i="12"/>
  <c r="M23" i="12"/>
  <c r="P23" i="12"/>
  <c r="S23" i="12"/>
  <c r="V23" i="12"/>
  <c r="Y23" i="12"/>
  <c r="AB23" i="12"/>
  <c r="AE23" i="12"/>
  <c r="AH23" i="12"/>
  <c r="AK23" i="12"/>
  <c r="G24" i="12"/>
  <c r="J24" i="12"/>
  <c r="M24" i="12"/>
  <c r="P24" i="12"/>
  <c r="S24" i="12"/>
  <c r="V24" i="12"/>
  <c r="Y24" i="12"/>
  <c r="AB24" i="12"/>
  <c r="AE24" i="12"/>
  <c r="AH24" i="12"/>
  <c r="AK24" i="12"/>
  <c r="G16" i="12"/>
  <c r="J16" i="12"/>
  <c r="M16" i="12"/>
  <c r="P16" i="12"/>
  <c r="S16" i="12"/>
  <c r="V16" i="12"/>
  <c r="Y16" i="12"/>
  <c r="AO16" i="12" s="1"/>
  <c r="AB16" i="12"/>
  <c r="AE16" i="12"/>
  <c r="AH16" i="12"/>
  <c r="AK16" i="12"/>
  <c r="G28" i="12"/>
  <c r="J28" i="12"/>
  <c r="M28" i="12"/>
  <c r="P28" i="12"/>
  <c r="S28" i="12"/>
  <c r="V28" i="12"/>
  <c r="Y28" i="12"/>
  <c r="AB28" i="12"/>
  <c r="AE28" i="12"/>
  <c r="AH28" i="12"/>
  <c r="AK28" i="12"/>
  <c r="G20" i="12"/>
  <c r="J20" i="12"/>
  <c r="M20" i="12"/>
  <c r="AO20" i="12" s="1"/>
  <c r="P20" i="12"/>
  <c r="S20" i="12"/>
  <c r="V20" i="12"/>
  <c r="Y20" i="12"/>
  <c r="AB20" i="12"/>
  <c r="AE20" i="12"/>
  <c r="AH20" i="12"/>
  <c r="AK20" i="12"/>
  <c r="G37" i="12"/>
  <c r="J37" i="12"/>
  <c r="M37" i="12"/>
  <c r="P37" i="12"/>
  <c r="S37" i="12"/>
  <c r="V37" i="12"/>
  <c r="Y37" i="12"/>
  <c r="AB37" i="12"/>
  <c r="AE37" i="12"/>
  <c r="AH37" i="12"/>
  <c r="AK37" i="12"/>
  <c r="G21" i="12"/>
  <c r="J21" i="12"/>
  <c r="M21" i="12"/>
  <c r="P21" i="12"/>
  <c r="S21" i="12"/>
  <c r="V21" i="12"/>
  <c r="Y21" i="12"/>
  <c r="AB21" i="12"/>
  <c r="AE21" i="12"/>
  <c r="AH21" i="12"/>
  <c r="AK21" i="12"/>
  <c r="G22" i="12"/>
  <c r="J22" i="12"/>
  <c r="M22" i="12"/>
  <c r="P22" i="12"/>
  <c r="S22" i="12"/>
  <c r="V22" i="12"/>
  <c r="Y22" i="12"/>
  <c r="AB22" i="12"/>
  <c r="AE22" i="12"/>
  <c r="AH22" i="12"/>
  <c r="AK22" i="12"/>
  <c r="AO22" i="12" s="1"/>
  <c r="G18" i="12"/>
  <c r="J18" i="12"/>
  <c r="M18" i="12"/>
  <c r="P18" i="12"/>
  <c r="S18" i="12"/>
  <c r="V18" i="12"/>
  <c r="Y18" i="12"/>
  <c r="AB18" i="12"/>
  <c r="AE18" i="12"/>
  <c r="AH18" i="12"/>
  <c r="AK18" i="12"/>
  <c r="G34" i="12"/>
  <c r="J34" i="12"/>
  <c r="AO34" i="12" s="1"/>
  <c r="M34" i="12"/>
  <c r="P34" i="12"/>
  <c r="S34" i="12"/>
  <c r="V34" i="12"/>
  <c r="Y34" i="12"/>
  <c r="AB34" i="12"/>
  <c r="AE34" i="12"/>
  <c r="AH34" i="12"/>
  <c r="AK34" i="12"/>
  <c r="G27" i="12"/>
  <c r="J27" i="12"/>
  <c r="M27" i="12"/>
  <c r="P27" i="12"/>
  <c r="S27" i="12"/>
  <c r="V27" i="12"/>
  <c r="Y27" i="12"/>
  <c r="AB27" i="12"/>
  <c r="AE27" i="12"/>
  <c r="AH27" i="12"/>
  <c r="G15" i="12"/>
  <c r="J15" i="12"/>
  <c r="AO15" i="12" s="1"/>
  <c r="M15" i="12"/>
  <c r="P15" i="12"/>
  <c r="S15" i="12"/>
  <c r="V15" i="12"/>
  <c r="Y15" i="12"/>
  <c r="AB15" i="12"/>
  <c r="AE15" i="12"/>
  <c r="AH15" i="12"/>
  <c r="AK15" i="12"/>
  <c r="G19" i="12"/>
  <c r="J19" i="12"/>
  <c r="M19" i="12"/>
  <c r="P19" i="12"/>
  <c r="S19" i="12"/>
  <c r="V19" i="12"/>
  <c r="Y19" i="12"/>
  <c r="AB19" i="12"/>
  <c r="AE19" i="12"/>
  <c r="AH19" i="12"/>
  <c r="AO19" i="12" s="1"/>
  <c r="AK19" i="12"/>
  <c r="G32" i="12"/>
  <c r="J32" i="12"/>
  <c r="M32" i="12"/>
  <c r="P32" i="12"/>
  <c r="S32" i="12"/>
  <c r="V32" i="12"/>
  <c r="Y32" i="12"/>
  <c r="AO32" i="12" s="1"/>
  <c r="AB32" i="12"/>
  <c r="AE32" i="12"/>
  <c r="AH32" i="12"/>
  <c r="AK32" i="12"/>
  <c r="G25" i="12"/>
  <c r="J25" i="12"/>
  <c r="M25" i="12"/>
  <c r="P25" i="12"/>
  <c r="S25" i="12"/>
  <c r="V25" i="12"/>
  <c r="Y25" i="12"/>
  <c r="AB25" i="12"/>
  <c r="AE25" i="12"/>
  <c r="AH25" i="12"/>
  <c r="AK25" i="12"/>
  <c r="AO25" i="12" s="1"/>
  <c r="G12" i="12"/>
  <c r="J12" i="12"/>
  <c r="M12" i="12"/>
  <c r="P12" i="12"/>
  <c r="S12" i="12"/>
  <c r="V12" i="12"/>
  <c r="AO12" i="12" s="1"/>
  <c r="Y12" i="12"/>
  <c r="AB12" i="12"/>
  <c r="AE12" i="12"/>
  <c r="AH12" i="12"/>
  <c r="AK12" i="12"/>
  <c r="G17" i="12"/>
  <c r="J17" i="12"/>
  <c r="M17" i="12"/>
  <c r="P17" i="12"/>
  <c r="S17" i="12"/>
  <c r="AO17" i="12" s="1"/>
  <c r="V17" i="12"/>
  <c r="Y17" i="12"/>
  <c r="AB17" i="12"/>
  <c r="AE17" i="12"/>
  <c r="AH17" i="12"/>
  <c r="AK17" i="12"/>
  <c r="G31" i="12"/>
  <c r="J31" i="12"/>
  <c r="M31" i="12"/>
  <c r="P31" i="12"/>
  <c r="S31" i="12"/>
  <c r="AO31" i="12" s="1"/>
  <c r="V31" i="12"/>
  <c r="Y31" i="12"/>
  <c r="AB31" i="12"/>
  <c r="AE31" i="12"/>
  <c r="AH31" i="12"/>
  <c r="AK31" i="12"/>
  <c r="G59" i="12"/>
  <c r="G60" i="12"/>
  <c r="J59" i="12"/>
  <c r="J60" i="12"/>
  <c r="M59" i="12"/>
  <c r="M60" i="12"/>
  <c r="P59" i="12"/>
  <c r="P60" i="12"/>
  <c r="S59" i="12"/>
  <c r="AO59" i="12" s="1"/>
  <c r="S60" i="12"/>
  <c r="V59" i="12"/>
  <c r="V60" i="12"/>
  <c r="Y59" i="12"/>
  <c r="Y60" i="12"/>
  <c r="AB59" i="12"/>
  <c r="AB60" i="12"/>
  <c r="AE59" i="12"/>
  <c r="AE60" i="12"/>
  <c r="AH59" i="12"/>
  <c r="AH60" i="12"/>
  <c r="AK59" i="12"/>
  <c r="AK60" i="12"/>
  <c r="G53" i="12"/>
  <c r="J53" i="12"/>
  <c r="M53" i="12"/>
  <c r="P53" i="12"/>
  <c r="S53" i="12"/>
  <c r="V53" i="12"/>
  <c r="Y53" i="12"/>
  <c r="AB53" i="12"/>
  <c r="AE53" i="12"/>
  <c r="AH53" i="12"/>
  <c r="AK53" i="12"/>
  <c r="G52" i="12"/>
  <c r="J52" i="12"/>
  <c r="M52" i="12"/>
  <c r="P52" i="12"/>
  <c r="S52" i="12"/>
  <c r="V52" i="12"/>
  <c r="Y52" i="12"/>
  <c r="AB52" i="12"/>
  <c r="AE52" i="12"/>
  <c r="AH52" i="12"/>
  <c r="AK52" i="12"/>
  <c r="AO52" i="12" s="1"/>
  <c r="G4" i="12"/>
  <c r="J4" i="12"/>
  <c r="M4" i="12"/>
  <c r="P4" i="12"/>
  <c r="S4" i="12"/>
  <c r="AO4" i="12" s="1"/>
  <c r="V4" i="12"/>
  <c r="Y4" i="12"/>
  <c r="AB4" i="12"/>
  <c r="AE4" i="12"/>
  <c r="AH4" i="12"/>
  <c r="AK4" i="12"/>
  <c r="G3" i="12"/>
  <c r="J3" i="12"/>
  <c r="M3" i="12"/>
  <c r="P3" i="12"/>
  <c r="S3" i="12"/>
  <c r="V3" i="12"/>
  <c r="Y3" i="12"/>
  <c r="AB3" i="12"/>
  <c r="AE3" i="12"/>
  <c r="AH3" i="12"/>
  <c r="AO3" i="12" s="1"/>
  <c r="G5" i="12"/>
  <c r="J5" i="12"/>
  <c r="M5" i="12"/>
  <c r="P5" i="12"/>
  <c r="S5" i="12"/>
  <c r="V5" i="12"/>
  <c r="Y5" i="12"/>
  <c r="AB5" i="12"/>
  <c r="AE5" i="12"/>
  <c r="AH5" i="12"/>
  <c r="AK5" i="12"/>
  <c r="G8" i="12"/>
  <c r="J8" i="12"/>
  <c r="M8" i="12"/>
  <c r="P8" i="12"/>
  <c r="S8" i="12"/>
  <c r="V8" i="12"/>
  <c r="Y8" i="12"/>
  <c r="AB8" i="12"/>
  <c r="AE8" i="12"/>
  <c r="AO8" i="12" s="1"/>
  <c r="AH8" i="12"/>
  <c r="AK8" i="12"/>
  <c r="G7" i="12"/>
  <c r="J7" i="12"/>
  <c r="M7" i="12"/>
  <c r="P7" i="12"/>
  <c r="AO7" i="12" s="1"/>
  <c r="S7" i="12"/>
  <c r="V7" i="12"/>
  <c r="Y7" i="12"/>
  <c r="AB7" i="12"/>
  <c r="AE7" i="12"/>
  <c r="AH7" i="12"/>
  <c r="AK7" i="12"/>
  <c r="Q61" i="12"/>
  <c r="R61" i="12"/>
  <c r="T61" i="12"/>
  <c r="U61" i="12"/>
  <c r="W61" i="12"/>
  <c r="X61" i="12"/>
  <c r="Z61" i="12"/>
  <c r="AA61" i="12"/>
  <c r="AC61" i="12"/>
  <c r="AD61" i="12"/>
  <c r="AF61" i="12"/>
  <c r="AG61" i="12"/>
  <c r="AI61" i="12"/>
  <c r="AJ61" i="12"/>
  <c r="O61" i="12"/>
  <c r="N61" i="12"/>
  <c r="L61" i="12"/>
  <c r="K61" i="12"/>
  <c r="I61" i="12"/>
  <c r="H61" i="12"/>
  <c r="F61" i="12"/>
  <c r="Y9" i="12"/>
  <c r="Y14" i="12"/>
  <c r="Y10" i="12"/>
  <c r="Y30" i="12"/>
  <c r="Y11" i="12"/>
  <c r="AO11" i="12" s="1"/>
  <c r="Y35" i="12"/>
  <c r="Y36" i="12"/>
  <c r="Y38" i="12"/>
  <c r="Y54" i="12"/>
  <c r="Y39" i="12"/>
  <c r="Y40" i="12"/>
  <c r="Y41" i="12"/>
  <c r="Y42" i="12"/>
  <c r="Y6" i="12"/>
  <c r="Y43" i="12"/>
  <c r="Y44" i="12"/>
  <c r="Y45" i="12"/>
  <c r="Y46" i="12"/>
  <c r="Y55" i="12"/>
  <c r="Y47" i="12"/>
  <c r="Y48" i="12"/>
  <c r="AO48" i="12" s="1"/>
  <c r="Y58" i="12"/>
  <c r="Y51" i="12"/>
  <c r="Y56" i="12"/>
  <c r="Y49" i="12"/>
  <c r="Y50" i="12"/>
  <c r="Y57" i="12"/>
  <c r="AB9" i="12"/>
  <c r="AB14" i="12"/>
  <c r="AB10" i="12"/>
  <c r="AO10" i="12" s="1"/>
  <c r="AB30" i="12"/>
  <c r="AB11" i="12"/>
  <c r="AB35" i="12"/>
  <c r="AB36" i="12"/>
  <c r="AB38" i="12"/>
  <c r="AB54" i="12"/>
  <c r="AB39" i="12"/>
  <c r="AB40" i="12"/>
  <c r="AB41" i="12"/>
  <c r="AB42" i="12"/>
  <c r="AB6" i="12"/>
  <c r="AB43" i="12"/>
  <c r="AO43" i="12" s="1"/>
  <c r="AB44" i="12"/>
  <c r="AB45" i="12"/>
  <c r="AB46" i="12"/>
  <c r="AB55" i="12"/>
  <c r="AB47" i="12"/>
  <c r="AB48" i="12"/>
  <c r="AB58" i="12"/>
  <c r="AB51" i="12"/>
  <c r="AB56" i="12"/>
  <c r="AB49" i="12"/>
  <c r="AB50" i="12"/>
  <c r="AB57" i="12"/>
  <c r="AE9" i="12"/>
  <c r="AE14" i="12"/>
  <c r="AE10" i="12"/>
  <c r="AE30" i="12"/>
  <c r="AE11" i="12"/>
  <c r="AE35" i="12"/>
  <c r="AE36" i="12"/>
  <c r="AE38" i="12"/>
  <c r="AE54" i="12"/>
  <c r="AE39" i="12"/>
  <c r="AE40" i="12"/>
  <c r="AE41" i="12"/>
  <c r="AE42" i="12"/>
  <c r="AE6" i="12"/>
  <c r="AE43" i="12"/>
  <c r="AE44" i="12"/>
  <c r="AE45" i="12"/>
  <c r="AE46" i="12"/>
  <c r="AE55" i="12"/>
  <c r="AE47" i="12"/>
  <c r="AE48" i="12"/>
  <c r="AE58" i="12"/>
  <c r="AE51" i="12"/>
  <c r="AO51" i="12" s="1"/>
  <c r="AE56" i="12"/>
  <c r="AE49" i="12"/>
  <c r="AE50" i="12"/>
  <c r="AE57" i="12"/>
  <c r="AH9" i="12"/>
  <c r="AH14" i="12"/>
  <c r="AH10" i="12"/>
  <c r="AH30" i="12"/>
  <c r="AH11" i="12"/>
  <c r="AH35" i="12"/>
  <c r="AH36" i="12"/>
  <c r="AH38" i="12"/>
  <c r="AH54" i="12"/>
  <c r="AH39" i="12"/>
  <c r="AH40" i="12"/>
  <c r="AH41" i="12"/>
  <c r="AH42" i="12"/>
  <c r="AH6" i="12"/>
  <c r="AH43" i="12"/>
  <c r="AH44" i="12"/>
  <c r="AH45" i="12"/>
  <c r="AH46" i="12"/>
  <c r="AH55" i="12"/>
  <c r="AH47" i="12"/>
  <c r="AH48" i="12"/>
  <c r="AH58" i="12"/>
  <c r="AH51" i="12"/>
  <c r="AH56" i="12"/>
  <c r="AH49" i="12"/>
  <c r="AH50" i="12"/>
  <c r="AH57" i="12"/>
  <c r="AK9" i="12"/>
  <c r="AK3" i="12"/>
  <c r="AK14" i="12"/>
  <c r="AK10" i="12"/>
  <c r="AK27" i="12"/>
  <c r="AK30" i="12"/>
  <c r="AK11" i="12"/>
  <c r="AK35" i="12"/>
  <c r="AO35" i="12" s="1"/>
  <c r="AK36" i="12"/>
  <c r="AK38" i="12"/>
  <c r="AO38" i="12" s="1"/>
  <c r="AK54" i="12"/>
  <c r="AK39" i="12"/>
  <c r="AO39" i="12" s="1"/>
  <c r="AK40" i="12"/>
  <c r="AK41" i="12"/>
  <c r="AK42" i="12"/>
  <c r="AO42" i="12" s="1"/>
  <c r="AK6" i="12"/>
  <c r="AK43" i="12"/>
  <c r="AK44" i="12"/>
  <c r="AK45" i="12"/>
  <c r="AK46" i="12"/>
  <c r="AK55" i="12"/>
  <c r="AK47" i="12"/>
  <c r="AK48" i="12"/>
  <c r="AK58" i="12"/>
  <c r="AK51" i="12"/>
  <c r="AK56" i="12"/>
  <c r="AK49" i="12"/>
  <c r="AK50" i="12"/>
  <c r="AK57" i="12"/>
  <c r="V9" i="12"/>
  <c r="V14" i="12"/>
  <c r="V10" i="12"/>
  <c r="V30" i="12"/>
  <c r="V11" i="12"/>
  <c r="V35" i="12"/>
  <c r="V36" i="12"/>
  <c r="V38" i="12"/>
  <c r="V54" i="12"/>
  <c r="V39" i="12"/>
  <c r="V40" i="12"/>
  <c r="V41" i="12"/>
  <c r="V42" i="12"/>
  <c r="V6" i="12"/>
  <c r="V43" i="12"/>
  <c r="V44" i="12"/>
  <c r="V45" i="12"/>
  <c r="V46" i="12"/>
  <c r="V55" i="12"/>
  <c r="V47" i="12"/>
  <c r="V48" i="12"/>
  <c r="V58" i="12"/>
  <c r="V51" i="12"/>
  <c r="V56" i="12"/>
  <c r="V49" i="12"/>
  <c r="V50" i="12"/>
  <c r="V57" i="12"/>
  <c r="S9" i="12"/>
  <c r="S14" i="12"/>
  <c r="S10" i="12"/>
  <c r="S30" i="12"/>
  <c r="AO30" i="12" s="1"/>
  <c r="S11" i="12"/>
  <c r="S35" i="12"/>
  <c r="S36" i="12"/>
  <c r="AO36" i="12" s="1"/>
  <c r="S38" i="12"/>
  <c r="S54" i="12"/>
  <c r="S39" i="12"/>
  <c r="S40" i="12"/>
  <c r="S41" i="12"/>
  <c r="S42" i="12"/>
  <c r="S6" i="12"/>
  <c r="S43" i="12"/>
  <c r="S44" i="12"/>
  <c r="S45" i="12"/>
  <c r="S46" i="12"/>
  <c r="AO46" i="12" s="1"/>
  <c r="S55" i="12"/>
  <c r="S47" i="12"/>
  <c r="S48" i="12"/>
  <c r="S58" i="12"/>
  <c r="S51" i="12"/>
  <c r="S56" i="12"/>
  <c r="S49" i="12"/>
  <c r="S50" i="12"/>
  <c r="S57" i="12"/>
  <c r="P9" i="12"/>
  <c r="P14" i="12"/>
  <c r="P10" i="12"/>
  <c r="P30" i="12"/>
  <c r="P11" i="12"/>
  <c r="P35" i="12"/>
  <c r="P36" i="12"/>
  <c r="P38" i="12"/>
  <c r="P54" i="12"/>
  <c r="P39" i="12"/>
  <c r="P40" i="12"/>
  <c r="P41" i="12"/>
  <c r="P42" i="12"/>
  <c r="P6" i="12"/>
  <c r="P43" i="12"/>
  <c r="P44" i="12"/>
  <c r="P45" i="12"/>
  <c r="P46" i="12"/>
  <c r="P55" i="12"/>
  <c r="AO55" i="12" s="1"/>
  <c r="P47" i="12"/>
  <c r="AO47" i="12" s="1"/>
  <c r="P48" i="12"/>
  <c r="P58" i="12"/>
  <c r="P51" i="12"/>
  <c r="P56" i="12"/>
  <c r="P49" i="12"/>
  <c r="P50" i="12"/>
  <c r="P57" i="12"/>
  <c r="M9" i="12"/>
  <c r="M14" i="12"/>
  <c r="AO14" i="12" s="1"/>
  <c r="M10" i="12"/>
  <c r="M30" i="12"/>
  <c r="M11" i="12"/>
  <c r="M35" i="12"/>
  <c r="M36" i="12"/>
  <c r="M38" i="12"/>
  <c r="M54" i="12"/>
  <c r="M39" i="12"/>
  <c r="M40" i="12"/>
  <c r="M41" i="12"/>
  <c r="M42" i="12"/>
  <c r="M6" i="12"/>
  <c r="M43" i="12"/>
  <c r="M44" i="12"/>
  <c r="M45" i="12"/>
  <c r="M46" i="12"/>
  <c r="M55" i="12"/>
  <c r="M47" i="12"/>
  <c r="M48" i="12"/>
  <c r="M58" i="12"/>
  <c r="M51" i="12"/>
  <c r="M56" i="12"/>
  <c r="M49" i="12"/>
  <c r="M50" i="12"/>
  <c r="M57" i="12"/>
  <c r="J9" i="12"/>
  <c r="J14" i="12"/>
  <c r="J10" i="12"/>
  <c r="J30" i="12"/>
  <c r="J11" i="12"/>
  <c r="J35" i="12"/>
  <c r="J36" i="12"/>
  <c r="J38" i="12"/>
  <c r="J54" i="12"/>
  <c r="J39" i="12"/>
  <c r="J40" i="12"/>
  <c r="J41" i="12"/>
  <c r="J42" i="12"/>
  <c r="J6" i="12"/>
  <c r="J43" i="12"/>
  <c r="J44" i="12"/>
  <c r="AO44" i="12" s="1"/>
  <c r="J45" i="12"/>
  <c r="J46" i="12"/>
  <c r="J55" i="12"/>
  <c r="J47" i="12"/>
  <c r="J48" i="12"/>
  <c r="J58" i="12"/>
  <c r="AO58" i="12" s="1"/>
  <c r="J51" i="12"/>
  <c r="J56" i="12"/>
  <c r="J49" i="12"/>
  <c r="J50" i="12"/>
  <c r="J57" i="12"/>
  <c r="G9" i="12"/>
  <c r="G14" i="12"/>
  <c r="G10" i="12"/>
  <c r="G30" i="12"/>
  <c r="G11" i="12"/>
  <c r="G35" i="12"/>
  <c r="G36" i="12"/>
  <c r="G38" i="12"/>
  <c r="G54" i="12"/>
  <c r="G39" i="12"/>
  <c r="G40" i="12"/>
  <c r="G41" i="12"/>
  <c r="G42" i="12"/>
  <c r="G6" i="12"/>
  <c r="G43" i="12"/>
  <c r="G44" i="12"/>
  <c r="G45" i="12"/>
  <c r="G46" i="12"/>
  <c r="G55" i="12"/>
  <c r="G47" i="12"/>
  <c r="G48" i="12"/>
  <c r="G58" i="12"/>
  <c r="G51" i="12"/>
  <c r="G56" i="12"/>
  <c r="G49" i="12"/>
  <c r="G50" i="12"/>
  <c r="G57" i="12"/>
  <c r="Y61" i="12" l="1"/>
  <c r="Y62" i="12" s="1"/>
  <c r="P61" i="12"/>
  <c r="P62" i="12" s="1"/>
  <c r="G61" i="12"/>
  <c r="AH61" i="12"/>
  <c r="AH62" i="12" s="1"/>
  <c r="AM48" i="12"/>
  <c r="AN48" i="12" s="1"/>
  <c r="AM39" i="12"/>
  <c r="AN39" i="12" s="1"/>
  <c r="AM35" i="12"/>
  <c r="AN35" i="12" s="1"/>
  <c r="J61" i="12"/>
  <c r="J62" i="12" s="1"/>
  <c r="AM16" i="12"/>
  <c r="AN16" i="12" s="1"/>
  <c r="AE61" i="12"/>
  <c r="AE62" i="12" s="1"/>
  <c r="S61" i="12"/>
  <c r="S62" i="12" s="1"/>
  <c r="AM7" i="12"/>
  <c r="AN7" i="12" s="1"/>
  <c r="AK61" i="12"/>
  <c r="AK62" i="12" s="1"/>
  <c r="AM3" i="12"/>
  <c r="AN3" i="12" s="1"/>
  <c r="AB61" i="12"/>
  <c r="AB62" i="12" s="1"/>
  <c r="AM15" i="12"/>
  <c r="AN15" i="12" s="1"/>
  <c r="AM20" i="12"/>
  <c r="AN20" i="12" s="1"/>
  <c r="M61" i="12"/>
  <c r="M62" i="12" s="1"/>
  <c r="AM58" i="12"/>
  <c r="AN58" i="12" s="1"/>
  <c r="AM46" i="12"/>
  <c r="AN46" i="12" s="1"/>
  <c r="AM43" i="12"/>
  <c r="AN43" i="12" s="1"/>
  <c r="AM36" i="12"/>
  <c r="AN36" i="12" s="1"/>
  <c r="AM10" i="12"/>
  <c r="AN10" i="12" s="1"/>
  <c r="AM52" i="12"/>
  <c r="AN52" i="12" s="1"/>
  <c r="AM31" i="12"/>
  <c r="AN31" i="12" s="1"/>
  <c r="AO50" i="12"/>
  <c r="AM50" i="12"/>
  <c r="AN50" i="12" s="1"/>
  <c r="AO40" i="12"/>
  <c r="AM40" i="12"/>
  <c r="AN40" i="12" s="1"/>
  <c r="AM32" i="12"/>
  <c r="AN32" i="12" s="1"/>
  <c r="AM18" i="12"/>
  <c r="AN18" i="12" s="1"/>
  <c r="AO18" i="12"/>
  <c r="AM14" i="12"/>
  <c r="AN14" i="12" s="1"/>
  <c r="AM41" i="12"/>
  <c r="AN41" i="12" s="1"/>
  <c r="AM8" i="12"/>
  <c r="AN8" i="12" s="1"/>
  <c r="AM25" i="12"/>
  <c r="AN25" i="12" s="1"/>
  <c r="AM34" i="12"/>
  <c r="AN34" i="12" s="1"/>
  <c r="AM28" i="12"/>
  <c r="AN28" i="12" s="1"/>
  <c r="AO28" i="12"/>
  <c r="AM13" i="12"/>
  <c r="AN13" i="12" s="1"/>
  <c r="AO23" i="12"/>
  <c r="AM23" i="12"/>
  <c r="AN23" i="12" s="1"/>
  <c r="AM56" i="12"/>
  <c r="AN56" i="12" s="1"/>
  <c r="AO56" i="12"/>
  <c r="AM47" i="12"/>
  <c r="AN47" i="12" s="1"/>
  <c r="AM42" i="12"/>
  <c r="AN42" i="12" s="1"/>
  <c r="AO54" i="12"/>
  <c r="AM54" i="12"/>
  <c r="AN54" i="12" s="1"/>
  <c r="AM11" i="12"/>
  <c r="AN11" i="12" s="1"/>
  <c r="AO9" i="12"/>
  <c r="AM9" i="12"/>
  <c r="AN9" i="12" s="1"/>
  <c r="AO5" i="12"/>
  <c r="AM5" i="12"/>
  <c r="AN5" i="12" s="1"/>
  <c r="AO60" i="12"/>
  <c r="AM60" i="12"/>
  <c r="AN60" i="12" s="1"/>
  <c r="AM12" i="12"/>
  <c r="AN12" i="12" s="1"/>
  <c r="AO27" i="12"/>
  <c r="AM27" i="12"/>
  <c r="AN27" i="12" s="1"/>
  <c r="AO21" i="12"/>
  <c r="AM21" i="12"/>
  <c r="AN21" i="12" s="1"/>
  <c r="AM26" i="12"/>
  <c r="AN26" i="12" s="1"/>
  <c r="AO26" i="12"/>
  <c r="AM33" i="12"/>
  <c r="AN33" i="12" s="1"/>
  <c r="AO49" i="12"/>
  <c r="AM49" i="12"/>
  <c r="AN49" i="12" s="1"/>
  <c r="AO45" i="12"/>
  <c r="AM45" i="12"/>
  <c r="AN45" i="12" s="1"/>
  <c r="AO6" i="12"/>
  <c r="AM6" i="12"/>
  <c r="AN6" i="12" s="1"/>
  <c r="AM57" i="12"/>
  <c r="AN57" i="12" s="1"/>
  <c r="AO57" i="12"/>
  <c r="AM51" i="12"/>
  <c r="AN51" i="12" s="1"/>
  <c r="AM55" i="12"/>
  <c r="AN55" i="12" s="1"/>
  <c r="AM44" i="12"/>
  <c r="AN44" i="12" s="1"/>
  <c r="AM38" i="12"/>
  <c r="AN38" i="12" s="1"/>
  <c r="AM30" i="12"/>
  <c r="AN30" i="12" s="1"/>
  <c r="AM4" i="12"/>
  <c r="AN4" i="12" s="1"/>
  <c r="AM53" i="12"/>
  <c r="AN53" i="12" s="1"/>
  <c r="AO53" i="12"/>
  <c r="AM59" i="12"/>
  <c r="AN59" i="12" s="1"/>
  <c r="AM17" i="12"/>
  <c r="AN17" i="12" s="1"/>
  <c r="AM19" i="12"/>
  <c r="AN19" i="12" s="1"/>
  <c r="AM22" i="12"/>
  <c r="AN22" i="12" s="1"/>
  <c r="AO37" i="12"/>
  <c r="AM37" i="12"/>
  <c r="AN37" i="12" s="1"/>
  <c r="AM24" i="12"/>
  <c r="AN24" i="12" s="1"/>
  <c r="AO24" i="12"/>
  <c r="AO29" i="12"/>
  <c r="AM29" i="12"/>
  <c r="AN29" i="12" s="1"/>
  <c r="V61" i="12"/>
  <c r="G62" i="12" l="1"/>
  <c r="AK63" i="12"/>
  <c r="V62" i="12"/>
</calcChain>
</file>

<file path=xl/comments1.xml><?xml version="1.0" encoding="utf-8"?>
<comments xmlns="http://schemas.openxmlformats.org/spreadsheetml/2006/main">
  <authors>
    <author>Abigail Jennings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</commentList>
</comments>
</file>

<file path=xl/comments10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11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2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3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4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5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6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7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8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comments9.xml><?xml version="1.0" encoding="utf-8"?>
<comments xmlns="http://schemas.openxmlformats.org/spreadsheetml/2006/main">
  <authors>
    <author>Abigail Jennings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Composite Invoice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Invoice Number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Invoice Date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Invoice Start Date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Invoice End Date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Reference Bill Doc Number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Unit Contract Number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Machine Description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Serial Number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PO number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Customer Code 1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Customer Code 2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Customer Code 3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Customer Code 4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Installation date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Removal Date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Equip. Loc. Name 1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Equip. Loc. Street 1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Equip. Loc. Street 2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Equip. Loc. City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Equip Loc State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Equip Loc Zip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Black Beginning Meter Read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Black Beginning Meter Date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Black Ending Meter Read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Black Ending Meter Date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Black Meter Usage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Black Billable Copies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Black CPC Rate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Black Allowable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Black Service Credits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Black Machine Charge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Color Beginning Meter Read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Color Beginning Meter Date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Color Ending Meter Reading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Color Ending Meter Date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Color Allowable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Color Meter Usage</t>
        </r>
      </text>
    </comment>
    <comment ref="AM1" authorId="0" shapeId="0">
      <text>
        <r>
          <rPr>
            <b/>
            <sz val="9"/>
            <color indexed="81"/>
            <rFont val="Tahoma"/>
            <family val="2"/>
          </rPr>
          <t>Color Service Credit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</rPr>
          <t>Color Billable Copies</t>
        </r>
      </text>
    </comment>
    <comment ref="AO1" authorId="0" shapeId="0">
      <text>
        <r>
          <rPr>
            <b/>
            <sz val="9"/>
            <color indexed="81"/>
            <rFont val="Tahoma"/>
            <family val="2"/>
          </rPr>
          <t>Color CPC Rate</t>
        </r>
      </text>
    </comment>
    <comment ref="AP1" authorId="0" shapeId="0">
      <text>
        <r>
          <rPr>
            <b/>
            <sz val="9"/>
            <color indexed="81"/>
            <rFont val="Tahoma"/>
            <family val="2"/>
          </rPr>
          <t>Color Machine Charge</t>
        </r>
      </text>
    </comment>
    <comment ref="AQ1" authorId="0" shapeId="0">
      <text>
        <r>
          <rPr>
            <b/>
            <sz val="9"/>
            <color indexed="81"/>
            <rFont val="Tahoma"/>
            <family val="2"/>
          </rPr>
          <t>Total Beginning Meter Read</t>
        </r>
      </text>
    </comment>
    <comment ref="AR1" authorId="0" shapeId="0">
      <text>
        <r>
          <rPr>
            <b/>
            <sz val="9"/>
            <color indexed="81"/>
            <rFont val="Tahoma"/>
            <family val="2"/>
          </rPr>
          <t>Total Beginning Meter Date</t>
        </r>
      </text>
    </comment>
    <comment ref="AS1" authorId="0" shapeId="0">
      <text>
        <r>
          <rPr>
            <b/>
            <sz val="9"/>
            <color indexed="81"/>
            <rFont val="Tahoma"/>
            <family val="2"/>
          </rPr>
          <t>Total Ending Meter Reading</t>
        </r>
      </text>
    </comment>
    <comment ref="AT1" authorId="0" shapeId="0">
      <text>
        <r>
          <rPr>
            <b/>
            <sz val="9"/>
            <color indexed="81"/>
            <rFont val="Tahoma"/>
            <family val="2"/>
          </rPr>
          <t>Total Ending Meter Date</t>
        </r>
      </text>
    </comment>
    <comment ref="AU1" authorId="0" shapeId="0">
      <text>
        <r>
          <rPr>
            <b/>
            <sz val="9"/>
            <color indexed="81"/>
            <rFont val="Tahoma"/>
            <family val="2"/>
          </rPr>
          <t>Total Allowance</t>
        </r>
      </text>
    </comment>
    <comment ref="AV1" authorId="0" shapeId="0">
      <text>
        <r>
          <rPr>
            <b/>
            <sz val="9"/>
            <color indexed="81"/>
            <rFont val="Tahoma"/>
            <family val="2"/>
          </rPr>
          <t>Total Meter Usage</t>
        </r>
      </text>
    </comment>
    <comment ref="AW1" authorId="0" shapeId="0">
      <text>
        <r>
          <rPr>
            <b/>
            <sz val="9"/>
            <color indexed="81"/>
            <rFont val="Tahoma"/>
            <family val="2"/>
          </rPr>
          <t>Total Service Credits</t>
        </r>
      </text>
    </comment>
    <comment ref="AX1" authorId="0" shapeId="0">
      <text>
        <r>
          <rPr>
            <b/>
            <sz val="9"/>
            <color indexed="81"/>
            <rFont val="Tahoma"/>
            <family val="2"/>
          </rPr>
          <t>Total Billable Copies</t>
        </r>
      </text>
    </comment>
    <comment ref="AY1" authorId="0" shapeId="0">
      <text>
        <r>
          <rPr>
            <b/>
            <sz val="9"/>
            <color indexed="81"/>
            <rFont val="Tahoma"/>
            <family val="2"/>
          </rPr>
          <t>Total CPC Rate</t>
        </r>
      </text>
    </comment>
    <comment ref="AZ1" authorId="0" shapeId="0">
      <text>
        <r>
          <rPr>
            <b/>
            <sz val="9"/>
            <color indexed="81"/>
            <rFont val="Tahoma"/>
            <family val="2"/>
          </rPr>
          <t>Total Machine Charge</t>
        </r>
      </text>
    </comment>
    <comment ref="BA1" authorId="0" shapeId="0">
      <text>
        <r>
          <rPr>
            <b/>
            <sz val="9"/>
            <color indexed="81"/>
            <rFont val="Tahoma"/>
            <family val="2"/>
          </rPr>
          <t>Total Accessory Charges</t>
        </r>
      </text>
    </comment>
    <comment ref="BB1" authorId="0" shapeId="0">
      <text>
        <r>
          <rPr>
            <b/>
            <sz val="9"/>
            <color indexed="81"/>
            <rFont val="Tahoma"/>
            <family val="2"/>
          </rPr>
          <t>S&amp;H Fee</t>
        </r>
      </text>
    </comment>
    <comment ref="BC1" authorId="0" shapeId="0">
      <text>
        <r>
          <rPr>
            <b/>
            <sz val="9"/>
            <color indexed="81"/>
            <rFont val="Tahoma"/>
            <family val="2"/>
          </rPr>
          <t>Sub Total</t>
        </r>
      </text>
    </comment>
    <comment ref="BD1" authorId="0" shapeId="0">
      <text>
        <r>
          <rPr>
            <b/>
            <sz val="9"/>
            <color indexed="81"/>
            <rFont val="Tahoma"/>
            <family val="2"/>
          </rPr>
          <t>Taxes</t>
        </r>
      </text>
    </comment>
    <comment ref="BE1" authorId="0" shapeId="0">
      <text>
        <r>
          <rPr>
            <b/>
            <sz val="9"/>
            <color indexed="81"/>
            <rFont val="Tahoma"/>
            <family val="2"/>
          </rPr>
          <t>Invoice Total</t>
        </r>
      </text>
    </comment>
  </commentList>
</comments>
</file>

<file path=xl/sharedStrings.xml><?xml version="1.0" encoding="utf-8"?>
<sst xmlns="http://schemas.openxmlformats.org/spreadsheetml/2006/main" count="11745" uniqueCount="1086">
  <si>
    <t>Serial Number</t>
  </si>
  <si>
    <t>Printer Name</t>
  </si>
  <si>
    <t>Location</t>
  </si>
  <si>
    <t>Black Meter Usage</t>
  </si>
  <si>
    <t>Color Meter Usage</t>
  </si>
  <si>
    <t>Total Usage</t>
  </si>
  <si>
    <t>A0ED011006007</t>
  </si>
  <si>
    <t>IR / HDS</t>
  </si>
  <si>
    <t/>
  </si>
  <si>
    <t>A0ED011006750</t>
  </si>
  <si>
    <t>LITTLE BIG ECON</t>
  </si>
  <si>
    <t>A0ED011006794</t>
  </si>
  <si>
    <t>COMPLIANCE</t>
  </si>
  <si>
    <t>ALTAMONTE SERVICE CENTER</t>
  </si>
  <si>
    <t>A0ED011007013</t>
  </si>
  <si>
    <t>APOPKA</t>
  </si>
  <si>
    <t>A0ED011007024</t>
  </si>
  <si>
    <t>BAYARD BAY-OFF-C36-1</t>
  </si>
  <si>
    <t>BAYARD</t>
  </si>
  <si>
    <t>A0ED011007036</t>
  </si>
  <si>
    <t>PROJECT MANAGEMENT</t>
  </si>
  <si>
    <t>A0ED011007055</t>
  </si>
  <si>
    <t>A0ED011019731</t>
  </si>
  <si>
    <t>OFFICE</t>
  </si>
  <si>
    <t>SUNNY HILL FLEET MAINTENANCE</t>
  </si>
  <si>
    <t>A0ED011019901</t>
  </si>
  <si>
    <t>A0P0011002425</t>
  </si>
  <si>
    <t>OFFICE OF COMMUNICATION</t>
  </si>
  <si>
    <t>A0P0011002720</t>
  </si>
  <si>
    <t>REGULATORY INFO MGMNT</t>
  </si>
  <si>
    <t>A0P1011003851</t>
  </si>
  <si>
    <t>ADMIN - CENTRAL FILE</t>
  </si>
  <si>
    <t>A0P1011003909</t>
  </si>
  <si>
    <t>GENERAL COUNSEL</t>
  </si>
  <si>
    <t>A0P1011003920</t>
  </si>
  <si>
    <t>INFORMATION RESOURCES</t>
  </si>
  <si>
    <t>A0P1011004225</t>
  </si>
  <si>
    <t>A0P1011004233</t>
  </si>
  <si>
    <t>A0P1011004240</t>
  </si>
  <si>
    <t>PRINT ROOM</t>
  </si>
  <si>
    <t>A0P1011004241</t>
  </si>
  <si>
    <t>EXECUTIVE DIRECTOR</t>
  </si>
  <si>
    <t>A0P1011004253</t>
  </si>
  <si>
    <t>A0P1011004254</t>
  </si>
  <si>
    <t>ENVIRONMENTAL SCIENCES ADMIN</t>
  </si>
  <si>
    <t>A0P1011004264</t>
  </si>
  <si>
    <t>ADMIN</t>
  </si>
  <si>
    <t>PALM BAY SERVICE CENTER</t>
  </si>
  <si>
    <t>A0P1011004272</t>
  </si>
  <si>
    <t>RMB-RIM-C55-1</t>
  </si>
  <si>
    <t>A0P1011004274</t>
  </si>
  <si>
    <t>ADMINISTRATION</t>
  </si>
  <si>
    <t>A0P1011004275</t>
  </si>
  <si>
    <t>ADMIN - Q / A</t>
  </si>
  <si>
    <t>A0P1011004277</t>
  </si>
  <si>
    <t>A0P1011004283</t>
  </si>
  <si>
    <t>LAND MANAGEMENT</t>
  </si>
  <si>
    <t>A0P1011004285</t>
  </si>
  <si>
    <t>RMB-ERP-C55-1</t>
  </si>
  <si>
    <t>A0P1011004290</t>
  </si>
  <si>
    <t>WATER RESOURCES ADMIN</t>
  </si>
  <si>
    <t>A0P1011004291</t>
  </si>
  <si>
    <t>RMB-2CM-C55-1</t>
  </si>
  <si>
    <t>A0P1011004293</t>
  </si>
  <si>
    <t>ADMIN - HR</t>
  </si>
  <si>
    <t>A0P1011004309</t>
  </si>
  <si>
    <t>JACKSONVILLE</t>
  </si>
  <si>
    <t>A0P2011004272</t>
  </si>
  <si>
    <t>FINANCE ADMINISTRATION</t>
  </si>
  <si>
    <t>A0P2011004711</t>
  </si>
  <si>
    <t>ENVIRONMENTAL SCIENCE</t>
  </si>
  <si>
    <t>A0P2011004718</t>
  </si>
  <si>
    <t>CMP-STR-C45-1</t>
  </si>
  <si>
    <t>A0P2011004722</t>
  </si>
  <si>
    <t>A0P2011004807</t>
  </si>
  <si>
    <t>RMB-WSM-C45-1</t>
  </si>
  <si>
    <t>A0P2011004813</t>
  </si>
  <si>
    <t>RESOURCE MANAGEMENT ADMIN</t>
  </si>
  <si>
    <t>A0P2011004840</t>
  </si>
  <si>
    <t>CMP - FLEET</t>
  </si>
  <si>
    <t>A0R5011013554</t>
  </si>
  <si>
    <t>WATER RESOURCES</t>
  </si>
  <si>
    <t>A0R5011013782</t>
  </si>
  <si>
    <t>REGULATORY INFO MGMT</t>
  </si>
  <si>
    <t>A0R5011013787</t>
  </si>
  <si>
    <t>ENGINEERING</t>
  </si>
  <si>
    <t>A0R5011013788</t>
  </si>
  <si>
    <t>RESOURCE MGMT SUPPORT</t>
  </si>
  <si>
    <t>A0R5011013790</t>
  </si>
  <si>
    <t>OPERATIONS &amp; LAND RESOURCE</t>
  </si>
  <si>
    <t>A0R5011013792</t>
  </si>
  <si>
    <t>OFFICE OF BUDGET</t>
  </si>
  <si>
    <t>A0R5011013793</t>
  </si>
  <si>
    <t>PERMIT REVIEW</t>
  </si>
  <si>
    <t>A0R5011013796</t>
  </si>
  <si>
    <t>ADMIN-AP</t>
  </si>
  <si>
    <t>A0R6011010860</t>
  </si>
  <si>
    <t>TECHNOLOGY SERVICES</t>
  </si>
  <si>
    <t>A0R6011011319</t>
  </si>
  <si>
    <t>A0R7011005771</t>
  </si>
  <si>
    <t>CMP-BLDG-6</t>
  </si>
  <si>
    <t>A0R7011005797</t>
  </si>
  <si>
    <t>RMB-LIB-B30-1</t>
  </si>
  <si>
    <t>A0R7011005828</t>
  </si>
  <si>
    <t>OPERATIONS</t>
  </si>
  <si>
    <t>A0R7011005844</t>
  </si>
  <si>
    <t>SURVEY</t>
  </si>
  <si>
    <t>A0R7011006215</t>
  </si>
  <si>
    <t>INFORMATION SERVICES</t>
  </si>
  <si>
    <t>A0R7011006622</t>
  </si>
  <si>
    <t>FLEET</t>
  </si>
  <si>
    <t>SUNNY HILL BLUE HOUSE</t>
  </si>
  <si>
    <t>A0R7011006841</t>
  </si>
  <si>
    <t>PALM BAY FLEET MAINTENANCE</t>
  </si>
  <si>
    <t>A0R7011006843</t>
  </si>
  <si>
    <t>A0R7011006857</t>
  </si>
  <si>
    <t>ADM-HDJ</t>
  </si>
  <si>
    <t>A0R7011006859</t>
  </si>
  <si>
    <t>ENVIRONMENTAL SCI ADMIN</t>
  </si>
  <si>
    <t>A0R7011006860</t>
  </si>
  <si>
    <t>GROUNDWATER PROGRAMS</t>
  </si>
  <si>
    <t>Monthly Totals</t>
  </si>
  <si>
    <t>Monthly Averages</t>
  </si>
  <si>
    <t>Printer location</t>
  </si>
  <si>
    <t>LBE</t>
  </si>
  <si>
    <t>Total Average</t>
  </si>
  <si>
    <t>LAFS</t>
  </si>
  <si>
    <t>Bayard</t>
  </si>
  <si>
    <t>Maitland</t>
  </si>
  <si>
    <t>Palm Bay</t>
  </si>
  <si>
    <t>Sunny Hill</t>
  </si>
  <si>
    <t>DHQ - EXE</t>
  </si>
  <si>
    <t>DHQ - ADM</t>
  </si>
  <si>
    <t>DHQ - RMB</t>
  </si>
  <si>
    <t>DHQ - WRB</t>
  </si>
  <si>
    <t>DHQ - LAB</t>
  </si>
  <si>
    <t>DHQ - Fleet</t>
  </si>
  <si>
    <t>DHQ - Stores</t>
  </si>
  <si>
    <t>Composite Invoice</t>
  </si>
  <si>
    <t>Invoice Number</t>
  </si>
  <si>
    <t>Invoice Date</t>
  </si>
  <si>
    <t>Invoice Start Date</t>
  </si>
  <si>
    <t>Invoice End Date</t>
  </si>
  <si>
    <t>Reference Bill Doc Number</t>
  </si>
  <si>
    <t>Unit Contract Number</t>
  </si>
  <si>
    <t>Machine Description</t>
  </si>
  <si>
    <t>PO number</t>
  </si>
  <si>
    <t>Customer Code 1</t>
  </si>
  <si>
    <t>Customer Code 2</t>
  </si>
  <si>
    <t>Customer Code 3</t>
  </si>
  <si>
    <t>Customer Code 4</t>
  </si>
  <si>
    <t>Installation date</t>
  </si>
  <si>
    <t>Removal Date</t>
  </si>
  <si>
    <t>Equip. Loc. Name 1</t>
  </si>
  <si>
    <t>Equip. Loc. Street 1</t>
  </si>
  <si>
    <t>Equip. Loc. Street 2</t>
  </si>
  <si>
    <t>Equip. Loc. City</t>
  </si>
  <si>
    <t>Equip Loc State</t>
  </si>
  <si>
    <t>Equip Loc Zip</t>
  </si>
  <si>
    <t>Black Beginning Meter Read</t>
  </si>
  <si>
    <t>Black Beginning Meter Date</t>
  </si>
  <si>
    <t>Black Ending Meter Read</t>
  </si>
  <si>
    <t>Black Ending Meter Date</t>
  </si>
  <si>
    <t>Black Billable Copies</t>
  </si>
  <si>
    <t>Black CPC Rate</t>
  </si>
  <si>
    <t>Black Allowable</t>
  </si>
  <si>
    <t>Black Service Credits</t>
  </si>
  <si>
    <t>Black Machine Charge</t>
  </si>
  <si>
    <t>Color Beginning Meter Read</t>
  </si>
  <si>
    <t>Color Beginning Meter Date</t>
  </si>
  <si>
    <t>Color Ending Meter Reading</t>
  </si>
  <si>
    <t>Color Ending Meter Date</t>
  </si>
  <si>
    <t>Color Allowable</t>
  </si>
  <si>
    <t>Color Service Credit</t>
  </si>
  <si>
    <t>Color Billable Copies</t>
  </si>
  <si>
    <t>Color CPC Rate</t>
  </si>
  <si>
    <t>Color Machine Charge</t>
  </si>
  <si>
    <t>Total Beginning Meter Read</t>
  </si>
  <si>
    <t>Total Beginning Meter Date</t>
  </si>
  <si>
    <t>Total Ending Meter Reading</t>
  </si>
  <si>
    <t>Total Ending Meter Date</t>
  </si>
  <si>
    <t>Total Allowance</t>
  </si>
  <si>
    <t>Total Meter Usage</t>
  </si>
  <si>
    <t>Total Service Credits</t>
  </si>
  <si>
    <t>Total Billable Copies</t>
  </si>
  <si>
    <t>Total CPC Rate</t>
  </si>
  <si>
    <t>Total Machine Charge</t>
  </si>
  <si>
    <t>Total Accessory Charges</t>
  </si>
  <si>
    <t>S&amp;H Fee</t>
  </si>
  <si>
    <t>Sub Total</t>
  </si>
  <si>
    <t>Taxes</t>
  </si>
  <si>
    <t>Invoice Total</t>
  </si>
  <si>
    <t>9003560296</t>
  </si>
  <si>
    <t>0245788274</t>
  </si>
  <si>
    <t>0061548412</t>
  </si>
  <si>
    <t>**BIZHUB C360 PRINTER/COPIER</t>
  </si>
  <si>
    <t>IR/HDS</t>
  </si>
  <si>
    <t>ST JOHN'S RIVER WATER MANAGEMENT</t>
  </si>
  <si>
    <t>4049 REID STREET</t>
  </si>
  <si>
    <t>PALATKA</t>
  </si>
  <si>
    <t>FL</t>
  </si>
  <si>
    <t>32177</t>
  </si>
  <si>
    <t>0245788170</t>
  </si>
  <si>
    <t>0061546299</t>
  </si>
  <si>
    <t>ST JOHNS RIVER WATER MGMT DIST</t>
  </si>
  <si>
    <t>1364 SNOW HILL RD</t>
  </si>
  <si>
    <t>GENEVA</t>
  </si>
  <si>
    <t>32732-9054</t>
  </si>
  <si>
    <t>0245788482</t>
  </si>
  <si>
    <t>0061548545</t>
  </si>
  <si>
    <t>ST JOHNS RIVER WATER</t>
  </si>
  <si>
    <t>601 S LAKE DESTINY RD</t>
  </si>
  <si>
    <t>ALTAMONTE SPRINGS</t>
  </si>
  <si>
    <t>32714-1618</t>
  </si>
  <si>
    <t>0245788919</t>
  </si>
  <si>
    <t>0061548573</t>
  </si>
  <si>
    <t>ST JOHNS RIVER WATER - MANAGEMENT D</t>
  </si>
  <si>
    <t>25633 CR 448 A</t>
  </si>
  <si>
    <t>MT DORA</t>
  </si>
  <si>
    <t>32757</t>
  </si>
  <si>
    <t>0245788554</t>
  </si>
  <si>
    <t>0061548571</t>
  </si>
  <si>
    <t>655 BAYARD RD</t>
  </si>
  <si>
    <t>GREEN COVE SPRINGS</t>
  </si>
  <si>
    <t>32043-8951</t>
  </si>
  <si>
    <t>0245788605</t>
  </si>
  <si>
    <t>0061548437</t>
  </si>
  <si>
    <t>0245788279</t>
  </si>
  <si>
    <t>0061548441</t>
  </si>
  <si>
    <t>0245788550</t>
  </si>
  <si>
    <t>0061548564</t>
  </si>
  <si>
    <t>19561 SE 42 HWY</t>
  </si>
  <si>
    <t>UMATILLA</t>
  </si>
  <si>
    <t>32784-7814</t>
  </si>
  <si>
    <t>0245788487</t>
  </si>
  <si>
    <t>0061548568</t>
  </si>
  <si>
    <t>0245788084</t>
  </si>
  <si>
    <t>0061548415</t>
  </si>
  <si>
    <t>**bizhub C652 Printer/Copier</t>
  </si>
  <si>
    <t>0245788090</t>
  </si>
  <si>
    <t>0061548431</t>
  </si>
  <si>
    <t>0245788611</t>
  </si>
  <si>
    <t>0061548454</t>
  </si>
  <si>
    <t>**bizhub C552 Printer/Copier</t>
  </si>
  <si>
    <t>0245788622</t>
  </si>
  <si>
    <t>0061548489</t>
  </si>
  <si>
    <t>0245788343</t>
  </si>
  <si>
    <t>0061548300</t>
  </si>
  <si>
    <t>0245788710</t>
  </si>
  <si>
    <t>0061548500</t>
  </si>
  <si>
    <t>LABORATORY</t>
  </si>
  <si>
    <t>0245788517</t>
  </si>
  <si>
    <t>0061548466</t>
  </si>
  <si>
    <t>0245788646</t>
  </si>
  <si>
    <t>0061548549</t>
  </si>
  <si>
    <t>0245788446</t>
  </si>
  <si>
    <t>0061548428</t>
  </si>
  <si>
    <t>EXECTUIVE DIRECTOR</t>
  </si>
  <si>
    <t>0245788923</t>
  </si>
  <si>
    <t>0061570552</t>
  </si>
  <si>
    <t>7775 BAYMEADOWS WAY</t>
  </si>
  <si>
    <t>STE 102</t>
  </si>
  <si>
    <t>32256-7538</t>
  </si>
  <si>
    <t>0245788607</t>
  </si>
  <si>
    <t>0061548445</t>
  </si>
  <si>
    <t>0245788904</t>
  </si>
  <si>
    <t>0061548540</t>
  </si>
  <si>
    <t>525 COMMUNITY SE COLLEGE PKWY</t>
  </si>
  <si>
    <t>PALM BAY</t>
  </si>
  <si>
    <t>32909-2213</t>
  </si>
  <si>
    <t>0245788354</t>
  </si>
  <si>
    <t>0061548450</t>
  </si>
  <si>
    <t>0245788907</t>
  </si>
  <si>
    <t>0061548547</t>
  </si>
  <si>
    <t>0245788697</t>
  </si>
  <si>
    <t>0061548458</t>
  </si>
  <si>
    <t>ADMIN - QA</t>
  </si>
  <si>
    <t>0245788173</t>
  </si>
  <si>
    <t>0061548418</t>
  </si>
  <si>
    <t>0245788292</t>
  </si>
  <si>
    <t>0061548495</t>
  </si>
  <si>
    <t>0245788603</t>
  </si>
  <si>
    <t>0061548433</t>
  </si>
  <si>
    <t>0245788525</t>
  </si>
  <si>
    <t>0061548498</t>
  </si>
  <si>
    <t>WATER RESOURCES ADMINS</t>
  </si>
  <si>
    <t>0245788281</t>
  </si>
  <si>
    <t>0061548447</t>
  </si>
  <si>
    <t>0245788612</t>
  </si>
  <si>
    <t>0061548462</t>
  </si>
  <si>
    <t>SUITE 102</t>
  </si>
  <si>
    <t>0245788501</t>
  </si>
  <si>
    <t>0061548403</t>
  </si>
  <si>
    <t>**BIZHUB C452</t>
  </si>
  <si>
    <t>0245788724</t>
  </si>
  <si>
    <t>0061548537</t>
  </si>
  <si>
    <t>0245788350</t>
  </si>
  <si>
    <t>0061548424</t>
  </si>
  <si>
    <t>0245788628</t>
  </si>
  <si>
    <t>0061548503</t>
  </si>
  <si>
    <t>0245788532</t>
  </si>
  <si>
    <t>0061548516</t>
  </si>
  <si>
    <t>10742 S COUNTY RD 325</t>
  </si>
  <si>
    <t>HAWTHORN</t>
  </si>
  <si>
    <t>32640-7408</t>
  </si>
  <si>
    <t>0245788598</t>
  </si>
  <si>
    <t>0061548420</t>
  </si>
  <si>
    <t>RESOURCE MGMT ADMIN</t>
  </si>
  <si>
    <t>0245788362</t>
  </si>
  <si>
    <t>0061548492</t>
  </si>
  <si>
    <t>0245788345</t>
  </si>
  <si>
    <t>0061548405</t>
  </si>
  <si>
    <t>**BIZHUB 501 PRINTER/COPIER</t>
  </si>
  <si>
    <t>0245788894</t>
  </si>
  <si>
    <t>0061548526</t>
  </si>
  <si>
    <t>0245788798</t>
  </si>
  <si>
    <t>0061548513</t>
  </si>
  <si>
    <t>0245788359</t>
  </si>
  <si>
    <t>0061548484</t>
  </si>
  <si>
    <t>0245788614</t>
  </si>
  <si>
    <t>0061548471</t>
  </si>
  <si>
    <t>0245788461</t>
  </si>
  <si>
    <t>0061548487</t>
  </si>
  <si>
    <t>0245788652</t>
  </si>
  <si>
    <t>0061548554</t>
  </si>
  <si>
    <t>0245788529</t>
  </si>
  <si>
    <t>0061548510</t>
  </si>
  <si>
    <t>ADMIN - AP</t>
  </si>
  <si>
    <t>0245788077</t>
  </si>
  <si>
    <t>0061548296</t>
  </si>
  <si>
    <t>**BIZHUB 421 PRINTER/COPIER</t>
  </si>
  <si>
    <t>TECHONOLOGY SERVICES</t>
  </si>
  <si>
    <t>0245788192</t>
  </si>
  <si>
    <t>0061548519</t>
  </si>
  <si>
    <t>0245788363</t>
  </si>
  <si>
    <t>0061548506</t>
  </si>
  <si>
    <t>**BIZHUB 361 PRINTER/COPIER</t>
  </si>
  <si>
    <t>CMP- BLDG 6</t>
  </si>
  <si>
    <t>0245788286</t>
  </si>
  <si>
    <t>0061548469</t>
  </si>
  <si>
    <t>0245788717</t>
  </si>
  <si>
    <t>0061548528</t>
  </si>
  <si>
    <t>0245788290</t>
  </si>
  <si>
    <t>0061548482</t>
  </si>
  <si>
    <t>0245788171</t>
  </si>
  <si>
    <t>0061548408</t>
  </si>
  <si>
    <t>0245788654</t>
  </si>
  <si>
    <t>0061548560</t>
  </si>
  <si>
    <t>0245788636</t>
  </si>
  <si>
    <t>0061548530</t>
  </si>
  <si>
    <t>0245788369</t>
  </si>
  <si>
    <t>0061548532</t>
  </si>
  <si>
    <t>0245788528</t>
  </si>
  <si>
    <t>0061548508</t>
  </si>
  <si>
    <t>ADM - HDJ</t>
  </si>
  <si>
    <t>0245788458</t>
  </si>
  <si>
    <t>0061548480</t>
  </si>
  <si>
    <t>0245788593</t>
  </si>
  <si>
    <t>0061548294</t>
  </si>
  <si>
    <t>525 COMMUNITY COLLEGE PKWY SE</t>
  </si>
  <si>
    <t>9003651423</t>
  </si>
  <si>
    <t>0246316716</t>
  </si>
  <si>
    <t>0246316281</t>
  </si>
  <si>
    <t>0246316861</t>
  </si>
  <si>
    <t>0246316953</t>
  </si>
  <si>
    <t>0246316869</t>
  </si>
  <si>
    <t>0246316470</t>
  </si>
  <si>
    <t>0246316637</t>
  </si>
  <si>
    <t>0246317027</t>
  </si>
  <si>
    <t>0246316776</t>
  </si>
  <si>
    <t>0246316619</t>
  </si>
  <si>
    <t>0246316814</t>
  </si>
  <si>
    <t>0246316549</t>
  </si>
  <si>
    <t>0246316388</t>
  </si>
  <si>
    <t>0246316711</t>
  </si>
  <si>
    <t>0246317094</t>
  </si>
  <si>
    <t>0246316832</t>
  </si>
  <si>
    <t>0246316589</t>
  </si>
  <si>
    <t>0246316361</t>
  </si>
  <si>
    <t>0246317131</t>
  </si>
  <si>
    <t>0246316728</t>
  </si>
  <si>
    <t>0246316940</t>
  </si>
  <si>
    <t>0246316548</t>
  </si>
  <si>
    <t>0246317119</t>
  </si>
  <si>
    <t>0246316551</t>
  </si>
  <si>
    <t>0246316621</t>
  </si>
  <si>
    <t>0246316838</t>
  </si>
  <si>
    <t>0246316464</t>
  </si>
  <si>
    <t>0246316839</t>
  </si>
  <si>
    <t>0246316372</t>
  </si>
  <si>
    <t>0246316554</t>
  </si>
  <si>
    <t>0246316350</t>
  </si>
  <si>
    <t>0246316938</t>
  </si>
  <si>
    <t>0246316359</t>
  </si>
  <si>
    <t>0246317098</t>
  </si>
  <si>
    <t>0246316656</t>
  </si>
  <si>
    <t>0246316357</t>
  </si>
  <si>
    <t>0246316390</t>
  </si>
  <si>
    <t>0246316714</t>
  </si>
  <si>
    <t>0246317108</t>
  </si>
  <si>
    <t>0246317104</t>
  </si>
  <si>
    <t>0246316995</t>
  </si>
  <si>
    <t>0246316483</t>
  </si>
  <si>
    <t>0246316922</t>
  </si>
  <si>
    <t>0246316773</t>
  </si>
  <si>
    <t>0246317102</t>
  </si>
  <si>
    <t>0246316527</t>
  </si>
  <si>
    <t>0246316758</t>
  </si>
  <si>
    <t>0246316752</t>
  </si>
  <si>
    <t>0246316378</t>
  </si>
  <si>
    <t>0246316933</t>
  </si>
  <si>
    <t>0246316919</t>
  </si>
  <si>
    <t>0246316450</t>
  </si>
  <si>
    <t>0246317127</t>
  </si>
  <si>
    <t>0246316661</t>
  </si>
  <si>
    <t>0246316662</t>
  </si>
  <si>
    <t>0246316845</t>
  </si>
  <si>
    <t>0246316385</t>
  </si>
  <si>
    <t>0246316799</t>
  </si>
  <si>
    <t>9003738992</t>
  </si>
  <si>
    <t>0246779903</t>
  </si>
  <si>
    <t>0246779897</t>
  </si>
  <si>
    <t>0246780103</t>
  </si>
  <si>
    <t>0246779781</t>
  </si>
  <si>
    <t>0246779955</t>
  </si>
  <si>
    <t>0246779819</t>
  </si>
  <si>
    <t>0246779352</t>
  </si>
  <si>
    <t>0246780201</t>
  </si>
  <si>
    <t>0246779868</t>
  </si>
  <si>
    <t>0246779904</t>
  </si>
  <si>
    <t>0246779558</t>
  </si>
  <si>
    <t>0246779918</t>
  </si>
  <si>
    <t>0246779582</t>
  </si>
  <si>
    <t>0246779336</t>
  </si>
  <si>
    <t>0246779678</t>
  </si>
  <si>
    <t>0246779742</t>
  </si>
  <si>
    <t>0246779770</t>
  </si>
  <si>
    <t>0246779556</t>
  </si>
  <si>
    <t>0246780296</t>
  </si>
  <si>
    <t>0246779732</t>
  </si>
  <si>
    <t>0246780001</t>
  </si>
  <si>
    <t>0246779916</t>
  </si>
  <si>
    <t>0246780196</t>
  </si>
  <si>
    <t>0246779359</t>
  </si>
  <si>
    <t>0246779723</t>
  </si>
  <si>
    <t>0246779583</t>
  </si>
  <si>
    <t>0246779560</t>
  </si>
  <si>
    <t>0246779370</t>
  </si>
  <si>
    <t>0246779733</t>
  </si>
  <si>
    <t>0246779824</t>
  </si>
  <si>
    <t>0246779441</t>
  </si>
  <si>
    <t>0246779480</t>
  </si>
  <si>
    <t>0246779555</t>
  </si>
  <si>
    <t>0246779682</t>
  </si>
  <si>
    <t>0246779472</t>
  </si>
  <si>
    <t>0246779445</t>
  </si>
  <si>
    <t>0246779369</t>
  </si>
  <si>
    <t>0246779811</t>
  </si>
  <si>
    <t>0246780095</t>
  </si>
  <si>
    <t>0246779759</t>
  </si>
  <si>
    <t>0246779841</t>
  </si>
  <si>
    <t>0246779662</t>
  </si>
  <si>
    <t>0246779754</t>
  </si>
  <si>
    <t>0246779483</t>
  </si>
  <si>
    <t>0246779684</t>
  </si>
  <si>
    <t>0246779433</t>
  </si>
  <si>
    <t>0246779382</t>
  </si>
  <si>
    <t>0246779847</t>
  </si>
  <si>
    <t>0246779660</t>
  </si>
  <si>
    <t>0246779475</t>
  </si>
  <si>
    <t>0246779750</t>
  </si>
  <si>
    <t>0246779639</t>
  </si>
  <si>
    <t>0246779487</t>
  </si>
  <si>
    <t>0246779476</t>
  </si>
  <si>
    <t>0246779766</t>
  </si>
  <si>
    <t>0246779587</t>
  </si>
  <si>
    <t>0246779364</t>
  </si>
  <si>
    <t>0246779804</t>
  </si>
  <si>
    <t>9003826663</t>
  </si>
  <si>
    <t>0247257521</t>
  </si>
  <si>
    <t>0247257434</t>
  </si>
  <si>
    <t>0247257931</t>
  </si>
  <si>
    <t>0247257675</t>
  </si>
  <si>
    <t>0247257846</t>
  </si>
  <si>
    <t>0247257445</t>
  </si>
  <si>
    <t>0247257628</t>
  </si>
  <si>
    <t>0247257841</t>
  </si>
  <si>
    <t>0247257844</t>
  </si>
  <si>
    <t>0247257180</t>
  </si>
  <si>
    <t>0247257185</t>
  </si>
  <si>
    <t>0247257451</t>
  </si>
  <si>
    <t>0247257905</t>
  </si>
  <si>
    <t>0247257332</t>
  </si>
  <si>
    <t>0247257735</t>
  </si>
  <si>
    <t>0247257352</t>
  </si>
  <si>
    <t>0247257839</t>
  </si>
  <si>
    <t>0247257337</t>
  </si>
  <si>
    <t>0247258098</t>
  </si>
  <si>
    <t>0247257446</t>
  </si>
  <si>
    <t>0247257381</t>
  </si>
  <si>
    <t>0247257447</t>
  </si>
  <si>
    <t>0247257933</t>
  </si>
  <si>
    <t>0247257798</t>
  </si>
  <si>
    <t>0247257622</t>
  </si>
  <si>
    <t>0247257366</t>
  </si>
  <si>
    <t>0247257715</t>
  </si>
  <si>
    <t>0247257469</t>
  </si>
  <si>
    <t>0247257532</t>
  </si>
  <si>
    <t>0247257290</t>
  </si>
  <si>
    <t>0247257438</t>
  </si>
  <si>
    <t>0247257754</t>
  </si>
  <si>
    <t>0247257526</t>
  </si>
  <si>
    <t>0247257549</t>
  </si>
  <si>
    <t>0247257917</t>
  </si>
  <si>
    <t>0247257711</t>
  </si>
  <si>
    <t>0247257734</t>
  </si>
  <si>
    <t>ST JOHNS RIVER WATER MGMNT DIST</t>
  </si>
  <si>
    <t>4049 REID ST</t>
  </si>
  <si>
    <t>32177-2571</t>
  </si>
  <si>
    <t>0247257175</t>
  </si>
  <si>
    <t>0247257556</t>
  </si>
  <si>
    <t>0247257744</t>
  </si>
  <si>
    <t>0247257464</t>
  </si>
  <si>
    <t>0247257456</t>
  </si>
  <si>
    <t>0247257362</t>
  </si>
  <si>
    <t>0247257670</t>
  </si>
  <si>
    <t>0247257915</t>
  </si>
  <si>
    <t>0247257615</t>
  </si>
  <si>
    <t>0247257553</t>
  </si>
  <si>
    <t>0247257812</t>
  </si>
  <si>
    <t>0247257291</t>
  </si>
  <si>
    <t>0247257376</t>
  </si>
  <si>
    <t>0247257804</t>
  </si>
  <si>
    <t>0247257618</t>
  </si>
  <si>
    <t>0247257762</t>
  </si>
  <si>
    <t>0247257826</t>
  </si>
  <si>
    <t>0247257751</t>
  </si>
  <si>
    <t>0247257743</t>
  </si>
  <si>
    <t>0247257538</t>
  </si>
  <si>
    <t>0247257517</t>
  </si>
  <si>
    <t>9003918643</t>
  </si>
  <si>
    <t>0247812416</t>
  </si>
  <si>
    <t>0247811990</t>
  </si>
  <si>
    <t>0247812558</t>
  </si>
  <si>
    <t>0247812568</t>
  </si>
  <si>
    <t>0247812490</t>
  </si>
  <si>
    <t>0247812339</t>
  </si>
  <si>
    <t>0247812188</t>
  </si>
  <si>
    <t>0247812391</t>
  </si>
  <si>
    <t>0247812769</t>
  </si>
  <si>
    <t>0247812420</t>
  </si>
  <si>
    <t>0247812336</t>
  </si>
  <si>
    <t>0247812716</t>
  </si>
  <si>
    <t>0247812358</t>
  </si>
  <si>
    <t>0247812497</t>
  </si>
  <si>
    <t>0247812362</t>
  </si>
  <si>
    <t>0247812437</t>
  </si>
  <si>
    <t>0247812656</t>
  </si>
  <si>
    <t>0247812182</t>
  </si>
  <si>
    <t>0247812846</t>
  </si>
  <si>
    <t>0247812431</t>
  </si>
  <si>
    <t>0247812552</t>
  </si>
  <si>
    <t>0247812511</t>
  </si>
  <si>
    <t>0247812654</t>
  </si>
  <si>
    <t>0247812612</t>
  </si>
  <si>
    <t>0247812423</t>
  </si>
  <si>
    <t>0247812905</t>
  </si>
  <si>
    <t>0247812184</t>
  </si>
  <si>
    <t>0247812629</t>
  </si>
  <si>
    <t>0247812190</t>
  </si>
  <si>
    <t>0247812796</t>
  </si>
  <si>
    <t>0247812413</t>
  </si>
  <si>
    <t>0247812472</t>
  </si>
  <si>
    <t>0247812179</t>
  </si>
  <si>
    <t>0247812732</t>
  </si>
  <si>
    <t>0247812819</t>
  </si>
  <si>
    <t>0247812333</t>
  </si>
  <si>
    <t>0247812447</t>
  </si>
  <si>
    <t>0247812412</t>
  </si>
  <si>
    <t>0247812551</t>
  </si>
  <si>
    <t>0247812634</t>
  </si>
  <si>
    <t>0247812902</t>
  </si>
  <si>
    <t>0247812898</t>
  </si>
  <si>
    <t>0247812357</t>
  </si>
  <si>
    <t>0247812757</t>
  </si>
  <si>
    <t>0247812543</t>
  </si>
  <si>
    <t>0247812599</t>
  </si>
  <si>
    <t>0247812547</t>
  </si>
  <si>
    <t>0247812364</t>
  </si>
  <si>
    <t>0247812348</t>
  </si>
  <si>
    <t>0247812643</t>
  </si>
  <si>
    <t>0247812526</t>
  </si>
  <si>
    <t>0247812504</t>
  </si>
  <si>
    <t>0247812842</t>
  </si>
  <si>
    <t>0247812827</t>
  </si>
  <si>
    <t>0247812645</t>
  </si>
  <si>
    <t>0247812458</t>
  </si>
  <si>
    <t>0247812524</t>
  </si>
  <si>
    <t>0247812174</t>
  </si>
  <si>
    <t>9004010502</t>
  </si>
  <si>
    <t>0248381029</t>
  </si>
  <si>
    <t>0248380675</t>
  </si>
  <si>
    <t>0248381439</t>
  </si>
  <si>
    <t>0248381084</t>
  </si>
  <si>
    <t>0248381453</t>
  </si>
  <si>
    <t>0248380944</t>
  </si>
  <si>
    <t>0248380690</t>
  </si>
  <si>
    <t>0248381157</t>
  </si>
  <si>
    <t>0248381251</t>
  </si>
  <si>
    <t>0248380852</t>
  </si>
  <si>
    <t>0248380942</t>
  </si>
  <si>
    <t>0248380866</t>
  </si>
  <si>
    <t>0248381059</t>
  </si>
  <si>
    <t>0248380770</t>
  </si>
  <si>
    <t>0248381412</t>
  </si>
  <si>
    <t>0248380867</t>
  </si>
  <si>
    <t>0248381440</t>
  </si>
  <si>
    <t>0248380782</t>
  </si>
  <si>
    <t>0248381598</t>
  </si>
  <si>
    <t>0248381209</t>
  </si>
  <si>
    <t>0248381145</t>
  </si>
  <si>
    <t>0248380864</t>
  </si>
  <si>
    <t>0248381242</t>
  </si>
  <si>
    <t>0248381293</t>
  </si>
  <si>
    <t>0248380853</t>
  </si>
  <si>
    <t>0248381404</t>
  </si>
  <si>
    <t>0248380856</t>
  </si>
  <si>
    <t>0248381405</t>
  </si>
  <si>
    <t>0248381038</t>
  </si>
  <si>
    <t>0248381211</t>
  </si>
  <si>
    <t>0248380847</t>
  </si>
  <si>
    <t>0248381505</t>
  </si>
  <si>
    <t>0248381034</t>
  </si>
  <si>
    <t>0248381417</t>
  </si>
  <si>
    <t>0248381132</t>
  </si>
  <si>
    <t>0248381033</t>
  </si>
  <si>
    <t>0248380960</t>
  </si>
  <si>
    <t>0248381198</t>
  </si>
  <si>
    <t>0248381426</t>
  </si>
  <si>
    <t>0248381420</t>
  </si>
  <si>
    <t>0248380876</t>
  </si>
  <si>
    <t>0248380956</t>
  </si>
  <si>
    <t>0248380880</t>
  </si>
  <si>
    <t>0248381332</t>
  </si>
  <si>
    <t>0248381493</t>
  </si>
  <si>
    <t>0248381194</t>
  </si>
  <si>
    <t>0248380967</t>
  </si>
  <si>
    <t>0248381128</t>
  </si>
  <si>
    <t>0248381213</t>
  </si>
  <si>
    <t>0248381072</t>
  </si>
  <si>
    <t>0248381058</t>
  </si>
  <si>
    <t>0248381028</t>
  </si>
  <si>
    <t>0248381247</t>
  </si>
  <si>
    <t>0248381141</t>
  </si>
  <si>
    <t>0248381143</t>
  </si>
  <si>
    <t>0248380964</t>
  </si>
  <si>
    <t>0248381217</t>
  </si>
  <si>
    <t>0248381024</t>
  </si>
  <si>
    <t>9004099155</t>
  </si>
  <si>
    <t>0248906538</t>
  </si>
  <si>
    <t>0248906368</t>
  </si>
  <si>
    <t>0248907024</t>
  </si>
  <si>
    <t>0248906686</t>
  </si>
  <si>
    <t>0248906683</t>
  </si>
  <si>
    <t>0248906641</t>
  </si>
  <si>
    <t>0248906546</t>
  </si>
  <si>
    <t>0248906937</t>
  </si>
  <si>
    <t>0248906773</t>
  </si>
  <si>
    <t>0248906439</t>
  </si>
  <si>
    <t>0248906824</t>
  </si>
  <si>
    <t>0248906907</t>
  </si>
  <si>
    <t>0248906556</t>
  </si>
  <si>
    <t>0248906719</t>
  </si>
  <si>
    <t>0248906560</t>
  </si>
  <si>
    <t>0248906647</t>
  </si>
  <si>
    <t>0248906763</t>
  </si>
  <si>
    <t>0248906543</t>
  </si>
  <si>
    <t>0248906689</t>
  </si>
  <si>
    <t>0248906444</t>
  </si>
  <si>
    <t>0248906929</t>
  </si>
  <si>
    <t>9004043024</t>
  </si>
  <si>
    <t>0248534450</t>
  </si>
  <si>
    <t>0248906481</t>
  </si>
  <si>
    <t>0248906547</t>
  </si>
  <si>
    <t>0248906726</t>
  </si>
  <si>
    <t>0248906655</t>
  </si>
  <si>
    <t>0248906639</t>
  </si>
  <si>
    <t>0248906559</t>
  </si>
  <si>
    <t>0248906731</t>
  </si>
  <si>
    <t>0248906646</t>
  </si>
  <si>
    <t>0248906899</t>
  </si>
  <si>
    <t>0248907022</t>
  </si>
  <si>
    <t>0248906727</t>
  </si>
  <si>
    <t>0248906565</t>
  </si>
  <si>
    <t>0248906747</t>
  </si>
  <si>
    <t>0248906636</t>
  </si>
  <si>
    <t>0248906844</t>
  </si>
  <si>
    <t>0248906721</t>
  </si>
  <si>
    <t>0248907016</t>
  </si>
  <si>
    <t>0248907010</t>
  </si>
  <si>
    <t>0248906841</t>
  </si>
  <si>
    <t>0248906911</t>
  </si>
  <si>
    <t>0248906453</t>
  </si>
  <si>
    <t>0248906767</t>
  </si>
  <si>
    <t>0248906467</t>
  </si>
  <si>
    <t>0248906821</t>
  </si>
  <si>
    <t>0248906750</t>
  </si>
  <si>
    <t>0248906658</t>
  </si>
  <si>
    <t>0248906830</t>
  </si>
  <si>
    <t>0248906472</t>
  </si>
  <si>
    <t>0248906741</t>
  </si>
  <si>
    <t>0248906723</t>
  </si>
  <si>
    <t>0248906863</t>
  </si>
  <si>
    <t>0248906665</t>
  </si>
  <si>
    <t>0248906578</t>
  </si>
  <si>
    <t>0248906465</t>
  </si>
  <si>
    <t>0248906836</t>
  </si>
  <si>
    <t>0248906534</t>
  </si>
  <si>
    <t>9004188569</t>
  </si>
  <si>
    <t>0249454045</t>
  </si>
  <si>
    <t>0249454040</t>
  </si>
  <si>
    <t>0249454433</t>
  </si>
  <si>
    <t>0249454180</t>
  </si>
  <si>
    <t>0249454086</t>
  </si>
  <si>
    <t>0249454053</t>
  </si>
  <si>
    <t>0249454319</t>
  </si>
  <si>
    <t>0249454084</t>
  </si>
  <si>
    <t>0249454444</t>
  </si>
  <si>
    <t>0249453950</t>
  </si>
  <si>
    <t>0249454396</t>
  </si>
  <si>
    <t>0249454226</t>
  </si>
  <si>
    <t>0249454413</t>
  </si>
  <si>
    <t>0249453767</t>
  </si>
  <si>
    <t>0249454416</t>
  </si>
  <si>
    <t>0249453788</t>
  </si>
  <si>
    <t>0249454438</t>
  </si>
  <si>
    <t>0249454049</t>
  </si>
  <si>
    <t>0249454356</t>
  </si>
  <si>
    <t>0249454056</t>
  </si>
  <si>
    <t>0249453992</t>
  </si>
  <si>
    <t>0249454448</t>
  </si>
  <si>
    <t>0061652040</t>
  </si>
  <si>
    <t>STATE ROAD 100 WEST</t>
  </si>
  <si>
    <t>0249454436</t>
  </si>
  <si>
    <t>0249453784</t>
  </si>
  <si>
    <t>0249453891</t>
  </si>
  <si>
    <t>0249453976</t>
  </si>
  <si>
    <t>0249454134</t>
  </si>
  <si>
    <t>0249453978</t>
  </si>
  <si>
    <t>0249454057</t>
  </si>
  <si>
    <t>0249454321</t>
  </si>
  <si>
    <t>0249454128</t>
  </si>
  <si>
    <t>0249453991</t>
  </si>
  <si>
    <t>0249454219</t>
  </si>
  <si>
    <t>0249453979</t>
  </si>
  <si>
    <t>0249454074</t>
  </si>
  <si>
    <t>0249454131</t>
  </si>
  <si>
    <t>0249454155</t>
  </si>
  <si>
    <t>0249454042</t>
  </si>
  <si>
    <t>0249454076</t>
  </si>
  <si>
    <t>0249454423</t>
  </si>
  <si>
    <t>0249453971</t>
  </si>
  <si>
    <t>0249454061</t>
  </si>
  <si>
    <t>0249454412</t>
  </si>
  <si>
    <t>0249454440</t>
  </si>
  <si>
    <t>0249454244</t>
  </si>
  <si>
    <t>0249454039</t>
  </si>
  <si>
    <t>0249454163</t>
  </si>
  <si>
    <t>0249454240</t>
  </si>
  <si>
    <t>0249454322</t>
  </si>
  <si>
    <t>0249454514</t>
  </si>
  <si>
    <t>0249454328</t>
  </si>
  <si>
    <t>0249454305</t>
  </si>
  <si>
    <t>0249454348</t>
  </si>
  <si>
    <t>0249453989</t>
  </si>
  <si>
    <t>0249454428</t>
  </si>
  <si>
    <t>0249454070</t>
  </si>
  <si>
    <t>0249453968</t>
  </si>
  <si>
    <t>0249454124</t>
  </si>
  <si>
    <t>9004279117</t>
  </si>
  <si>
    <t>0249976247</t>
  </si>
  <si>
    <t>0249976152</t>
  </si>
  <si>
    <t>0249976376</t>
  </si>
  <si>
    <t>0249976564</t>
  </si>
  <si>
    <t>0249976808</t>
  </si>
  <si>
    <t>0249976161</t>
  </si>
  <si>
    <t>0249976512</t>
  </si>
  <si>
    <t>0249976561</t>
  </si>
  <si>
    <t>0249976631</t>
  </si>
  <si>
    <t>0249976405</t>
  </si>
  <si>
    <t>0249976333</t>
  </si>
  <si>
    <t>0249976413</t>
  </si>
  <si>
    <t>0249976419</t>
  </si>
  <si>
    <t>0249976402</t>
  </si>
  <si>
    <t>0249976615</t>
  </si>
  <si>
    <t>0249976338</t>
  </si>
  <si>
    <t>0249976554</t>
  </si>
  <si>
    <t>0249976597</t>
  </si>
  <si>
    <t>0249976567</t>
  </si>
  <si>
    <t>0249976513</t>
  </si>
  <si>
    <t>0249976280</t>
  </si>
  <si>
    <t>0249976817</t>
  </si>
  <si>
    <t>0249976445</t>
  </si>
  <si>
    <t>0249976515</t>
  </si>
  <si>
    <t>0249976406</t>
  </si>
  <si>
    <t>0249976179</t>
  </si>
  <si>
    <t>0249976410</t>
  </si>
  <si>
    <t>0249976182</t>
  </si>
  <si>
    <t>0249976255</t>
  </si>
  <si>
    <t>0249976516</t>
  </si>
  <si>
    <t>0249976404</t>
  </si>
  <si>
    <t>0249976440</t>
  </si>
  <si>
    <t>0249976596</t>
  </si>
  <si>
    <t>0249976617</t>
  </si>
  <si>
    <t>0249976435</t>
  </si>
  <si>
    <t>0249976157</t>
  </si>
  <si>
    <t>0249976348</t>
  </si>
  <si>
    <t>0249976330</t>
  </si>
  <si>
    <t>0249976622</t>
  </si>
  <si>
    <t>0249976433</t>
  </si>
  <si>
    <t>0249976524</t>
  </si>
  <si>
    <t>0249976167</t>
  </si>
  <si>
    <t>0249976265</t>
  </si>
  <si>
    <t>0249976739</t>
  </si>
  <si>
    <t>0249976619</t>
  </si>
  <si>
    <t>0249976401</t>
  </si>
  <si>
    <t>0249976190</t>
  </si>
  <si>
    <t>0249976535</t>
  </si>
  <si>
    <t>0249976256</t>
  </si>
  <si>
    <t>0249976364</t>
  </si>
  <si>
    <t>0249976706</t>
  </si>
  <si>
    <t>0249976594</t>
  </si>
  <si>
    <t>0249976290</t>
  </si>
  <si>
    <t>0249976545</t>
  </si>
  <si>
    <t>0249976546</t>
  </si>
  <si>
    <t>0249976186</t>
  </si>
  <si>
    <t>0249976262</t>
  </si>
  <si>
    <t>0249976244</t>
  </si>
  <si>
    <t>9004368685</t>
  </si>
  <si>
    <t>0250460922</t>
  </si>
  <si>
    <t>0250460776</t>
  </si>
  <si>
    <t>0250460950</t>
  </si>
  <si>
    <t>0250461234</t>
  </si>
  <si>
    <t>0250461057</t>
  </si>
  <si>
    <t>0250461197</t>
  </si>
  <si>
    <t>0250461017</t>
  </si>
  <si>
    <t>0250460955</t>
  </si>
  <si>
    <t>0250461414</t>
  </si>
  <si>
    <t>0250460869</t>
  </si>
  <si>
    <t>0250461104</t>
  </si>
  <si>
    <t>0250461020</t>
  </si>
  <si>
    <t>0250460937</t>
  </si>
  <si>
    <t>0250461004</t>
  </si>
  <si>
    <t>0250461035</t>
  </si>
  <si>
    <t>0250460930</t>
  </si>
  <si>
    <t>0250461501</t>
  </si>
  <si>
    <t>0250460924</t>
  </si>
  <si>
    <t>0250461506</t>
  </si>
  <si>
    <t>0250461018</t>
  </si>
  <si>
    <t>0250461409</t>
  </si>
  <si>
    <t>0250461416</t>
  </si>
  <si>
    <t>0250461500</t>
  </si>
  <si>
    <t>0250460929</t>
  </si>
  <si>
    <t>0250460871</t>
  </si>
  <si>
    <t>0250461400</t>
  </si>
  <si>
    <t>0250460590</t>
  </si>
  <si>
    <t>0250460887</t>
  </si>
  <si>
    <t>0250461200</t>
  </si>
  <si>
    <t>0250460876</t>
  </si>
  <si>
    <t>0250460778</t>
  </si>
  <si>
    <t>0250461223</t>
  </si>
  <si>
    <t>0250460783</t>
  </si>
  <si>
    <t>0250460889</t>
  </si>
  <si>
    <t>0250460942</t>
  </si>
  <si>
    <t>0250460782</t>
  </si>
  <si>
    <t>0250461207</t>
  </si>
  <si>
    <t>0250461008</t>
  </si>
  <si>
    <t>0250461041</t>
  </si>
  <si>
    <t>0250461124</t>
  </si>
  <si>
    <t>0250461206</t>
  </si>
  <si>
    <t>0250460878</t>
  </si>
  <si>
    <t>0250461399</t>
  </si>
  <si>
    <t>0250461134</t>
  </si>
  <si>
    <t>0250461037</t>
  </si>
  <si>
    <t>0250460685</t>
  </si>
  <si>
    <t>0250460941</t>
  </si>
  <si>
    <t>0250461301</t>
  </si>
  <si>
    <t>0250461116</t>
  </si>
  <si>
    <t>0250461219</t>
  </si>
  <si>
    <t>0250460882</t>
  </si>
  <si>
    <t>0250460688</t>
  </si>
  <si>
    <t>0250460953</t>
  </si>
  <si>
    <t>0250461044</t>
  </si>
  <si>
    <t>0250461497</t>
  </si>
  <si>
    <t>0250461212</t>
  </si>
  <si>
    <t>0250461121</t>
  </si>
  <si>
    <t>0250461003</t>
  </si>
  <si>
    <t>9004487873</t>
  </si>
  <si>
    <t>0251169870</t>
  </si>
  <si>
    <t>0061710060</t>
  </si>
  <si>
    <t>0251170015</t>
  </si>
  <si>
    <t>0061709526</t>
  </si>
  <si>
    <t>0251170310</t>
  </si>
  <si>
    <t>0061710397</t>
  </si>
  <si>
    <t>0251170400</t>
  </si>
  <si>
    <t>0061710398</t>
  </si>
  <si>
    <t>0251170393</t>
  </si>
  <si>
    <t>0061710393</t>
  </si>
  <si>
    <t>0251170022</t>
  </si>
  <si>
    <t>0061710055</t>
  </si>
  <si>
    <t>0251169858</t>
  </si>
  <si>
    <t>0061709531</t>
  </si>
  <si>
    <t>0251170026</t>
  </si>
  <si>
    <t>0061710058</t>
  </si>
  <si>
    <t>0251170228</t>
  </si>
  <si>
    <t>0061710405</t>
  </si>
  <si>
    <t>0251169930</t>
  </si>
  <si>
    <t>0061710061</t>
  </si>
  <si>
    <t>0251170101</t>
  </si>
  <si>
    <t>0061710054</t>
  </si>
  <si>
    <t>0251169961</t>
  </si>
  <si>
    <t>0061710403</t>
  </si>
  <si>
    <t>0251170024</t>
  </si>
  <si>
    <t>0061710056</t>
  </si>
  <si>
    <t>0251170041</t>
  </si>
  <si>
    <t>0061710394</t>
  </si>
  <si>
    <t>0251170102</t>
  </si>
  <si>
    <t>0061710057</t>
  </si>
  <si>
    <t>0251170206</t>
  </si>
  <si>
    <t>0061710064</t>
  </si>
  <si>
    <t>0251170404</t>
  </si>
  <si>
    <t>0061710402</t>
  </si>
  <si>
    <t>0251170098</t>
  </si>
  <si>
    <t>0061709529</t>
  </si>
  <si>
    <t>0251170137</t>
  </si>
  <si>
    <t>0061710409</t>
  </si>
  <si>
    <t>0251170031</t>
  </si>
  <si>
    <t>0061710063</t>
  </si>
  <si>
    <t>0251169956</t>
  </si>
  <si>
    <t>0061710396</t>
  </si>
  <si>
    <t>0251170306</t>
  </si>
  <si>
    <t>0061710395</t>
  </si>
  <si>
    <t>0251170129</t>
  </si>
  <si>
    <t>0061710401</t>
  </si>
  <si>
    <t>0251170047</t>
  </si>
  <si>
    <t>0061710399</t>
  </si>
  <si>
    <t>0251169781</t>
  </si>
  <si>
    <t>0061710062</t>
  </si>
  <si>
    <t>0251170061</t>
  </si>
  <si>
    <t>0061710410</t>
  </si>
  <si>
    <t>0251170099</t>
  </si>
  <si>
    <t>0061709530</t>
  </si>
  <si>
    <t>0251170048</t>
  </si>
  <si>
    <t>0061710400</t>
  </si>
  <si>
    <t>0251169776</t>
  </si>
  <si>
    <t>0061710052</t>
  </si>
  <si>
    <t>0251170314</t>
  </si>
  <si>
    <t>0061710406</t>
  </si>
  <si>
    <t>0251169869</t>
  </si>
  <si>
    <t>0061710059</t>
  </si>
  <si>
    <t>0251170303</t>
  </si>
  <si>
    <t>0061710392</t>
  </si>
  <si>
    <t>0251169665</t>
  </si>
  <si>
    <t>0061709528</t>
  </si>
  <si>
    <t>0251170051</t>
  </si>
  <si>
    <t>0061710404</t>
  </si>
  <si>
    <t>0251170229</t>
  </si>
  <si>
    <t>0061710407</t>
  </si>
  <si>
    <t>0251170100</t>
  </si>
  <si>
    <t>0061710053</t>
  </si>
  <si>
    <t>0251169885</t>
  </si>
  <si>
    <t>0061710391</t>
  </si>
  <si>
    <t>0251169670</t>
  </si>
  <si>
    <t>0061710050</t>
  </si>
  <si>
    <t>0251169682</t>
  </si>
  <si>
    <t>0061710379</t>
  </si>
  <si>
    <t>0251169792</t>
  </si>
  <si>
    <t>0061710381</t>
  </si>
  <si>
    <t>0251170120</t>
  </si>
  <si>
    <t>0061710390</t>
  </si>
  <si>
    <t>0251170038</t>
  </si>
  <si>
    <t>0061710389</t>
  </si>
  <si>
    <t>0251169859</t>
  </si>
  <si>
    <t>0061710048</t>
  </si>
  <si>
    <t>0251170296</t>
  </si>
  <si>
    <t>0061710385</t>
  </si>
  <si>
    <t>0251169681</t>
  </si>
  <si>
    <t>0061710377</t>
  </si>
  <si>
    <t>0251169684</t>
  </si>
  <si>
    <t>0061710380</t>
  </si>
  <si>
    <t>0251169788</t>
  </si>
  <si>
    <t>0061710378</t>
  </si>
  <si>
    <t>0251169861</t>
  </si>
  <si>
    <t>0061710049</t>
  </si>
  <si>
    <t>0251169667</t>
  </si>
  <si>
    <t>0061710047</t>
  </si>
  <si>
    <t>0251169685</t>
  </si>
  <si>
    <t>0061710382</t>
  </si>
  <si>
    <t>0251170211</t>
  </si>
  <si>
    <t>0061710376</t>
  </si>
  <si>
    <t>0251169938</t>
  </si>
  <si>
    <t>0061710374</t>
  </si>
  <si>
    <t>0251170215</t>
  </si>
  <si>
    <t>0061710388</t>
  </si>
  <si>
    <t>0251169946</t>
  </si>
  <si>
    <t>0061710386</t>
  </si>
  <si>
    <t>0251170113</t>
  </si>
  <si>
    <t>0061710383</t>
  </si>
  <si>
    <t>0251170110</t>
  </si>
  <si>
    <t>0061710372</t>
  </si>
  <si>
    <t>0251169940</t>
  </si>
  <si>
    <t>0061710375</t>
  </si>
  <si>
    <t>0251169664</t>
  </si>
  <si>
    <t>0061709527</t>
  </si>
  <si>
    <t>Peak Volume</t>
  </si>
  <si>
    <t>Total per Printer</t>
  </si>
  <si>
    <t xml:space="preserve">Printer Average </t>
  </si>
  <si>
    <t>PALM BAY STORES</t>
  </si>
  <si>
    <t>ADM-FNA-C45-1</t>
  </si>
  <si>
    <t>ALT-WRC-C36-1</t>
  </si>
  <si>
    <t>ALT-MLR-C55-1</t>
  </si>
  <si>
    <t>ALT-ADM-C55-1</t>
  </si>
  <si>
    <t>ALT-REV-B50-1</t>
  </si>
  <si>
    <t>APK-OFF-C36-1</t>
  </si>
  <si>
    <t>BAY-OFF-C36-1</t>
  </si>
  <si>
    <t>LBE-OFF-C36-1</t>
  </si>
  <si>
    <t>JAX-MLR-C55-1</t>
  </si>
  <si>
    <t>JAX-RM-C55-1</t>
  </si>
  <si>
    <t>ADM-HDS-C36-1</t>
  </si>
  <si>
    <t>WRB-PM-C36-1</t>
  </si>
  <si>
    <t>CMP-MLR-C36-1</t>
  </si>
  <si>
    <t>EXE-COM-C65-1</t>
  </si>
  <si>
    <t>RMB-RIM-C65-1</t>
  </si>
  <si>
    <t>ADM-CF-C55-1</t>
  </si>
  <si>
    <t>EXE-LEG-C55-2</t>
  </si>
  <si>
    <t>ADM-IR-C55-1</t>
  </si>
  <si>
    <t>EXE-LEG-C55-1</t>
  </si>
  <si>
    <t>LAB-LAB-C55-1</t>
  </si>
  <si>
    <t>EXE-EXO-C55-1</t>
  </si>
  <si>
    <t>ADM-QA-C55-1</t>
  </si>
  <si>
    <t>WRB-ES-C55-2</t>
  </si>
  <si>
    <t>EXE-LM-C55-1</t>
  </si>
  <si>
    <t>WRB-EX-C55-1</t>
  </si>
  <si>
    <t>WRB-ADM-C55-1</t>
  </si>
  <si>
    <t>ADM-HR-C55-1</t>
  </si>
  <si>
    <t>EXE-LM-C45-1</t>
  </si>
  <si>
    <t>RMB-RMS-C45-1</t>
  </si>
  <si>
    <t>CMP-FLT-C45-1</t>
  </si>
  <si>
    <t>WRB-ES-B50-1</t>
  </si>
  <si>
    <t>WRB-ENG-B50-1</t>
  </si>
  <si>
    <t>RMB-ERP-B50-1</t>
  </si>
  <si>
    <t>EXE-OPL-B50-1</t>
  </si>
  <si>
    <t>EXE-COM-B50-1</t>
  </si>
  <si>
    <t>ADM-AP-B50-1</t>
  </si>
  <si>
    <t>ADM-ETS-B42-1</t>
  </si>
  <si>
    <t>CMP-BLG-B36-1</t>
  </si>
  <si>
    <t>WRB-ENG-B36-1</t>
  </si>
  <si>
    <t>ADM-BAS-B36-1</t>
  </si>
  <si>
    <t>ADM-HDS-B36-1</t>
  </si>
  <si>
    <t>WRB-ES-B36-1</t>
  </si>
  <si>
    <t>PLM-FLT-B36-1</t>
  </si>
  <si>
    <t>PLM-WR-C55-1</t>
  </si>
  <si>
    <t>PLM-MLR-C45-1</t>
  </si>
  <si>
    <t>PLM-RIM-B50-1</t>
  </si>
  <si>
    <t>PLM-OPS-B36-1</t>
  </si>
  <si>
    <t>PLM-WR-B36-1</t>
  </si>
  <si>
    <t>PLM-STR-B36-1</t>
  </si>
  <si>
    <t>SHF-FLT-B36</t>
  </si>
  <si>
    <t>SHF-BLH-C36-1</t>
  </si>
  <si>
    <t>SUNNY HILL FARMS</t>
  </si>
  <si>
    <t>SHF-OFF-C36-1</t>
  </si>
  <si>
    <t>LONGLEAF FIELD STATION</t>
  </si>
  <si>
    <t>Total Color</t>
  </si>
  <si>
    <t>Total Black-ink</t>
  </si>
  <si>
    <t>DHQ - BLD 6</t>
  </si>
  <si>
    <t>Jacksonville</t>
  </si>
  <si>
    <t>LLFS</t>
  </si>
  <si>
    <t>Blank-ink Usage</t>
  </si>
  <si>
    <t>Color Usage</t>
  </si>
  <si>
    <t>Average Black-ink Usage</t>
  </si>
  <si>
    <t>Average Color Usage</t>
  </si>
  <si>
    <t>Overall Aveerage</t>
  </si>
  <si>
    <t>11 months</t>
  </si>
  <si>
    <t>12 months</t>
  </si>
  <si>
    <t>#</t>
  </si>
  <si>
    <t>Total B &amp;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</si>
</sst>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m/dd/yyyy"/>
    <numFmt numFmtId="168" formatCode="_(* #,##0_);_(* \(#,##0\);_(* &quot;-&quot;??_);_(@_)"/>
    <numFmt numFmtId="169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3" xfId="1" applyFont="1" applyFill="1" applyBorder="1"/>
    <xf numFmtId="0" fontId="2" fillId="2" borderId="4" xfId="1" applyFont="1" applyFill="1" applyBorder="1"/>
    <xf numFmtId="49" fontId="2" fillId="3" borderId="3" xfId="1" applyNumberFormat="1" applyFont="1" applyFill="1" applyBorder="1"/>
    <xf numFmtId="164" fontId="2" fillId="3" borderId="3" xfId="1" applyNumberFormat="1" applyFont="1" applyFill="1" applyBorder="1"/>
    <xf numFmtId="0" fontId="2" fillId="3" borderId="3" xfId="1" applyFont="1" applyFill="1" applyBorder="1"/>
    <xf numFmtId="3" fontId="2" fillId="3" borderId="3" xfId="1" applyNumberFormat="1" applyFont="1" applyFill="1" applyBorder="1"/>
    <xf numFmtId="49" fontId="3" fillId="3" borderId="3" xfId="1" applyNumberFormat="1" applyFont="1" applyFill="1" applyBorder="1" applyAlignment="1">
      <alignment horizontal="left"/>
    </xf>
    <xf numFmtId="49" fontId="2" fillId="3" borderId="1" xfId="1" applyNumberFormat="1" applyFont="1" applyFill="1" applyBorder="1"/>
    <xf numFmtId="49" fontId="2" fillId="3" borderId="2" xfId="1" applyNumberFormat="1" applyFont="1" applyFill="1" applyBorder="1"/>
    <xf numFmtId="49" fontId="3" fillId="3" borderId="4" xfId="1" applyNumberFormat="1" applyFont="1" applyFill="1" applyBorder="1" applyAlignment="1">
      <alignment horizontal="left"/>
    </xf>
    <xf numFmtId="49" fontId="3" fillId="3" borderId="5" xfId="1" applyNumberFormat="1" applyFont="1" applyFill="1" applyBorder="1" applyAlignment="1">
      <alignment horizontal="left"/>
    </xf>
    <xf numFmtId="0" fontId="2" fillId="2" borderId="3" xfId="1" applyFont="1" applyFill="1" applyBorder="1" applyAlignment="1">
      <alignment wrapText="1"/>
    </xf>
    <xf numFmtId="164" fontId="2" fillId="3" borderId="3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49" fontId="3" fillId="3" borderId="4" xfId="0" applyNumberFormat="1" applyFont="1" applyFill="1" applyBorder="1" applyAlignment="1">
      <alignment horizontal="left"/>
    </xf>
    <xf numFmtId="49" fontId="3" fillId="3" borderId="3" xfId="0" applyNumberFormat="1" applyFont="1" applyFill="1" applyBorder="1"/>
    <xf numFmtId="164" fontId="3" fillId="3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0" fontId="3" fillId="3" borderId="3" xfId="0" applyFont="1" applyFill="1" applyBorder="1"/>
    <xf numFmtId="3" fontId="3" fillId="3" borderId="3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0" fillId="0" borderId="7" xfId="0" applyBorder="1"/>
    <xf numFmtId="49" fontId="3" fillId="0" borderId="7" xfId="0" applyNumberFormat="1" applyFont="1" applyFill="1" applyBorder="1"/>
    <xf numFmtId="3" fontId="2" fillId="3" borderId="7" xfId="1" applyNumberFormat="1" applyFont="1" applyFill="1" applyBorder="1"/>
    <xf numFmtId="3" fontId="0" fillId="0" borderId="7" xfId="0" applyNumberFormat="1" applyFill="1" applyBorder="1"/>
    <xf numFmtId="3" fontId="3" fillId="3" borderId="7" xfId="0" applyNumberFormat="1" applyFont="1" applyFill="1" applyBorder="1"/>
    <xf numFmtId="0" fontId="3" fillId="3" borderId="7" xfId="0" applyFont="1" applyFill="1" applyBorder="1"/>
    <xf numFmtId="0" fontId="0" fillId="0" borderId="7" xfId="0" applyFill="1" applyBorder="1"/>
    <xf numFmtId="3" fontId="0" fillId="0" borderId="7" xfId="0" applyNumberFormat="1" applyBorder="1"/>
    <xf numFmtId="1" fontId="0" fillId="0" borderId="7" xfId="0" applyNumberFormat="1" applyBorder="1"/>
    <xf numFmtId="0" fontId="2" fillId="3" borderId="7" xfId="1" applyFont="1" applyFill="1" applyBorder="1"/>
    <xf numFmtId="1" fontId="0" fillId="0" borderId="7" xfId="0" applyNumberFormat="1" applyFill="1" applyBorder="1"/>
    <xf numFmtId="49" fontId="3" fillId="0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5" fillId="0" borderId="7" xfId="0" applyNumberFormat="1" applyFont="1" applyBorder="1"/>
    <xf numFmtId="1" fontId="0" fillId="5" borderId="7" xfId="0" applyNumberFormat="1" applyFill="1" applyBorder="1"/>
    <xf numFmtId="3" fontId="0" fillId="6" borderId="7" xfId="0" applyNumberFormat="1" applyFill="1" applyBorder="1"/>
    <xf numFmtId="0" fontId="0" fillId="6" borderId="7" xfId="0" applyFill="1" applyBorder="1"/>
    <xf numFmtId="0" fontId="0" fillId="0" borderId="7" xfId="0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7" fillId="2" borderId="7" xfId="0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left" wrapText="1"/>
    </xf>
    <xf numFmtId="0" fontId="7" fillId="4" borderId="7" xfId="1" applyFont="1" applyFill="1" applyBorder="1" applyAlignment="1">
      <alignment wrapText="1"/>
    </xf>
    <xf numFmtId="0" fontId="8" fillId="4" borderId="7" xfId="0" applyFont="1" applyFill="1" applyBorder="1"/>
    <xf numFmtId="0" fontId="8" fillId="4" borderId="7" xfId="0" applyFont="1" applyFill="1" applyBorder="1" applyAlignment="1">
      <alignment wrapText="1"/>
    </xf>
    <xf numFmtId="0" fontId="8" fillId="0" borderId="7" xfId="0" applyFont="1" applyBorder="1"/>
    <xf numFmtId="168" fontId="0" fillId="0" borderId="7" xfId="2" applyNumberFormat="1" applyFont="1" applyBorder="1"/>
    <xf numFmtId="1" fontId="0" fillId="0" borderId="7" xfId="0" applyNumberFormat="1" applyBorder="1" applyAlignment="1">
      <alignment horizontal="center"/>
    </xf>
    <xf numFmtId="168" fontId="9" fillId="0" borderId="7" xfId="2" applyNumberFormat="1" applyFont="1" applyBorder="1"/>
    <xf numFmtId="168" fontId="0" fillId="0" borderId="7" xfId="0" applyNumberFormat="1" applyBorder="1"/>
    <xf numFmtId="0" fontId="0" fillId="0" borderId="7" xfId="0" applyBorder="1" applyAlignment="1">
      <alignment horizontal="right"/>
    </xf>
    <xf numFmtId="169" fontId="0" fillId="0" borderId="7" xfId="0" applyNumberFormat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2"/>
  <sheetViews>
    <sheetView tabSelected="1" zoomScale="110" zoomScaleNormal="110" workbookViewId="0"/>
  </sheetViews>
  <sheetFormatPr defaultRowHeight="15" outlineLevelCol="1" x14ac:dyDescent="0.25"/>
  <cols>
    <col min="1" max="1" width="16.42578125" style="27" customWidth="1"/>
    <col min="2" max="2" width="34" style="27" bestFit="1" customWidth="1"/>
    <col min="3" max="3" width="32.5703125" style="27" bestFit="1" customWidth="1"/>
    <col min="4" max="4" width="5.85546875" style="27" customWidth="1"/>
    <col min="5" max="5" width="14.140625" style="27" customWidth="1" outlineLevel="1"/>
    <col min="6" max="6" width="14.28515625" style="27" customWidth="1" outlineLevel="1"/>
    <col min="7" max="7" width="11" style="27" customWidth="1" outlineLevel="1"/>
    <col min="8" max="8" width="13.42578125" style="27" customWidth="1" outlineLevel="1"/>
    <col min="9" max="9" width="13.85546875" style="27" customWidth="1" outlineLevel="1"/>
    <col min="10" max="10" width="10.140625" style="27" customWidth="1" outlineLevel="1"/>
    <col min="11" max="11" width="14" style="27" customWidth="1" outlineLevel="1"/>
    <col min="12" max="12" width="13.85546875" style="27" customWidth="1" outlineLevel="1"/>
    <col min="13" max="13" width="9.5703125" style="27" customWidth="1" outlineLevel="1"/>
    <col min="14" max="14" width="14.5703125" style="27" customWidth="1" outlineLevel="1"/>
    <col min="15" max="15" width="14.140625" style="27" customWidth="1" outlineLevel="1"/>
    <col min="16" max="16" width="9.5703125" style="27" customWidth="1" outlineLevel="1"/>
    <col min="17" max="17" width="13.7109375" style="27" customWidth="1" outlineLevel="1"/>
    <col min="18" max="18" width="14.140625" style="27" customWidth="1" outlineLevel="1"/>
    <col min="19" max="19" width="9.5703125" style="27" customWidth="1" outlineLevel="1"/>
    <col min="20" max="20" width="14" style="27" customWidth="1" outlineLevel="1"/>
    <col min="21" max="21" width="14.28515625" style="27" customWidth="1" outlineLevel="1"/>
    <col min="22" max="22" width="9.5703125" style="27" customWidth="1" outlineLevel="1"/>
    <col min="23" max="23" width="14.42578125" style="27" customWidth="1" outlineLevel="1"/>
    <col min="24" max="24" width="13.85546875" style="27" customWidth="1" outlineLevel="1"/>
    <col min="25" max="25" width="9.5703125" style="27" customWidth="1" outlineLevel="1"/>
    <col min="26" max="26" width="13.42578125" style="27" customWidth="1" outlineLevel="1"/>
    <col min="27" max="27" width="14" style="27" customWidth="1" outlineLevel="1"/>
    <col min="28" max="28" width="9.140625" style="27" customWidth="1" outlineLevel="1"/>
    <col min="29" max="29" width="13.7109375" style="27" customWidth="1" outlineLevel="1"/>
    <col min="30" max="30" width="13.85546875" style="27" customWidth="1" outlineLevel="1"/>
    <col min="31" max="31" width="9.5703125" style="27" customWidth="1" outlineLevel="1"/>
    <col min="32" max="32" width="14" style="27" customWidth="1" outlineLevel="1"/>
    <col min="33" max="33" width="13.85546875" style="27" customWidth="1" outlineLevel="1"/>
    <col min="34" max="34" width="9.5703125" style="27" customWidth="1" outlineLevel="1"/>
    <col min="35" max="35" width="13.7109375" style="27" customWidth="1" outlineLevel="1"/>
    <col min="36" max="36" width="14.28515625" style="27" customWidth="1" outlineLevel="1"/>
    <col min="37" max="37" width="8.28515625" style="27" customWidth="1" outlineLevel="1"/>
    <col min="38" max="38" width="9.140625" style="27" customWidth="1"/>
    <col min="39" max="39" width="11" style="27" customWidth="1"/>
    <col min="40" max="40" width="11.5703125" style="27" customWidth="1"/>
    <col min="41" max="41" width="10.85546875" style="27" customWidth="1"/>
    <col min="42" max="16384" width="9.140625" style="27"/>
  </cols>
  <sheetData>
    <row r="1" spans="1:43" ht="30" x14ac:dyDescent="0.25">
      <c r="E1" s="45">
        <v>42856</v>
      </c>
      <c r="F1" s="46"/>
      <c r="G1" s="47"/>
      <c r="H1" s="45">
        <v>42887</v>
      </c>
      <c r="I1" s="46"/>
      <c r="J1" s="47"/>
      <c r="K1" s="45">
        <v>42917</v>
      </c>
      <c r="L1" s="46"/>
      <c r="M1" s="47"/>
      <c r="N1" s="45">
        <v>42948</v>
      </c>
      <c r="O1" s="46"/>
      <c r="P1" s="47"/>
      <c r="Q1" s="45">
        <v>42979</v>
      </c>
      <c r="R1" s="46"/>
      <c r="S1" s="47"/>
      <c r="T1" s="45">
        <v>43009</v>
      </c>
      <c r="U1" s="46"/>
      <c r="V1" s="47"/>
      <c r="W1" s="45">
        <v>43040</v>
      </c>
      <c r="X1" s="46"/>
      <c r="Y1" s="47"/>
      <c r="Z1" s="45">
        <v>43070</v>
      </c>
      <c r="AA1" s="46"/>
      <c r="AB1" s="47"/>
      <c r="AC1" s="45">
        <v>43101</v>
      </c>
      <c r="AD1" s="46"/>
      <c r="AE1" s="47"/>
      <c r="AF1" s="45">
        <v>43132</v>
      </c>
      <c r="AG1" s="46"/>
      <c r="AH1" s="47"/>
      <c r="AI1" s="45">
        <v>43160</v>
      </c>
      <c r="AJ1" s="46"/>
      <c r="AK1" s="47"/>
      <c r="AN1" s="54" t="s">
        <v>1016</v>
      </c>
      <c r="AO1" s="54" t="s">
        <v>1014</v>
      </c>
    </row>
    <row r="2" spans="1:43" ht="30" x14ac:dyDescent="0.25">
      <c r="A2" s="48" t="s">
        <v>0</v>
      </c>
      <c r="B2" s="49" t="s">
        <v>1</v>
      </c>
      <c r="C2" s="49" t="s">
        <v>2</v>
      </c>
      <c r="D2" s="49"/>
      <c r="E2" s="50" t="s">
        <v>3</v>
      </c>
      <c r="F2" s="50" t="s">
        <v>4</v>
      </c>
      <c r="G2" s="49" t="s">
        <v>5</v>
      </c>
      <c r="H2" s="50" t="s">
        <v>3</v>
      </c>
      <c r="I2" s="50" t="s">
        <v>4</v>
      </c>
      <c r="J2" s="50" t="s">
        <v>5</v>
      </c>
      <c r="K2" s="51" t="s">
        <v>3</v>
      </c>
      <c r="L2" s="50" t="s">
        <v>4</v>
      </c>
      <c r="M2" s="50" t="s">
        <v>5</v>
      </c>
      <c r="N2" s="50" t="s">
        <v>3</v>
      </c>
      <c r="O2" s="50" t="s">
        <v>4</v>
      </c>
      <c r="P2" s="50" t="s">
        <v>5</v>
      </c>
      <c r="Q2" s="50" t="s">
        <v>3</v>
      </c>
      <c r="R2" s="50" t="s">
        <v>4</v>
      </c>
      <c r="S2" s="50" t="s">
        <v>5</v>
      </c>
      <c r="T2" s="50" t="s">
        <v>3</v>
      </c>
      <c r="U2" s="50" t="s">
        <v>4</v>
      </c>
      <c r="V2" s="50" t="s">
        <v>5</v>
      </c>
      <c r="W2" s="50" t="s">
        <v>3</v>
      </c>
      <c r="X2" s="50" t="s">
        <v>4</v>
      </c>
      <c r="Y2" s="50" t="s">
        <v>5</v>
      </c>
      <c r="Z2" s="50" t="s">
        <v>3</v>
      </c>
      <c r="AA2" s="50" t="s">
        <v>4</v>
      </c>
      <c r="AB2" s="50" t="s">
        <v>5</v>
      </c>
      <c r="AC2" s="50" t="s">
        <v>3</v>
      </c>
      <c r="AD2" s="50" t="s">
        <v>4</v>
      </c>
      <c r="AE2" s="50" t="s">
        <v>5</v>
      </c>
      <c r="AF2" s="50" t="s">
        <v>3</v>
      </c>
      <c r="AG2" s="50" t="s">
        <v>4</v>
      </c>
      <c r="AH2" s="50" t="s">
        <v>5</v>
      </c>
      <c r="AI2" s="50" t="s">
        <v>3</v>
      </c>
      <c r="AJ2" s="50" t="s">
        <v>4</v>
      </c>
      <c r="AK2" s="52" t="s">
        <v>5</v>
      </c>
      <c r="AL2" s="53"/>
      <c r="AM2" s="54" t="s">
        <v>1015</v>
      </c>
      <c r="AN2" s="55"/>
      <c r="AO2" s="55"/>
      <c r="AP2" s="54" t="s">
        <v>1073</v>
      </c>
      <c r="AQ2" s="54" t="s">
        <v>1072</v>
      </c>
    </row>
    <row r="3" spans="1:43" x14ac:dyDescent="0.25">
      <c r="A3" s="28" t="s">
        <v>11</v>
      </c>
      <c r="B3" s="28" t="s">
        <v>1019</v>
      </c>
      <c r="C3" s="28" t="s">
        <v>13</v>
      </c>
      <c r="D3" s="28"/>
      <c r="E3" s="29">
        <v>4360</v>
      </c>
      <c r="F3" s="29">
        <v>3514</v>
      </c>
      <c r="G3" s="30">
        <f t="shared" ref="G3:G34" si="0">SUM(E3:F3)</f>
        <v>7874</v>
      </c>
      <c r="H3" s="31">
        <v>2577</v>
      </c>
      <c r="I3" s="31">
        <v>2260</v>
      </c>
      <c r="J3" s="30">
        <f t="shared" ref="J3:J34" si="1">SUM(H3:I3)</f>
        <v>4837</v>
      </c>
      <c r="K3" s="31">
        <v>2814</v>
      </c>
      <c r="L3" s="31">
        <v>2787</v>
      </c>
      <c r="M3" s="33">
        <f t="shared" ref="M3:M34" si="2">SUM(K3:L3)</f>
        <v>5601</v>
      </c>
      <c r="N3" s="31">
        <v>2552</v>
      </c>
      <c r="O3" s="31">
        <v>2188</v>
      </c>
      <c r="P3" s="30">
        <f t="shared" ref="P3:P34" si="3">SUM(N3:O3)</f>
        <v>4740</v>
      </c>
      <c r="Q3" s="31">
        <v>3923</v>
      </c>
      <c r="R3" s="31">
        <v>1533</v>
      </c>
      <c r="S3" s="30">
        <f t="shared" ref="S3:S34" si="4">SUM(Q3:R3)</f>
        <v>5456</v>
      </c>
      <c r="T3" s="31">
        <v>3067</v>
      </c>
      <c r="U3" s="31">
        <v>2627</v>
      </c>
      <c r="V3" s="30">
        <f t="shared" ref="V3:V34" si="5">SUM(T3:U3)</f>
        <v>5694</v>
      </c>
      <c r="W3" s="31">
        <v>2968</v>
      </c>
      <c r="X3" s="31">
        <v>2543</v>
      </c>
      <c r="Y3" s="30">
        <f t="shared" ref="Y3:Y34" si="6">SUM(W3:X3)</f>
        <v>5511</v>
      </c>
      <c r="Z3" s="31">
        <v>3067</v>
      </c>
      <c r="AA3" s="31">
        <v>2627</v>
      </c>
      <c r="AB3" s="30">
        <f t="shared" ref="AB3:AB34" si="7">SUM(Z3:AA3)</f>
        <v>5694</v>
      </c>
      <c r="AC3" s="31">
        <v>3067</v>
      </c>
      <c r="AD3" s="31">
        <v>2627</v>
      </c>
      <c r="AE3" s="30">
        <f t="shared" ref="AE3:AE34" si="8">SUM(AC3:AD3)</f>
        <v>5694</v>
      </c>
      <c r="AF3" s="31">
        <v>8537</v>
      </c>
      <c r="AG3" s="31">
        <v>1190</v>
      </c>
      <c r="AH3" s="27">
        <f t="shared" ref="AH3:AH34" si="9">SUM(AF3:AG3)</f>
        <v>9727</v>
      </c>
      <c r="AI3" s="32">
        <v>96</v>
      </c>
      <c r="AJ3" s="32">
        <v>17</v>
      </c>
      <c r="AK3" s="27">
        <f t="shared" ref="AK3:AK34" si="10">SUM(AI3:AJ3)</f>
        <v>113</v>
      </c>
      <c r="AM3" s="40">
        <f t="shared" ref="AM3:AM34" si="11">G3+J3+M3+P3+S3+V3+Y3+AB3+AE3+AH3+AK3</f>
        <v>60941</v>
      </c>
      <c r="AN3" s="41">
        <f t="shared" ref="AN3:AN34" si="12">AM3/11</f>
        <v>5540.090909090909</v>
      </c>
      <c r="AO3" s="43">
        <f>AH3</f>
        <v>9727</v>
      </c>
      <c r="AP3" s="34">
        <f>+E3+H3+K3+N3+Q3+T3+W3+Z3+AC3+AF3+AI3</f>
        <v>37028</v>
      </c>
      <c r="AQ3" s="34">
        <f>+F3+I3+L3+O3+R3+U3+X3+AA3+AD3+AG3+AJ3</f>
        <v>23913</v>
      </c>
    </row>
    <row r="4" spans="1:43" x14ac:dyDescent="0.25">
      <c r="A4" s="28" t="s">
        <v>38</v>
      </c>
      <c r="B4" s="28" t="s">
        <v>1020</v>
      </c>
      <c r="C4" s="28" t="s">
        <v>13</v>
      </c>
      <c r="D4" s="28"/>
      <c r="E4" s="29">
        <v>4884</v>
      </c>
      <c r="F4" s="29">
        <v>2917</v>
      </c>
      <c r="G4" s="30">
        <f t="shared" si="0"/>
        <v>7801</v>
      </c>
      <c r="H4" s="31">
        <v>4353</v>
      </c>
      <c r="I4" s="31">
        <v>1929</v>
      </c>
      <c r="J4" s="30">
        <f t="shared" si="1"/>
        <v>6282</v>
      </c>
      <c r="K4" s="31">
        <v>4471</v>
      </c>
      <c r="L4" s="31">
        <v>2385</v>
      </c>
      <c r="M4" s="33">
        <f t="shared" si="2"/>
        <v>6856</v>
      </c>
      <c r="N4" s="31">
        <v>3572</v>
      </c>
      <c r="O4" s="31">
        <v>3454</v>
      </c>
      <c r="P4" s="30">
        <f t="shared" si="3"/>
        <v>7026</v>
      </c>
      <c r="Q4" s="31">
        <v>5439</v>
      </c>
      <c r="R4" s="31">
        <v>2437</v>
      </c>
      <c r="S4" s="30">
        <f t="shared" si="4"/>
        <v>7876</v>
      </c>
      <c r="T4" s="31">
        <v>3096</v>
      </c>
      <c r="U4" s="31">
        <v>3258</v>
      </c>
      <c r="V4" s="30">
        <f t="shared" si="5"/>
        <v>6354</v>
      </c>
      <c r="W4" s="31">
        <v>2494</v>
      </c>
      <c r="X4" s="31">
        <v>2902</v>
      </c>
      <c r="Y4" s="30">
        <f t="shared" si="6"/>
        <v>5396</v>
      </c>
      <c r="Z4" s="31">
        <v>3657</v>
      </c>
      <c r="AA4" s="31">
        <v>2054</v>
      </c>
      <c r="AB4" s="30">
        <f t="shared" si="7"/>
        <v>5711</v>
      </c>
      <c r="AC4" s="31">
        <v>2314</v>
      </c>
      <c r="AD4" s="31">
        <v>2567</v>
      </c>
      <c r="AE4" s="30">
        <f t="shared" si="8"/>
        <v>4881</v>
      </c>
      <c r="AF4" s="31">
        <v>3791</v>
      </c>
      <c r="AG4" s="31">
        <v>2482</v>
      </c>
      <c r="AH4" s="27">
        <f t="shared" si="9"/>
        <v>6273</v>
      </c>
      <c r="AI4" s="31">
        <v>2842</v>
      </c>
      <c r="AJ4" s="31">
        <v>2383</v>
      </c>
      <c r="AK4" s="27">
        <f t="shared" si="10"/>
        <v>5225</v>
      </c>
      <c r="AM4" s="40">
        <f t="shared" si="11"/>
        <v>69681</v>
      </c>
      <c r="AN4" s="41">
        <f t="shared" si="12"/>
        <v>6334.636363636364</v>
      </c>
      <c r="AO4" s="42">
        <f>S4</f>
        <v>7876</v>
      </c>
      <c r="AP4" s="34">
        <f t="shared" ref="AP4:AP60" si="13">+E4+H4+K4+N4+Q4+T4+W4+Z4+AC4+AF4+AI4</f>
        <v>40913</v>
      </c>
      <c r="AQ4" s="34">
        <f t="shared" ref="AQ4:AQ60" si="14">+F4+I4+L4+O4+R4+U4+X4+AA4+AD4+AG4+AJ4</f>
        <v>28768</v>
      </c>
    </row>
    <row r="5" spans="1:43" x14ac:dyDescent="0.25">
      <c r="A5" s="28" t="s">
        <v>50</v>
      </c>
      <c r="B5" s="28" t="s">
        <v>1021</v>
      </c>
      <c r="C5" s="28" t="s">
        <v>13</v>
      </c>
      <c r="D5" s="28"/>
      <c r="E5" s="29">
        <v>3057</v>
      </c>
      <c r="F5" s="36">
        <v>918</v>
      </c>
      <c r="G5" s="30">
        <f t="shared" si="0"/>
        <v>3975</v>
      </c>
      <c r="H5" s="31">
        <v>1495</v>
      </c>
      <c r="I5" s="32">
        <v>450</v>
      </c>
      <c r="J5" s="30">
        <f t="shared" si="1"/>
        <v>1945</v>
      </c>
      <c r="K5" s="31">
        <v>1845</v>
      </c>
      <c r="L5" s="32">
        <v>614</v>
      </c>
      <c r="M5" s="33">
        <f t="shared" si="2"/>
        <v>2459</v>
      </c>
      <c r="N5" s="31">
        <v>2599</v>
      </c>
      <c r="O5" s="32">
        <v>730</v>
      </c>
      <c r="P5" s="30">
        <f t="shared" si="3"/>
        <v>3329</v>
      </c>
      <c r="Q5" s="31">
        <v>1826</v>
      </c>
      <c r="R5" s="31">
        <v>1120</v>
      </c>
      <c r="S5" s="30">
        <f t="shared" si="4"/>
        <v>2946</v>
      </c>
      <c r="T5" s="31">
        <v>1937</v>
      </c>
      <c r="U5" s="32">
        <v>952</v>
      </c>
      <c r="V5" s="30">
        <f t="shared" si="5"/>
        <v>2889</v>
      </c>
      <c r="W5" s="31">
        <v>1874</v>
      </c>
      <c r="X5" s="32">
        <v>921</v>
      </c>
      <c r="Y5" s="30">
        <f t="shared" si="6"/>
        <v>2795</v>
      </c>
      <c r="Z5" s="31">
        <v>1937</v>
      </c>
      <c r="AA5" s="32">
        <v>952</v>
      </c>
      <c r="AB5" s="30">
        <f t="shared" si="7"/>
        <v>2889</v>
      </c>
      <c r="AC5" s="31">
        <v>1937</v>
      </c>
      <c r="AD5" s="32">
        <v>952</v>
      </c>
      <c r="AE5" s="30">
        <f t="shared" si="8"/>
        <v>2889</v>
      </c>
      <c r="AF5" s="31">
        <v>1750</v>
      </c>
      <c r="AG5" s="32">
        <v>860</v>
      </c>
      <c r="AH5" s="27">
        <f t="shared" si="9"/>
        <v>2610</v>
      </c>
      <c r="AI5" s="31">
        <v>1691</v>
      </c>
      <c r="AJ5" s="32">
        <v>997</v>
      </c>
      <c r="AK5" s="27">
        <f t="shared" si="10"/>
        <v>2688</v>
      </c>
      <c r="AM5" s="40">
        <f t="shared" si="11"/>
        <v>31414</v>
      </c>
      <c r="AN5" s="41">
        <f t="shared" si="12"/>
        <v>2855.818181818182</v>
      </c>
      <c r="AO5" s="42">
        <f>G5</f>
        <v>3975</v>
      </c>
      <c r="AP5" s="34">
        <f t="shared" si="13"/>
        <v>21948</v>
      </c>
      <c r="AQ5" s="34">
        <f t="shared" si="14"/>
        <v>9466</v>
      </c>
    </row>
    <row r="6" spans="1:43" x14ac:dyDescent="0.25">
      <c r="A6" s="28" t="s">
        <v>92</v>
      </c>
      <c r="B6" s="28" t="s">
        <v>1022</v>
      </c>
      <c r="C6" s="28" t="s">
        <v>13</v>
      </c>
      <c r="D6" s="28"/>
      <c r="E6" s="36">
        <v>939</v>
      </c>
      <c r="F6" s="36">
        <v>0</v>
      </c>
      <c r="G6" s="30">
        <f t="shared" si="0"/>
        <v>939</v>
      </c>
      <c r="H6" s="32">
        <v>357</v>
      </c>
      <c r="I6" s="32">
        <v>0</v>
      </c>
      <c r="J6" s="30">
        <f t="shared" si="1"/>
        <v>357</v>
      </c>
      <c r="K6" s="32">
        <v>326</v>
      </c>
      <c r="L6" s="32">
        <v>0</v>
      </c>
      <c r="M6" s="33">
        <f t="shared" si="2"/>
        <v>326</v>
      </c>
      <c r="N6" s="32">
        <v>376</v>
      </c>
      <c r="O6" s="32">
        <v>0</v>
      </c>
      <c r="P6" s="30">
        <f t="shared" si="3"/>
        <v>376</v>
      </c>
      <c r="Q6" s="32">
        <v>48</v>
      </c>
      <c r="R6" s="32">
        <v>0</v>
      </c>
      <c r="S6" s="30">
        <f t="shared" si="4"/>
        <v>48</v>
      </c>
      <c r="T6" s="32">
        <v>511</v>
      </c>
      <c r="U6" s="32">
        <v>0</v>
      </c>
      <c r="V6" s="30">
        <f t="shared" si="5"/>
        <v>511</v>
      </c>
      <c r="W6" s="32">
        <v>495</v>
      </c>
      <c r="X6" s="32">
        <v>0</v>
      </c>
      <c r="Y6" s="30">
        <f t="shared" si="6"/>
        <v>495</v>
      </c>
      <c r="Z6" s="32">
        <v>511</v>
      </c>
      <c r="AA6" s="32">
        <v>0</v>
      </c>
      <c r="AB6" s="30">
        <f t="shared" si="7"/>
        <v>511</v>
      </c>
      <c r="AC6" s="32">
        <v>511</v>
      </c>
      <c r="AD6" s="32">
        <v>0</v>
      </c>
      <c r="AE6" s="30">
        <f t="shared" si="8"/>
        <v>511</v>
      </c>
      <c r="AF6" s="32">
        <v>462</v>
      </c>
      <c r="AG6" s="32">
        <v>0</v>
      </c>
      <c r="AH6" s="27">
        <f t="shared" si="9"/>
        <v>462</v>
      </c>
      <c r="AI6" s="32">
        <v>54</v>
      </c>
      <c r="AJ6" s="32">
        <v>0</v>
      </c>
      <c r="AK6" s="27">
        <f t="shared" si="10"/>
        <v>54</v>
      </c>
      <c r="AM6" s="40">
        <f t="shared" si="11"/>
        <v>4590</v>
      </c>
      <c r="AN6" s="41">
        <f t="shared" si="12"/>
        <v>417.27272727272725</v>
      </c>
      <c r="AO6" s="42">
        <f>G6</f>
        <v>939</v>
      </c>
      <c r="AP6" s="34">
        <f t="shared" si="13"/>
        <v>4590</v>
      </c>
      <c r="AQ6" s="34">
        <f t="shared" si="14"/>
        <v>0</v>
      </c>
    </row>
    <row r="7" spans="1:43" x14ac:dyDescent="0.25">
      <c r="A7" s="28" t="s">
        <v>14</v>
      </c>
      <c r="B7" s="28" t="s">
        <v>1023</v>
      </c>
      <c r="C7" s="28" t="s">
        <v>15</v>
      </c>
      <c r="D7" s="28"/>
      <c r="E7" s="36">
        <v>516</v>
      </c>
      <c r="F7" s="29">
        <v>1289</v>
      </c>
      <c r="G7" s="30">
        <f t="shared" si="0"/>
        <v>1805</v>
      </c>
      <c r="H7" s="32">
        <v>779</v>
      </c>
      <c r="I7" s="31">
        <v>1118</v>
      </c>
      <c r="J7" s="30">
        <f t="shared" si="1"/>
        <v>1897</v>
      </c>
      <c r="K7" s="32">
        <v>740</v>
      </c>
      <c r="L7" s="32">
        <v>798</v>
      </c>
      <c r="M7" s="33">
        <f t="shared" si="2"/>
        <v>1538</v>
      </c>
      <c r="N7" s="31">
        <v>1573</v>
      </c>
      <c r="O7" s="32">
        <v>798</v>
      </c>
      <c r="P7" s="30">
        <f t="shared" si="3"/>
        <v>2371</v>
      </c>
      <c r="Q7" s="32">
        <v>725</v>
      </c>
      <c r="R7" s="32">
        <v>204</v>
      </c>
      <c r="S7" s="30">
        <f t="shared" si="4"/>
        <v>929</v>
      </c>
      <c r="T7" s="32">
        <v>946</v>
      </c>
      <c r="U7" s="31">
        <v>1134</v>
      </c>
      <c r="V7" s="30">
        <f t="shared" si="5"/>
        <v>2080</v>
      </c>
      <c r="W7" s="32">
        <v>916</v>
      </c>
      <c r="X7" s="31">
        <v>1098</v>
      </c>
      <c r="Y7" s="30">
        <f t="shared" si="6"/>
        <v>2014</v>
      </c>
      <c r="Z7" s="31">
        <v>1717</v>
      </c>
      <c r="AA7" s="31">
        <v>-1071</v>
      </c>
      <c r="AB7" s="30">
        <f t="shared" si="7"/>
        <v>646</v>
      </c>
      <c r="AC7" s="32">
        <v>987</v>
      </c>
      <c r="AD7" s="32">
        <v>947</v>
      </c>
      <c r="AE7" s="30">
        <f t="shared" si="8"/>
        <v>1934</v>
      </c>
      <c r="AF7" s="32">
        <v>892</v>
      </c>
      <c r="AG7" s="32">
        <v>855</v>
      </c>
      <c r="AH7" s="27">
        <f t="shared" si="9"/>
        <v>1747</v>
      </c>
      <c r="AI7" s="32">
        <v>48</v>
      </c>
      <c r="AJ7" s="32">
        <v>38</v>
      </c>
      <c r="AK7" s="27">
        <f t="shared" si="10"/>
        <v>86</v>
      </c>
      <c r="AM7" s="40">
        <f t="shared" si="11"/>
        <v>17047</v>
      </c>
      <c r="AN7" s="41">
        <f t="shared" si="12"/>
        <v>1549.7272727272727</v>
      </c>
      <c r="AO7" s="42">
        <f>P7</f>
        <v>2371</v>
      </c>
      <c r="AP7" s="34">
        <f t="shared" si="13"/>
        <v>9839</v>
      </c>
      <c r="AQ7" s="34">
        <f t="shared" si="14"/>
        <v>7208</v>
      </c>
    </row>
    <row r="8" spans="1:43" x14ac:dyDescent="0.25">
      <c r="A8" s="28" t="s">
        <v>16</v>
      </c>
      <c r="B8" s="28" t="s">
        <v>1024</v>
      </c>
      <c r="C8" s="28" t="s">
        <v>18</v>
      </c>
      <c r="D8" s="28"/>
      <c r="E8" s="36">
        <v>259</v>
      </c>
      <c r="F8" s="36">
        <v>155</v>
      </c>
      <c r="G8" s="30">
        <f t="shared" si="0"/>
        <v>414</v>
      </c>
      <c r="H8" s="32">
        <v>135</v>
      </c>
      <c r="I8" s="32">
        <v>182</v>
      </c>
      <c r="J8" s="30">
        <f t="shared" si="1"/>
        <v>317</v>
      </c>
      <c r="K8" s="32">
        <v>193</v>
      </c>
      <c r="L8" s="32">
        <v>169</v>
      </c>
      <c r="M8" s="33">
        <f t="shared" si="2"/>
        <v>362</v>
      </c>
      <c r="N8" s="32">
        <v>360</v>
      </c>
      <c r="O8" s="32">
        <v>349</v>
      </c>
      <c r="P8" s="30">
        <f t="shared" si="3"/>
        <v>709</v>
      </c>
      <c r="Q8" s="32">
        <v>123</v>
      </c>
      <c r="R8" s="32">
        <v>124</v>
      </c>
      <c r="S8" s="30">
        <f t="shared" si="4"/>
        <v>247</v>
      </c>
      <c r="T8" s="32">
        <v>203</v>
      </c>
      <c r="U8" s="32">
        <v>119</v>
      </c>
      <c r="V8" s="30">
        <f t="shared" si="5"/>
        <v>322</v>
      </c>
      <c r="W8" s="32">
        <v>256</v>
      </c>
      <c r="X8" s="32">
        <v>283</v>
      </c>
      <c r="Y8" s="30">
        <f t="shared" si="6"/>
        <v>539</v>
      </c>
      <c r="Z8" s="32">
        <v>323</v>
      </c>
      <c r="AA8" s="32">
        <v>212</v>
      </c>
      <c r="AB8" s="30">
        <f t="shared" si="7"/>
        <v>535</v>
      </c>
      <c r="AC8" s="32">
        <v>445</v>
      </c>
      <c r="AD8" s="32">
        <v>506</v>
      </c>
      <c r="AE8" s="30">
        <f t="shared" si="8"/>
        <v>951</v>
      </c>
      <c r="AF8" s="32">
        <v>358</v>
      </c>
      <c r="AG8" s="32">
        <v>249</v>
      </c>
      <c r="AH8" s="27">
        <f t="shared" si="9"/>
        <v>607</v>
      </c>
      <c r="AI8" s="32">
        <v>325</v>
      </c>
      <c r="AJ8" s="32">
        <v>266</v>
      </c>
      <c r="AK8" s="27">
        <f t="shared" si="10"/>
        <v>591</v>
      </c>
      <c r="AM8" s="40">
        <f t="shared" si="11"/>
        <v>5594</v>
      </c>
      <c r="AN8" s="41">
        <f t="shared" si="12"/>
        <v>508.54545454545456</v>
      </c>
      <c r="AO8" s="42">
        <f>AE8</f>
        <v>951</v>
      </c>
      <c r="AP8" s="34">
        <f t="shared" si="13"/>
        <v>2980</v>
      </c>
      <c r="AQ8" s="34">
        <f t="shared" si="14"/>
        <v>2614</v>
      </c>
    </row>
    <row r="9" spans="1:43" x14ac:dyDescent="0.25">
      <c r="A9" s="28" t="s">
        <v>9</v>
      </c>
      <c r="B9" s="28" t="s">
        <v>1025</v>
      </c>
      <c r="C9" s="28" t="s">
        <v>206</v>
      </c>
      <c r="D9" s="28"/>
      <c r="E9" s="36">
        <v>215</v>
      </c>
      <c r="F9" s="36">
        <v>274</v>
      </c>
      <c r="G9" s="30">
        <f t="shared" si="0"/>
        <v>489</v>
      </c>
      <c r="H9" s="32">
        <v>189</v>
      </c>
      <c r="I9" s="32">
        <v>134</v>
      </c>
      <c r="J9" s="30">
        <f t="shared" si="1"/>
        <v>323</v>
      </c>
      <c r="K9" s="32">
        <v>155</v>
      </c>
      <c r="L9" s="32">
        <v>135</v>
      </c>
      <c r="M9" s="33">
        <f t="shared" si="2"/>
        <v>290</v>
      </c>
      <c r="N9" s="32">
        <v>265</v>
      </c>
      <c r="O9" s="32">
        <v>145</v>
      </c>
      <c r="P9" s="30">
        <f t="shared" si="3"/>
        <v>410</v>
      </c>
      <c r="Q9" s="32">
        <v>93</v>
      </c>
      <c r="R9" s="32">
        <v>2</v>
      </c>
      <c r="S9" s="30">
        <f t="shared" si="4"/>
        <v>95</v>
      </c>
      <c r="T9" s="32">
        <v>161</v>
      </c>
      <c r="U9" s="32">
        <v>158</v>
      </c>
      <c r="V9" s="30">
        <f t="shared" si="5"/>
        <v>319</v>
      </c>
      <c r="W9" s="32">
        <v>155</v>
      </c>
      <c r="X9" s="32">
        <v>153</v>
      </c>
      <c r="Y9" s="30">
        <f t="shared" si="6"/>
        <v>308</v>
      </c>
      <c r="Z9" s="32">
        <v>161</v>
      </c>
      <c r="AA9" s="32">
        <v>158</v>
      </c>
      <c r="AB9" s="30">
        <f t="shared" si="7"/>
        <v>319</v>
      </c>
      <c r="AC9" s="32">
        <v>161</v>
      </c>
      <c r="AD9" s="32">
        <v>158</v>
      </c>
      <c r="AE9" s="30">
        <f t="shared" si="8"/>
        <v>319</v>
      </c>
      <c r="AF9" s="32">
        <v>145</v>
      </c>
      <c r="AG9" s="32">
        <v>143</v>
      </c>
      <c r="AH9" s="27">
        <f t="shared" si="9"/>
        <v>288</v>
      </c>
      <c r="AI9" s="32">
        <v>80</v>
      </c>
      <c r="AJ9" s="32">
        <v>251</v>
      </c>
      <c r="AK9" s="27">
        <f t="shared" si="10"/>
        <v>331</v>
      </c>
      <c r="AM9" s="40">
        <f t="shared" si="11"/>
        <v>3491</v>
      </c>
      <c r="AN9" s="41">
        <f t="shared" si="12"/>
        <v>317.36363636363637</v>
      </c>
      <c r="AO9" s="42">
        <f>G9</f>
        <v>489</v>
      </c>
      <c r="AP9" s="34">
        <f t="shared" si="13"/>
        <v>1780</v>
      </c>
      <c r="AQ9" s="34">
        <f t="shared" si="14"/>
        <v>1711</v>
      </c>
    </row>
    <row r="10" spans="1:43" x14ac:dyDescent="0.25">
      <c r="A10" s="28" t="s">
        <v>42</v>
      </c>
      <c r="B10" s="28" t="s">
        <v>1026</v>
      </c>
      <c r="C10" s="28" t="s">
        <v>66</v>
      </c>
      <c r="D10" s="28"/>
      <c r="E10" s="29">
        <v>1561</v>
      </c>
      <c r="F10" s="29">
        <v>1590</v>
      </c>
      <c r="G10" s="30">
        <f t="shared" si="0"/>
        <v>3151</v>
      </c>
      <c r="H10" s="31">
        <v>1252</v>
      </c>
      <c r="I10" s="31">
        <v>1209</v>
      </c>
      <c r="J10" s="30">
        <f t="shared" si="1"/>
        <v>2461</v>
      </c>
      <c r="K10" s="31">
        <v>1967</v>
      </c>
      <c r="L10" s="31">
        <v>1780</v>
      </c>
      <c r="M10" s="33">
        <f t="shared" si="2"/>
        <v>3747</v>
      </c>
      <c r="N10" s="31">
        <v>2917</v>
      </c>
      <c r="O10" s="31">
        <v>1789</v>
      </c>
      <c r="P10" s="30">
        <f t="shared" si="3"/>
        <v>4706</v>
      </c>
      <c r="Q10" s="31">
        <v>1374</v>
      </c>
      <c r="R10" s="31">
        <v>1324</v>
      </c>
      <c r="S10" s="30">
        <f t="shared" si="4"/>
        <v>2698</v>
      </c>
      <c r="T10" s="32">
        <v>807</v>
      </c>
      <c r="U10" s="32">
        <v>450</v>
      </c>
      <c r="V10" s="30">
        <f t="shared" si="5"/>
        <v>1257</v>
      </c>
      <c r="W10" s="32">
        <v>600</v>
      </c>
      <c r="X10" s="32">
        <v>438</v>
      </c>
      <c r="Y10" s="30">
        <f t="shared" si="6"/>
        <v>1038</v>
      </c>
      <c r="Z10" s="31">
        <v>2430</v>
      </c>
      <c r="AA10" s="31">
        <v>2840</v>
      </c>
      <c r="AB10" s="30">
        <f t="shared" si="7"/>
        <v>5270</v>
      </c>
      <c r="AC10" s="32">
        <v>151</v>
      </c>
      <c r="AD10" s="32">
        <v>50</v>
      </c>
      <c r="AE10" s="30">
        <f t="shared" si="8"/>
        <v>201</v>
      </c>
      <c r="AF10" s="32">
        <v>799</v>
      </c>
      <c r="AG10" s="32">
        <v>270</v>
      </c>
      <c r="AH10" s="27">
        <f t="shared" si="9"/>
        <v>1069</v>
      </c>
      <c r="AI10" s="32">
        <v>99</v>
      </c>
      <c r="AJ10" s="32">
        <v>70</v>
      </c>
      <c r="AK10" s="27">
        <f t="shared" si="10"/>
        <v>169</v>
      </c>
      <c r="AM10" s="40">
        <f t="shared" si="11"/>
        <v>25767</v>
      </c>
      <c r="AN10" s="41">
        <f t="shared" si="12"/>
        <v>2342.4545454545455</v>
      </c>
      <c r="AO10" s="42">
        <f>AB10</f>
        <v>5270</v>
      </c>
      <c r="AP10" s="34">
        <f t="shared" si="13"/>
        <v>13957</v>
      </c>
      <c r="AQ10" s="34">
        <f t="shared" si="14"/>
        <v>11810</v>
      </c>
    </row>
    <row r="11" spans="1:43" x14ac:dyDescent="0.25">
      <c r="A11" s="28" t="s">
        <v>65</v>
      </c>
      <c r="B11" s="28" t="s">
        <v>1027</v>
      </c>
      <c r="C11" s="28" t="s">
        <v>66</v>
      </c>
      <c r="D11" s="28"/>
      <c r="E11" s="29">
        <v>2983</v>
      </c>
      <c r="F11" s="29">
        <v>2432</v>
      </c>
      <c r="G11" s="30">
        <f t="shared" si="0"/>
        <v>5415</v>
      </c>
      <c r="H11" s="31">
        <v>1390</v>
      </c>
      <c r="I11" s="31">
        <v>1762</v>
      </c>
      <c r="J11" s="30">
        <f t="shared" si="1"/>
        <v>3152</v>
      </c>
      <c r="K11" s="32">
        <v>569</v>
      </c>
      <c r="L11" s="32">
        <v>880</v>
      </c>
      <c r="M11" s="33">
        <f t="shared" si="2"/>
        <v>1449</v>
      </c>
      <c r="N11" s="31">
        <v>1086</v>
      </c>
      <c r="O11" s="31">
        <v>1846</v>
      </c>
      <c r="P11" s="30">
        <f t="shared" si="3"/>
        <v>2932</v>
      </c>
      <c r="Q11" s="32">
        <v>823</v>
      </c>
      <c r="R11" s="32">
        <v>823</v>
      </c>
      <c r="S11" s="30">
        <f t="shared" si="4"/>
        <v>1646</v>
      </c>
      <c r="T11" s="31">
        <v>1226</v>
      </c>
      <c r="U11" s="31">
        <v>1353</v>
      </c>
      <c r="V11" s="30">
        <f t="shared" si="5"/>
        <v>2579</v>
      </c>
      <c r="W11" s="31">
        <v>3384</v>
      </c>
      <c r="X11" s="31">
        <v>2458</v>
      </c>
      <c r="Y11" s="30">
        <f t="shared" si="6"/>
        <v>5842</v>
      </c>
      <c r="Z11" s="31">
        <v>1480</v>
      </c>
      <c r="AA11" s="31">
        <v>1531</v>
      </c>
      <c r="AB11" s="30">
        <f t="shared" si="7"/>
        <v>3011</v>
      </c>
      <c r="AC11" s="31">
        <v>1480</v>
      </c>
      <c r="AD11" s="31">
        <v>1531</v>
      </c>
      <c r="AE11" s="30">
        <f t="shared" si="8"/>
        <v>3011</v>
      </c>
      <c r="AF11" s="31">
        <v>1337</v>
      </c>
      <c r="AG11" s="31">
        <v>1383</v>
      </c>
      <c r="AH11" s="27">
        <f t="shared" si="9"/>
        <v>2720</v>
      </c>
      <c r="AI11" s="31">
        <v>1159</v>
      </c>
      <c r="AJ11" s="32">
        <v>328</v>
      </c>
      <c r="AK11" s="27">
        <f t="shared" si="10"/>
        <v>1487</v>
      </c>
      <c r="AM11" s="40">
        <f t="shared" si="11"/>
        <v>33244</v>
      </c>
      <c r="AN11" s="41">
        <f t="shared" si="12"/>
        <v>3022.181818181818</v>
      </c>
      <c r="AO11" s="42">
        <f>Y11</f>
        <v>5842</v>
      </c>
      <c r="AP11" s="34">
        <f t="shared" si="13"/>
        <v>16917</v>
      </c>
      <c r="AQ11" s="34">
        <f t="shared" si="14"/>
        <v>16327</v>
      </c>
    </row>
    <row r="12" spans="1:43" x14ac:dyDescent="0.25">
      <c r="A12" s="28" t="s">
        <v>6</v>
      </c>
      <c r="B12" s="28" t="s">
        <v>1028</v>
      </c>
      <c r="C12" s="28" t="s">
        <v>199</v>
      </c>
      <c r="D12" s="28"/>
      <c r="E12" s="29">
        <v>1470</v>
      </c>
      <c r="F12" s="29">
        <v>1820</v>
      </c>
      <c r="G12" s="30">
        <f t="shared" si="0"/>
        <v>3290</v>
      </c>
      <c r="H12" s="31">
        <v>1244</v>
      </c>
      <c r="I12" s="31">
        <v>1955</v>
      </c>
      <c r="J12" s="30">
        <f t="shared" si="1"/>
        <v>3199</v>
      </c>
      <c r="K12" s="32">
        <v>834</v>
      </c>
      <c r="L12" s="31">
        <v>1634</v>
      </c>
      <c r="M12" s="33">
        <f t="shared" si="2"/>
        <v>2468</v>
      </c>
      <c r="N12" s="31">
        <v>1779</v>
      </c>
      <c r="O12" s="32">
        <v>696</v>
      </c>
      <c r="P12" s="30">
        <f t="shared" si="3"/>
        <v>2475</v>
      </c>
      <c r="Q12" s="31">
        <v>2818</v>
      </c>
      <c r="R12" s="31">
        <v>1451</v>
      </c>
      <c r="S12" s="30">
        <f t="shared" si="4"/>
        <v>4269</v>
      </c>
      <c r="T12" s="31">
        <v>2861</v>
      </c>
      <c r="U12" s="31">
        <v>1259</v>
      </c>
      <c r="V12" s="30">
        <f t="shared" si="5"/>
        <v>4120</v>
      </c>
      <c r="W12" s="31">
        <v>1733</v>
      </c>
      <c r="X12" s="32">
        <v>682</v>
      </c>
      <c r="Y12" s="30">
        <f t="shared" si="6"/>
        <v>2415</v>
      </c>
      <c r="Z12" s="31">
        <v>1312</v>
      </c>
      <c r="AA12" s="32">
        <v>709</v>
      </c>
      <c r="AB12" s="30">
        <f t="shared" si="7"/>
        <v>2021</v>
      </c>
      <c r="AC12" s="31">
        <v>1389</v>
      </c>
      <c r="AD12" s="31">
        <v>1394</v>
      </c>
      <c r="AE12" s="30">
        <f t="shared" si="8"/>
        <v>2783</v>
      </c>
      <c r="AF12" s="32">
        <v>922</v>
      </c>
      <c r="AG12" s="31">
        <v>1024</v>
      </c>
      <c r="AH12" s="27">
        <f t="shared" si="9"/>
        <v>1946</v>
      </c>
      <c r="AI12" s="32">
        <v>994</v>
      </c>
      <c r="AJ12" s="31">
        <v>1647</v>
      </c>
      <c r="AK12" s="27">
        <f t="shared" si="10"/>
        <v>2641</v>
      </c>
      <c r="AM12" s="40">
        <f t="shared" si="11"/>
        <v>31627</v>
      </c>
      <c r="AN12" s="41">
        <f t="shared" si="12"/>
        <v>2875.181818181818</v>
      </c>
      <c r="AO12" s="42">
        <f>V12</f>
        <v>4120</v>
      </c>
      <c r="AP12" s="34">
        <f t="shared" si="13"/>
        <v>17356</v>
      </c>
      <c r="AQ12" s="34">
        <f t="shared" si="14"/>
        <v>14271</v>
      </c>
    </row>
    <row r="13" spans="1:43" x14ac:dyDescent="0.25">
      <c r="A13" s="28" t="s">
        <v>19</v>
      </c>
      <c r="B13" s="28" t="s">
        <v>1029</v>
      </c>
      <c r="C13" s="28" t="s">
        <v>199</v>
      </c>
      <c r="D13" s="28"/>
      <c r="E13" s="29">
        <v>1451</v>
      </c>
      <c r="F13" s="29">
        <v>1552</v>
      </c>
      <c r="G13" s="30">
        <f t="shared" si="0"/>
        <v>3003</v>
      </c>
      <c r="H13" s="32">
        <v>892</v>
      </c>
      <c r="I13" s="31">
        <v>1395</v>
      </c>
      <c r="J13" s="30">
        <f t="shared" si="1"/>
        <v>2287</v>
      </c>
      <c r="K13" s="32">
        <v>711</v>
      </c>
      <c r="L13" s="31">
        <v>1016</v>
      </c>
      <c r="M13" s="33">
        <f t="shared" si="2"/>
        <v>1727</v>
      </c>
      <c r="N13" s="31">
        <v>2096</v>
      </c>
      <c r="O13" s="31">
        <v>2569</v>
      </c>
      <c r="P13" s="30">
        <f t="shared" si="3"/>
        <v>4665</v>
      </c>
      <c r="Q13" s="31">
        <v>2265</v>
      </c>
      <c r="R13" s="31">
        <v>2046</v>
      </c>
      <c r="S13" s="30">
        <f t="shared" si="4"/>
        <v>4311</v>
      </c>
      <c r="T13" s="31">
        <v>1419</v>
      </c>
      <c r="U13" s="31">
        <v>1456</v>
      </c>
      <c r="V13" s="30">
        <f t="shared" si="5"/>
        <v>2875</v>
      </c>
      <c r="W13" s="31">
        <v>2350</v>
      </c>
      <c r="X13" s="31">
        <v>3872</v>
      </c>
      <c r="Y13" s="30">
        <f t="shared" si="6"/>
        <v>6222</v>
      </c>
      <c r="Z13" s="31">
        <v>1161</v>
      </c>
      <c r="AA13" s="32">
        <v>948</v>
      </c>
      <c r="AB13" s="30">
        <f t="shared" si="7"/>
        <v>2109</v>
      </c>
      <c r="AC13" s="31">
        <v>2870</v>
      </c>
      <c r="AD13" s="31">
        <v>2009</v>
      </c>
      <c r="AE13" s="30">
        <f t="shared" si="8"/>
        <v>4879</v>
      </c>
      <c r="AF13" s="31">
        <v>1361</v>
      </c>
      <c r="AG13" s="31">
        <v>2084</v>
      </c>
      <c r="AH13" s="27">
        <f t="shared" si="9"/>
        <v>3445</v>
      </c>
      <c r="AI13" s="31">
        <v>1879</v>
      </c>
      <c r="AJ13" s="31">
        <v>2846</v>
      </c>
      <c r="AK13" s="27">
        <f t="shared" si="10"/>
        <v>4725</v>
      </c>
      <c r="AM13" s="40">
        <f t="shared" si="11"/>
        <v>40248</v>
      </c>
      <c r="AN13" s="41">
        <f t="shared" si="12"/>
        <v>3658.909090909091</v>
      </c>
      <c r="AO13" s="42">
        <f>Y13</f>
        <v>6222</v>
      </c>
      <c r="AP13" s="34">
        <f t="shared" si="13"/>
        <v>18455</v>
      </c>
      <c r="AQ13" s="34">
        <f t="shared" si="14"/>
        <v>21793</v>
      </c>
    </row>
    <row r="14" spans="1:43" x14ac:dyDescent="0.25">
      <c r="A14" s="28" t="s">
        <v>21</v>
      </c>
      <c r="B14" s="28" t="s">
        <v>1030</v>
      </c>
      <c r="C14" s="28" t="s">
        <v>199</v>
      </c>
      <c r="D14" s="28"/>
      <c r="E14" s="36">
        <v>152</v>
      </c>
      <c r="F14" s="36">
        <v>258</v>
      </c>
      <c r="G14" s="30">
        <f t="shared" si="0"/>
        <v>410</v>
      </c>
      <c r="H14" s="32">
        <v>88</v>
      </c>
      <c r="I14" s="32">
        <v>301</v>
      </c>
      <c r="J14" s="30">
        <f t="shared" si="1"/>
        <v>389</v>
      </c>
      <c r="K14" s="32">
        <v>157</v>
      </c>
      <c r="L14" s="32">
        <v>313</v>
      </c>
      <c r="M14" s="33">
        <f t="shared" si="2"/>
        <v>470</v>
      </c>
      <c r="N14" s="32">
        <v>221</v>
      </c>
      <c r="O14" s="32">
        <v>117</v>
      </c>
      <c r="P14" s="30">
        <f t="shared" si="3"/>
        <v>338</v>
      </c>
      <c r="Q14" s="32">
        <v>216</v>
      </c>
      <c r="R14" s="32">
        <v>0</v>
      </c>
      <c r="S14" s="30">
        <f t="shared" si="4"/>
        <v>216</v>
      </c>
      <c r="T14" s="32">
        <v>25</v>
      </c>
      <c r="U14" s="32">
        <v>0</v>
      </c>
      <c r="V14" s="30">
        <f t="shared" si="5"/>
        <v>25</v>
      </c>
      <c r="W14" s="32">
        <v>0</v>
      </c>
      <c r="X14" s="32">
        <v>0</v>
      </c>
      <c r="Y14" s="30">
        <f t="shared" si="6"/>
        <v>0</v>
      </c>
      <c r="Z14" s="32">
        <v>1</v>
      </c>
      <c r="AA14" s="32">
        <v>0</v>
      </c>
      <c r="AB14" s="30">
        <f t="shared" si="7"/>
        <v>1</v>
      </c>
      <c r="AC14" s="32">
        <v>0</v>
      </c>
      <c r="AD14" s="32">
        <v>0</v>
      </c>
      <c r="AE14" s="30">
        <f t="shared" si="8"/>
        <v>0</v>
      </c>
      <c r="AF14" s="32">
        <v>4</v>
      </c>
      <c r="AG14" s="32">
        <v>0</v>
      </c>
      <c r="AH14" s="27">
        <f t="shared" si="9"/>
        <v>4</v>
      </c>
      <c r="AI14" s="32">
        <v>83</v>
      </c>
      <c r="AJ14" s="32">
        <v>106</v>
      </c>
      <c r="AK14" s="27">
        <f t="shared" si="10"/>
        <v>189</v>
      </c>
      <c r="AM14" s="40">
        <f t="shared" si="11"/>
        <v>2042</v>
      </c>
      <c r="AN14" s="41">
        <f t="shared" si="12"/>
        <v>185.63636363636363</v>
      </c>
      <c r="AO14" s="43">
        <f>M14</f>
        <v>470</v>
      </c>
      <c r="AP14" s="34">
        <f t="shared" si="13"/>
        <v>947</v>
      </c>
      <c r="AQ14" s="34">
        <f t="shared" si="14"/>
        <v>1095</v>
      </c>
    </row>
    <row r="15" spans="1:43" x14ac:dyDescent="0.25">
      <c r="A15" s="28" t="s">
        <v>26</v>
      </c>
      <c r="B15" s="28" t="s">
        <v>1031</v>
      </c>
      <c r="C15" s="28" t="s">
        <v>199</v>
      </c>
      <c r="D15" s="28"/>
      <c r="E15" s="29">
        <v>3256</v>
      </c>
      <c r="F15" s="29">
        <v>5238</v>
      </c>
      <c r="G15" s="30">
        <f t="shared" si="0"/>
        <v>8494</v>
      </c>
      <c r="H15" s="31">
        <v>2609</v>
      </c>
      <c r="I15" s="31">
        <v>7819</v>
      </c>
      <c r="J15" s="30">
        <f t="shared" si="1"/>
        <v>10428</v>
      </c>
      <c r="K15" s="31">
        <v>2602</v>
      </c>
      <c r="L15" s="31">
        <v>5911</v>
      </c>
      <c r="M15" s="33">
        <f t="shared" si="2"/>
        <v>8513</v>
      </c>
      <c r="N15" s="31">
        <v>3709</v>
      </c>
      <c r="O15" s="31">
        <v>4419</v>
      </c>
      <c r="P15" s="30">
        <f t="shared" si="3"/>
        <v>8128</v>
      </c>
      <c r="Q15" s="31">
        <v>2509</v>
      </c>
      <c r="R15" s="31">
        <v>3046</v>
      </c>
      <c r="S15" s="30">
        <f t="shared" si="4"/>
        <v>5555</v>
      </c>
      <c r="T15" s="31">
        <v>1068</v>
      </c>
      <c r="U15" s="31">
        <v>1171</v>
      </c>
      <c r="V15" s="30">
        <f t="shared" si="5"/>
        <v>2239</v>
      </c>
      <c r="W15" s="31">
        <v>5570</v>
      </c>
      <c r="X15" s="31">
        <v>2910</v>
      </c>
      <c r="Y15" s="30">
        <f t="shared" si="6"/>
        <v>8480</v>
      </c>
      <c r="Z15" s="31">
        <v>3797</v>
      </c>
      <c r="AA15" s="31">
        <v>2664</v>
      </c>
      <c r="AB15" s="30">
        <f t="shared" si="7"/>
        <v>6461</v>
      </c>
      <c r="AC15" s="31">
        <v>4103</v>
      </c>
      <c r="AD15" s="31">
        <v>2957</v>
      </c>
      <c r="AE15" s="30">
        <f t="shared" si="8"/>
        <v>7060</v>
      </c>
      <c r="AF15" s="31">
        <v>5267</v>
      </c>
      <c r="AG15" s="31">
        <v>2930</v>
      </c>
      <c r="AH15" s="27">
        <f t="shared" si="9"/>
        <v>8197</v>
      </c>
      <c r="AI15" s="31">
        <v>7107</v>
      </c>
      <c r="AJ15" s="31">
        <v>1735</v>
      </c>
      <c r="AK15" s="27">
        <f t="shared" si="10"/>
        <v>8842</v>
      </c>
      <c r="AM15" s="40">
        <f t="shared" si="11"/>
        <v>82397</v>
      </c>
      <c r="AN15" s="41">
        <f t="shared" si="12"/>
        <v>7490.636363636364</v>
      </c>
      <c r="AO15" s="42">
        <f>J15</f>
        <v>10428</v>
      </c>
      <c r="AP15" s="34">
        <f t="shared" si="13"/>
        <v>41597</v>
      </c>
      <c r="AQ15" s="34">
        <f t="shared" si="14"/>
        <v>40800</v>
      </c>
    </row>
    <row r="16" spans="1:43" x14ac:dyDescent="0.25">
      <c r="A16" s="28" t="s">
        <v>28</v>
      </c>
      <c r="B16" s="28" t="s">
        <v>1032</v>
      </c>
      <c r="C16" s="28" t="s">
        <v>199</v>
      </c>
      <c r="D16" s="28"/>
      <c r="E16" s="36">
        <v>805</v>
      </c>
      <c r="F16" s="29">
        <v>1254</v>
      </c>
      <c r="G16" s="30">
        <f t="shared" si="0"/>
        <v>2059</v>
      </c>
      <c r="H16" s="32">
        <v>744</v>
      </c>
      <c r="I16" s="32">
        <v>612</v>
      </c>
      <c r="J16" s="30">
        <f t="shared" si="1"/>
        <v>1356</v>
      </c>
      <c r="K16" s="32">
        <v>661</v>
      </c>
      <c r="L16" s="32">
        <v>708</v>
      </c>
      <c r="M16" s="33">
        <f t="shared" si="2"/>
        <v>1369</v>
      </c>
      <c r="N16" s="32">
        <v>836</v>
      </c>
      <c r="O16" s="32">
        <v>514</v>
      </c>
      <c r="P16" s="30">
        <f t="shared" si="3"/>
        <v>1350</v>
      </c>
      <c r="Q16" s="32">
        <v>702</v>
      </c>
      <c r="R16" s="32">
        <v>457</v>
      </c>
      <c r="S16" s="30">
        <f t="shared" si="4"/>
        <v>1159</v>
      </c>
      <c r="T16" s="32">
        <v>886</v>
      </c>
      <c r="U16" s="32">
        <v>367</v>
      </c>
      <c r="V16" s="30">
        <f t="shared" si="5"/>
        <v>1253</v>
      </c>
      <c r="W16" s="31">
        <v>1707</v>
      </c>
      <c r="X16" s="32">
        <v>451</v>
      </c>
      <c r="Y16" s="30">
        <f t="shared" si="6"/>
        <v>2158</v>
      </c>
      <c r="Z16" s="32">
        <v>493</v>
      </c>
      <c r="AA16" s="32">
        <v>198</v>
      </c>
      <c r="AB16" s="30">
        <f t="shared" si="7"/>
        <v>691</v>
      </c>
      <c r="AC16" s="32">
        <v>470</v>
      </c>
      <c r="AD16" s="32">
        <v>499</v>
      </c>
      <c r="AE16" s="30">
        <f t="shared" si="8"/>
        <v>969</v>
      </c>
      <c r="AF16" s="32">
        <v>583</v>
      </c>
      <c r="AG16" s="32">
        <v>378</v>
      </c>
      <c r="AH16" s="27">
        <f t="shared" si="9"/>
        <v>961</v>
      </c>
      <c r="AI16" s="32">
        <v>166</v>
      </c>
      <c r="AJ16" s="32">
        <v>29</v>
      </c>
      <c r="AK16" s="27">
        <f t="shared" si="10"/>
        <v>195</v>
      </c>
      <c r="AM16" s="40">
        <f t="shared" si="11"/>
        <v>13520</v>
      </c>
      <c r="AN16" s="41">
        <f t="shared" si="12"/>
        <v>1229.090909090909</v>
      </c>
      <c r="AO16" s="42">
        <f>Y16</f>
        <v>2158</v>
      </c>
      <c r="AP16" s="34">
        <f t="shared" si="13"/>
        <v>8053</v>
      </c>
      <c r="AQ16" s="34">
        <f t="shared" si="14"/>
        <v>5467</v>
      </c>
    </row>
    <row r="17" spans="1:43" x14ac:dyDescent="0.25">
      <c r="A17" s="28" t="s">
        <v>30</v>
      </c>
      <c r="B17" s="28" t="s">
        <v>1033</v>
      </c>
      <c r="C17" s="28" t="s">
        <v>199</v>
      </c>
      <c r="D17" s="28"/>
      <c r="E17" s="29">
        <v>1711</v>
      </c>
      <c r="F17" s="29">
        <v>1284</v>
      </c>
      <c r="G17" s="30">
        <f t="shared" si="0"/>
        <v>2995</v>
      </c>
      <c r="H17" s="31">
        <v>2923</v>
      </c>
      <c r="I17" s="31">
        <v>1757</v>
      </c>
      <c r="J17" s="30">
        <f t="shared" si="1"/>
        <v>4680</v>
      </c>
      <c r="K17" s="31">
        <v>1629</v>
      </c>
      <c r="L17" s="32">
        <v>839</v>
      </c>
      <c r="M17" s="33">
        <f t="shared" si="2"/>
        <v>2468</v>
      </c>
      <c r="N17" s="31">
        <v>2649</v>
      </c>
      <c r="O17" s="32">
        <v>434</v>
      </c>
      <c r="P17" s="30">
        <f t="shared" si="3"/>
        <v>3083</v>
      </c>
      <c r="Q17" s="31">
        <v>3956</v>
      </c>
      <c r="R17" s="32">
        <v>934</v>
      </c>
      <c r="S17" s="30">
        <f t="shared" si="4"/>
        <v>4890</v>
      </c>
      <c r="T17" s="31">
        <v>2525</v>
      </c>
      <c r="U17" s="32">
        <v>732</v>
      </c>
      <c r="V17" s="30">
        <f t="shared" si="5"/>
        <v>3257</v>
      </c>
      <c r="W17" s="31">
        <v>1741</v>
      </c>
      <c r="X17" s="32">
        <v>771</v>
      </c>
      <c r="Y17" s="30">
        <f t="shared" si="6"/>
        <v>2512</v>
      </c>
      <c r="Z17" s="32">
        <v>501</v>
      </c>
      <c r="AA17" s="32">
        <v>415</v>
      </c>
      <c r="AB17" s="30">
        <f t="shared" si="7"/>
        <v>916</v>
      </c>
      <c r="AC17" s="31">
        <v>1045</v>
      </c>
      <c r="AD17" s="32">
        <v>690</v>
      </c>
      <c r="AE17" s="30">
        <f t="shared" si="8"/>
        <v>1735</v>
      </c>
      <c r="AF17" s="31">
        <v>1271</v>
      </c>
      <c r="AG17" s="32">
        <v>478</v>
      </c>
      <c r="AH17" s="27">
        <f t="shared" si="9"/>
        <v>1749</v>
      </c>
      <c r="AI17" s="32">
        <v>166</v>
      </c>
      <c r="AJ17" s="32">
        <v>107</v>
      </c>
      <c r="AK17" s="27">
        <f t="shared" si="10"/>
        <v>273</v>
      </c>
      <c r="AM17" s="40">
        <f t="shared" si="11"/>
        <v>28558</v>
      </c>
      <c r="AN17" s="41">
        <f t="shared" si="12"/>
        <v>2596.181818181818</v>
      </c>
      <c r="AO17" s="42">
        <f>S17</f>
        <v>4890</v>
      </c>
      <c r="AP17" s="34">
        <f t="shared" si="13"/>
        <v>20117</v>
      </c>
      <c r="AQ17" s="34">
        <f t="shared" si="14"/>
        <v>8441</v>
      </c>
    </row>
    <row r="18" spans="1:43" x14ac:dyDescent="0.25">
      <c r="A18" s="28" t="s">
        <v>32</v>
      </c>
      <c r="B18" s="28" t="s">
        <v>1034</v>
      </c>
      <c r="C18" s="28" t="s">
        <v>199</v>
      </c>
      <c r="D18" s="28"/>
      <c r="E18" s="29">
        <v>20815</v>
      </c>
      <c r="F18" s="29">
        <v>12755</v>
      </c>
      <c r="G18" s="30">
        <f t="shared" si="0"/>
        <v>33570</v>
      </c>
      <c r="H18" s="31">
        <v>6828</v>
      </c>
      <c r="I18" s="31">
        <v>3743</v>
      </c>
      <c r="J18" s="30">
        <f t="shared" si="1"/>
        <v>10571</v>
      </c>
      <c r="K18" s="31">
        <v>4653</v>
      </c>
      <c r="L18" s="31">
        <v>2665</v>
      </c>
      <c r="M18" s="33">
        <f t="shared" si="2"/>
        <v>7318</v>
      </c>
      <c r="N18" s="31">
        <v>6853</v>
      </c>
      <c r="O18" s="31">
        <v>1579</v>
      </c>
      <c r="P18" s="30">
        <f t="shared" si="3"/>
        <v>8432</v>
      </c>
      <c r="Q18" s="31">
        <v>2555</v>
      </c>
      <c r="R18" s="31">
        <v>1472</v>
      </c>
      <c r="S18" s="30">
        <f t="shared" si="4"/>
        <v>4027</v>
      </c>
      <c r="T18" s="31">
        <v>2734</v>
      </c>
      <c r="U18" s="31">
        <v>2018</v>
      </c>
      <c r="V18" s="30">
        <f t="shared" si="5"/>
        <v>4752</v>
      </c>
      <c r="W18" s="31">
        <v>3579</v>
      </c>
      <c r="X18" s="31">
        <v>2378</v>
      </c>
      <c r="Y18" s="30">
        <f t="shared" si="6"/>
        <v>5957</v>
      </c>
      <c r="Z18" s="31">
        <v>2509</v>
      </c>
      <c r="AA18" s="31">
        <v>1918</v>
      </c>
      <c r="AB18" s="30">
        <f t="shared" si="7"/>
        <v>4427</v>
      </c>
      <c r="AC18" s="31">
        <v>4024</v>
      </c>
      <c r="AD18" s="31">
        <v>3064</v>
      </c>
      <c r="AE18" s="30">
        <f t="shared" si="8"/>
        <v>7088</v>
      </c>
      <c r="AF18" s="31">
        <v>3554</v>
      </c>
      <c r="AG18" s="31">
        <v>1985</v>
      </c>
      <c r="AH18" s="27">
        <f t="shared" si="9"/>
        <v>5539</v>
      </c>
      <c r="AI18" s="31">
        <v>1508</v>
      </c>
      <c r="AJ18" s="32">
        <v>793</v>
      </c>
      <c r="AK18" s="27">
        <f t="shared" si="10"/>
        <v>2301</v>
      </c>
      <c r="AM18" s="40">
        <f t="shared" si="11"/>
        <v>93982</v>
      </c>
      <c r="AN18" s="41">
        <f t="shared" si="12"/>
        <v>8543.818181818182</v>
      </c>
      <c r="AO18" s="42">
        <f>G18</f>
        <v>33570</v>
      </c>
      <c r="AP18" s="34">
        <f t="shared" si="13"/>
        <v>59612</v>
      </c>
      <c r="AQ18" s="34">
        <f t="shared" si="14"/>
        <v>34370</v>
      </c>
    </row>
    <row r="19" spans="1:43" x14ac:dyDescent="0.25">
      <c r="A19" s="28" t="s">
        <v>34</v>
      </c>
      <c r="B19" s="28" t="s">
        <v>1035</v>
      </c>
      <c r="C19" s="28" t="s">
        <v>199</v>
      </c>
      <c r="D19" s="28"/>
      <c r="E19" s="36">
        <v>740</v>
      </c>
      <c r="F19" s="36">
        <v>801</v>
      </c>
      <c r="G19" s="30">
        <f t="shared" si="0"/>
        <v>1541</v>
      </c>
      <c r="H19" s="32">
        <v>576</v>
      </c>
      <c r="I19" s="31">
        <v>1247</v>
      </c>
      <c r="J19" s="30">
        <f t="shared" si="1"/>
        <v>1823</v>
      </c>
      <c r="K19" s="32">
        <v>250</v>
      </c>
      <c r="L19" s="32">
        <v>400</v>
      </c>
      <c r="M19" s="33">
        <f t="shared" si="2"/>
        <v>650</v>
      </c>
      <c r="N19" s="32">
        <v>723</v>
      </c>
      <c r="O19" s="32">
        <v>336</v>
      </c>
      <c r="P19" s="30">
        <f t="shared" si="3"/>
        <v>1059</v>
      </c>
      <c r="Q19" s="31">
        <v>1190</v>
      </c>
      <c r="R19" s="32">
        <v>776</v>
      </c>
      <c r="S19" s="30">
        <f t="shared" si="4"/>
        <v>1966</v>
      </c>
      <c r="T19" s="32">
        <v>661</v>
      </c>
      <c r="U19" s="32">
        <v>100</v>
      </c>
      <c r="V19" s="30">
        <f t="shared" si="5"/>
        <v>761</v>
      </c>
      <c r="W19" s="31">
        <v>1156</v>
      </c>
      <c r="X19" s="32">
        <v>492</v>
      </c>
      <c r="Y19" s="30">
        <f t="shared" si="6"/>
        <v>1648</v>
      </c>
      <c r="Z19" s="32">
        <v>880</v>
      </c>
      <c r="AA19" s="32">
        <v>239</v>
      </c>
      <c r="AB19" s="30">
        <f t="shared" si="7"/>
        <v>1119</v>
      </c>
      <c r="AC19" s="32">
        <v>350</v>
      </c>
      <c r="AD19" s="32">
        <v>271</v>
      </c>
      <c r="AE19" s="30">
        <f t="shared" si="8"/>
        <v>621</v>
      </c>
      <c r="AF19" s="32">
        <v>466</v>
      </c>
      <c r="AG19" s="31">
        <v>2776</v>
      </c>
      <c r="AH19" s="27">
        <f t="shared" si="9"/>
        <v>3242</v>
      </c>
      <c r="AI19" s="32">
        <v>188</v>
      </c>
      <c r="AJ19" s="31">
        <v>2528</v>
      </c>
      <c r="AK19" s="27">
        <f t="shared" si="10"/>
        <v>2716</v>
      </c>
      <c r="AM19" s="40">
        <f t="shared" si="11"/>
        <v>17146</v>
      </c>
      <c r="AN19" s="41">
        <f t="shared" si="12"/>
        <v>1558.7272727272727</v>
      </c>
      <c r="AO19" s="43">
        <f>AH19</f>
        <v>3242</v>
      </c>
      <c r="AP19" s="34">
        <f t="shared" si="13"/>
        <v>7180</v>
      </c>
      <c r="AQ19" s="34">
        <f t="shared" si="14"/>
        <v>9966</v>
      </c>
    </row>
    <row r="20" spans="1:43" x14ac:dyDescent="0.25">
      <c r="A20" s="28" t="s">
        <v>36</v>
      </c>
      <c r="B20" s="28" t="s">
        <v>1037</v>
      </c>
      <c r="C20" s="28" t="s">
        <v>199</v>
      </c>
      <c r="D20" s="28"/>
      <c r="E20" s="29">
        <v>1944</v>
      </c>
      <c r="F20" s="29">
        <v>1469</v>
      </c>
      <c r="G20" s="30">
        <f t="shared" si="0"/>
        <v>3413</v>
      </c>
      <c r="H20" s="31">
        <v>1706</v>
      </c>
      <c r="I20" s="31">
        <v>1607</v>
      </c>
      <c r="J20" s="30">
        <f t="shared" si="1"/>
        <v>3313</v>
      </c>
      <c r="K20" s="31">
        <v>2185</v>
      </c>
      <c r="L20" s="31">
        <v>1971</v>
      </c>
      <c r="M20" s="33">
        <f t="shared" si="2"/>
        <v>4156</v>
      </c>
      <c r="N20" s="31">
        <v>2135</v>
      </c>
      <c r="O20" s="31">
        <v>1254</v>
      </c>
      <c r="P20" s="30">
        <f t="shared" si="3"/>
        <v>3389</v>
      </c>
      <c r="Q20" s="31">
        <v>1318</v>
      </c>
      <c r="R20" s="31">
        <v>1119</v>
      </c>
      <c r="S20" s="30">
        <f t="shared" si="4"/>
        <v>2437</v>
      </c>
      <c r="T20" s="32">
        <v>611</v>
      </c>
      <c r="U20" s="32">
        <v>22</v>
      </c>
      <c r="V20" s="30">
        <f t="shared" si="5"/>
        <v>633</v>
      </c>
      <c r="W20" s="31">
        <v>2910</v>
      </c>
      <c r="X20" s="32">
        <v>289</v>
      </c>
      <c r="Y20" s="30">
        <f t="shared" si="6"/>
        <v>3199</v>
      </c>
      <c r="Z20" s="31">
        <v>1377</v>
      </c>
      <c r="AA20" s="32">
        <v>454</v>
      </c>
      <c r="AB20" s="30">
        <f t="shared" si="7"/>
        <v>1831</v>
      </c>
      <c r="AC20" s="31">
        <v>1534</v>
      </c>
      <c r="AD20" s="32">
        <v>970</v>
      </c>
      <c r="AE20" s="30">
        <f t="shared" si="8"/>
        <v>2504</v>
      </c>
      <c r="AF20" s="31">
        <v>1692</v>
      </c>
      <c r="AG20" s="31">
        <v>1055</v>
      </c>
      <c r="AH20" s="27">
        <f t="shared" si="9"/>
        <v>2747</v>
      </c>
      <c r="AI20" s="31">
        <v>2362</v>
      </c>
      <c r="AJ20" s="31">
        <v>1237</v>
      </c>
      <c r="AK20" s="27">
        <f t="shared" si="10"/>
        <v>3599</v>
      </c>
      <c r="AM20" s="40">
        <f t="shared" si="11"/>
        <v>31221</v>
      </c>
      <c r="AN20" s="41">
        <f t="shared" si="12"/>
        <v>2838.2727272727275</v>
      </c>
      <c r="AO20" s="43">
        <f>M20</f>
        <v>4156</v>
      </c>
      <c r="AP20" s="34">
        <f t="shared" si="13"/>
        <v>19774</v>
      </c>
      <c r="AQ20" s="34">
        <f t="shared" si="14"/>
        <v>11447</v>
      </c>
    </row>
    <row r="21" spans="1:43" x14ac:dyDescent="0.25">
      <c r="A21" s="28" t="s">
        <v>37</v>
      </c>
      <c r="B21" s="28" t="s">
        <v>1036</v>
      </c>
      <c r="C21" s="28" t="s">
        <v>199</v>
      </c>
      <c r="D21" s="28"/>
      <c r="E21" s="29">
        <v>23351</v>
      </c>
      <c r="F21" s="29">
        <v>7699</v>
      </c>
      <c r="G21" s="30">
        <f t="shared" si="0"/>
        <v>31050</v>
      </c>
      <c r="H21" s="31">
        <v>6960</v>
      </c>
      <c r="I21" s="31">
        <v>4487</v>
      </c>
      <c r="J21" s="30">
        <f t="shared" si="1"/>
        <v>11447</v>
      </c>
      <c r="K21" s="31">
        <v>3470</v>
      </c>
      <c r="L21" s="31">
        <v>2098</v>
      </c>
      <c r="M21" s="33">
        <f t="shared" si="2"/>
        <v>5568</v>
      </c>
      <c r="N21" s="31">
        <v>5925</v>
      </c>
      <c r="O21" s="31">
        <v>2713</v>
      </c>
      <c r="P21" s="30">
        <f t="shared" si="3"/>
        <v>8638</v>
      </c>
      <c r="Q21" s="31">
        <v>1550</v>
      </c>
      <c r="R21" s="32">
        <v>651</v>
      </c>
      <c r="S21" s="30">
        <f t="shared" si="4"/>
        <v>2201</v>
      </c>
      <c r="T21" s="31">
        <v>5036</v>
      </c>
      <c r="U21" s="31">
        <v>1340</v>
      </c>
      <c r="V21" s="30">
        <f t="shared" si="5"/>
        <v>6376</v>
      </c>
      <c r="W21" s="31">
        <v>5819</v>
      </c>
      <c r="X21" s="31">
        <v>4853</v>
      </c>
      <c r="Y21" s="30">
        <f t="shared" si="6"/>
        <v>10672</v>
      </c>
      <c r="Z21" s="31">
        <v>4833</v>
      </c>
      <c r="AA21" s="31">
        <v>1840</v>
      </c>
      <c r="AB21" s="30">
        <f t="shared" si="7"/>
        <v>6673</v>
      </c>
      <c r="AC21" s="31">
        <v>5814</v>
      </c>
      <c r="AD21" s="31">
        <v>1243</v>
      </c>
      <c r="AE21" s="30">
        <f t="shared" si="8"/>
        <v>7057</v>
      </c>
      <c r="AF21" s="31">
        <v>3508</v>
      </c>
      <c r="AG21" s="31">
        <v>1470</v>
      </c>
      <c r="AH21" s="27">
        <f t="shared" si="9"/>
        <v>4978</v>
      </c>
      <c r="AI21" s="31">
        <v>1888</v>
      </c>
      <c r="AJ21" s="31">
        <v>1640</v>
      </c>
      <c r="AK21" s="27">
        <f t="shared" si="10"/>
        <v>3528</v>
      </c>
      <c r="AM21" s="40">
        <f t="shared" si="11"/>
        <v>98188</v>
      </c>
      <c r="AN21" s="41">
        <f t="shared" si="12"/>
        <v>8926.181818181818</v>
      </c>
      <c r="AO21" s="42">
        <f>G21</f>
        <v>31050</v>
      </c>
      <c r="AP21" s="34">
        <f t="shared" si="13"/>
        <v>68154</v>
      </c>
      <c r="AQ21" s="34">
        <f t="shared" si="14"/>
        <v>30034</v>
      </c>
    </row>
    <row r="22" spans="1:43" x14ac:dyDescent="0.25">
      <c r="A22" s="28" t="s">
        <v>40</v>
      </c>
      <c r="B22" s="28" t="s">
        <v>1038</v>
      </c>
      <c r="C22" s="28" t="s">
        <v>199</v>
      </c>
      <c r="D22" s="28"/>
      <c r="E22" s="29">
        <v>2160</v>
      </c>
      <c r="F22" s="29">
        <v>5973</v>
      </c>
      <c r="G22" s="30">
        <f t="shared" si="0"/>
        <v>8133</v>
      </c>
      <c r="H22" s="31">
        <v>1956</v>
      </c>
      <c r="I22" s="31">
        <v>4329</v>
      </c>
      <c r="J22" s="30">
        <f t="shared" si="1"/>
        <v>6285</v>
      </c>
      <c r="K22" s="31">
        <v>2621</v>
      </c>
      <c r="L22" s="31">
        <v>3982</v>
      </c>
      <c r="M22" s="33">
        <f t="shared" si="2"/>
        <v>6603</v>
      </c>
      <c r="N22" s="31">
        <v>5549</v>
      </c>
      <c r="O22" s="31">
        <v>1805</v>
      </c>
      <c r="P22" s="30">
        <f t="shared" si="3"/>
        <v>7354</v>
      </c>
      <c r="Q22" s="31">
        <v>2969</v>
      </c>
      <c r="R22" s="32">
        <v>79</v>
      </c>
      <c r="S22" s="30">
        <f t="shared" si="4"/>
        <v>3048</v>
      </c>
      <c r="T22" s="31">
        <v>5135</v>
      </c>
      <c r="U22" s="31">
        <v>1034</v>
      </c>
      <c r="V22" s="30">
        <f t="shared" si="5"/>
        <v>6169</v>
      </c>
      <c r="W22" s="31">
        <v>3993</v>
      </c>
      <c r="X22" s="31">
        <v>1202</v>
      </c>
      <c r="Y22" s="30">
        <f t="shared" si="6"/>
        <v>5195</v>
      </c>
      <c r="Z22" s="31">
        <v>2672</v>
      </c>
      <c r="AA22" s="31">
        <v>1190</v>
      </c>
      <c r="AB22" s="30">
        <f t="shared" si="7"/>
        <v>3862</v>
      </c>
      <c r="AC22" s="31">
        <v>5472</v>
      </c>
      <c r="AD22" s="31">
        <v>2661</v>
      </c>
      <c r="AE22" s="30">
        <f t="shared" si="8"/>
        <v>8133</v>
      </c>
      <c r="AF22" s="31">
        <v>3601</v>
      </c>
      <c r="AG22" s="32">
        <v>642</v>
      </c>
      <c r="AH22" s="27">
        <f t="shared" si="9"/>
        <v>4243</v>
      </c>
      <c r="AI22" s="31">
        <v>10426</v>
      </c>
      <c r="AJ22" s="32">
        <v>999</v>
      </c>
      <c r="AK22" s="27">
        <f t="shared" si="10"/>
        <v>11425</v>
      </c>
      <c r="AM22" s="40">
        <f t="shared" si="11"/>
        <v>70450</v>
      </c>
      <c r="AN22" s="41">
        <f t="shared" si="12"/>
        <v>6404.545454545455</v>
      </c>
      <c r="AO22" s="43">
        <f>AK22</f>
        <v>11425</v>
      </c>
      <c r="AP22" s="34">
        <f t="shared" si="13"/>
        <v>46554</v>
      </c>
      <c r="AQ22" s="34">
        <f t="shared" si="14"/>
        <v>23896</v>
      </c>
    </row>
    <row r="23" spans="1:43" x14ac:dyDescent="0.25">
      <c r="A23" s="28" t="s">
        <v>43</v>
      </c>
      <c r="B23" s="28" t="s">
        <v>1042</v>
      </c>
      <c r="C23" s="28" t="s">
        <v>199</v>
      </c>
      <c r="D23" s="28"/>
      <c r="E23" s="29">
        <v>2285</v>
      </c>
      <c r="F23" s="29">
        <v>2351</v>
      </c>
      <c r="G23" s="30">
        <f t="shared" si="0"/>
        <v>4636</v>
      </c>
      <c r="H23" s="32">
        <v>656</v>
      </c>
      <c r="I23" s="31">
        <v>1185</v>
      </c>
      <c r="J23" s="30">
        <f t="shared" si="1"/>
        <v>1841</v>
      </c>
      <c r="K23" s="31">
        <v>1417</v>
      </c>
      <c r="L23" s="31">
        <v>1347</v>
      </c>
      <c r="M23" s="33">
        <f t="shared" si="2"/>
        <v>2764</v>
      </c>
      <c r="N23" s="31">
        <v>1101</v>
      </c>
      <c r="O23" s="32">
        <v>765</v>
      </c>
      <c r="P23" s="30">
        <f t="shared" si="3"/>
        <v>1866</v>
      </c>
      <c r="Q23" s="31">
        <v>1667</v>
      </c>
      <c r="R23" s="32">
        <v>779</v>
      </c>
      <c r="S23" s="30">
        <f t="shared" si="4"/>
        <v>2446</v>
      </c>
      <c r="T23" s="31">
        <v>1502</v>
      </c>
      <c r="U23" s="32">
        <v>883</v>
      </c>
      <c r="V23" s="30">
        <f t="shared" si="5"/>
        <v>2385</v>
      </c>
      <c r="W23" s="31">
        <v>2650</v>
      </c>
      <c r="X23" s="32">
        <v>887</v>
      </c>
      <c r="Y23" s="30">
        <f t="shared" si="6"/>
        <v>3537</v>
      </c>
      <c r="Z23" s="32">
        <v>748</v>
      </c>
      <c r="AA23" s="32">
        <v>622</v>
      </c>
      <c r="AB23" s="30">
        <f t="shared" si="7"/>
        <v>1370</v>
      </c>
      <c r="AC23" s="31">
        <v>1174</v>
      </c>
      <c r="AD23" s="32">
        <v>922</v>
      </c>
      <c r="AE23" s="30">
        <f t="shared" si="8"/>
        <v>2096</v>
      </c>
      <c r="AF23" s="31">
        <v>1232</v>
      </c>
      <c r="AG23" s="31">
        <v>1021</v>
      </c>
      <c r="AH23" s="27">
        <f t="shared" si="9"/>
        <v>2253</v>
      </c>
      <c r="AI23" s="31">
        <v>1288</v>
      </c>
      <c r="AJ23" s="31">
        <v>1038</v>
      </c>
      <c r="AK23" s="27">
        <f t="shared" si="10"/>
        <v>2326</v>
      </c>
      <c r="AM23" s="40">
        <f t="shared" si="11"/>
        <v>27520</v>
      </c>
      <c r="AN23" s="41">
        <f t="shared" si="12"/>
        <v>2501.818181818182</v>
      </c>
      <c r="AO23" s="42">
        <f>G23</f>
        <v>4636</v>
      </c>
      <c r="AP23" s="34">
        <f t="shared" si="13"/>
        <v>15720</v>
      </c>
      <c r="AQ23" s="34">
        <f t="shared" si="14"/>
        <v>11800</v>
      </c>
    </row>
    <row r="24" spans="1:43" x14ac:dyDescent="0.25">
      <c r="A24" s="28" t="s">
        <v>48</v>
      </c>
      <c r="B24" s="28" t="s">
        <v>49</v>
      </c>
      <c r="C24" s="28" t="s">
        <v>199</v>
      </c>
      <c r="D24" s="28"/>
      <c r="E24" s="29">
        <v>5385</v>
      </c>
      <c r="F24" s="29">
        <v>2487</v>
      </c>
      <c r="G24" s="30">
        <f t="shared" si="0"/>
        <v>7872</v>
      </c>
      <c r="H24" s="31">
        <v>1588</v>
      </c>
      <c r="I24" s="31">
        <v>2551</v>
      </c>
      <c r="J24" s="30">
        <f t="shared" si="1"/>
        <v>4139</v>
      </c>
      <c r="K24" s="31">
        <v>1343</v>
      </c>
      <c r="L24" s="31">
        <v>3776</v>
      </c>
      <c r="M24" s="33">
        <f t="shared" si="2"/>
        <v>5119</v>
      </c>
      <c r="N24" s="31">
        <v>2941</v>
      </c>
      <c r="O24" s="31">
        <v>1048</v>
      </c>
      <c r="P24" s="30">
        <f t="shared" si="3"/>
        <v>3989</v>
      </c>
      <c r="Q24" s="31">
        <v>5368</v>
      </c>
      <c r="R24" s="32">
        <v>857</v>
      </c>
      <c r="S24" s="30">
        <f t="shared" si="4"/>
        <v>6225</v>
      </c>
      <c r="T24" s="31">
        <v>4696</v>
      </c>
      <c r="U24" s="32">
        <v>48</v>
      </c>
      <c r="V24" s="30">
        <f t="shared" si="5"/>
        <v>4744</v>
      </c>
      <c r="W24" s="32">
        <v>987</v>
      </c>
      <c r="X24" s="32">
        <v>61</v>
      </c>
      <c r="Y24" s="30">
        <f t="shared" si="6"/>
        <v>1048</v>
      </c>
      <c r="Z24" s="31">
        <v>5622</v>
      </c>
      <c r="AA24" s="32">
        <v>132</v>
      </c>
      <c r="AB24" s="30">
        <f t="shared" si="7"/>
        <v>5754</v>
      </c>
      <c r="AC24" s="31">
        <v>3749</v>
      </c>
      <c r="AD24" s="32">
        <v>440</v>
      </c>
      <c r="AE24" s="30">
        <f t="shared" si="8"/>
        <v>4189</v>
      </c>
      <c r="AF24" s="31">
        <v>3467</v>
      </c>
      <c r="AG24" s="32">
        <v>216</v>
      </c>
      <c r="AH24" s="27">
        <f t="shared" si="9"/>
        <v>3683</v>
      </c>
      <c r="AI24" s="31">
        <v>3261</v>
      </c>
      <c r="AJ24" s="32">
        <v>814</v>
      </c>
      <c r="AK24" s="27">
        <f t="shared" si="10"/>
        <v>4075</v>
      </c>
      <c r="AM24" s="40">
        <f t="shared" si="11"/>
        <v>50837</v>
      </c>
      <c r="AN24" s="41">
        <f t="shared" si="12"/>
        <v>4621.545454545455</v>
      </c>
      <c r="AO24" s="42">
        <f>G24</f>
        <v>7872</v>
      </c>
      <c r="AP24" s="34">
        <f t="shared" si="13"/>
        <v>38407</v>
      </c>
      <c r="AQ24" s="34">
        <f t="shared" si="14"/>
        <v>12430</v>
      </c>
    </row>
    <row r="25" spans="1:43" x14ac:dyDescent="0.25">
      <c r="A25" s="28" t="s">
        <v>52</v>
      </c>
      <c r="B25" s="28" t="s">
        <v>1039</v>
      </c>
      <c r="C25" s="28" t="s">
        <v>199</v>
      </c>
      <c r="D25" s="28"/>
      <c r="E25" s="29">
        <v>2724</v>
      </c>
      <c r="F25" s="29">
        <v>2128</v>
      </c>
      <c r="G25" s="30">
        <f t="shared" si="0"/>
        <v>4852</v>
      </c>
      <c r="H25" s="31">
        <v>2571</v>
      </c>
      <c r="I25" s="31">
        <v>1792</v>
      </c>
      <c r="J25" s="30">
        <f t="shared" si="1"/>
        <v>4363</v>
      </c>
      <c r="K25" s="31">
        <v>2493</v>
      </c>
      <c r="L25" s="31">
        <v>1677</v>
      </c>
      <c r="M25" s="33">
        <f t="shared" si="2"/>
        <v>4170</v>
      </c>
      <c r="N25" s="31">
        <v>2173</v>
      </c>
      <c r="O25" s="32">
        <v>597</v>
      </c>
      <c r="P25" s="30">
        <f t="shared" si="3"/>
        <v>2770</v>
      </c>
      <c r="Q25" s="31">
        <v>3028</v>
      </c>
      <c r="R25" s="32">
        <v>677</v>
      </c>
      <c r="S25" s="30">
        <f t="shared" si="4"/>
        <v>3705</v>
      </c>
      <c r="T25" s="31">
        <v>2130</v>
      </c>
      <c r="U25" s="32">
        <v>648</v>
      </c>
      <c r="V25" s="30">
        <f t="shared" si="5"/>
        <v>2778</v>
      </c>
      <c r="W25" s="31">
        <v>3355</v>
      </c>
      <c r="X25" s="32">
        <v>548</v>
      </c>
      <c r="Y25" s="30">
        <f t="shared" si="6"/>
        <v>3903</v>
      </c>
      <c r="Z25" s="31">
        <v>3426</v>
      </c>
      <c r="AA25" s="32">
        <v>660</v>
      </c>
      <c r="AB25" s="30">
        <f t="shared" si="7"/>
        <v>4086</v>
      </c>
      <c r="AC25" s="31">
        <v>2334</v>
      </c>
      <c r="AD25" s="32">
        <v>424</v>
      </c>
      <c r="AE25" s="30">
        <f t="shared" si="8"/>
        <v>2758</v>
      </c>
      <c r="AF25" s="31">
        <v>2322</v>
      </c>
      <c r="AG25" s="32">
        <v>695</v>
      </c>
      <c r="AH25" s="27">
        <f t="shared" si="9"/>
        <v>3017</v>
      </c>
      <c r="AI25" s="31">
        <v>3221</v>
      </c>
      <c r="AJ25" s="31">
        <v>3200</v>
      </c>
      <c r="AK25" s="27">
        <f t="shared" si="10"/>
        <v>6421</v>
      </c>
      <c r="AM25" s="40">
        <f t="shared" si="11"/>
        <v>42823</v>
      </c>
      <c r="AN25" s="41">
        <f t="shared" si="12"/>
        <v>3893</v>
      </c>
      <c r="AO25" s="43">
        <f>AK25</f>
        <v>6421</v>
      </c>
      <c r="AP25" s="34">
        <f t="shared" si="13"/>
        <v>29777</v>
      </c>
      <c r="AQ25" s="34">
        <f t="shared" si="14"/>
        <v>13046</v>
      </c>
    </row>
    <row r="26" spans="1:43" x14ac:dyDescent="0.25">
      <c r="A26" s="28" t="s">
        <v>54</v>
      </c>
      <c r="B26" s="28" t="s">
        <v>1040</v>
      </c>
      <c r="C26" s="28" t="s">
        <v>199</v>
      </c>
      <c r="D26" s="28"/>
      <c r="E26" s="29">
        <v>3921</v>
      </c>
      <c r="F26" s="29">
        <v>8387</v>
      </c>
      <c r="G26" s="30">
        <f t="shared" si="0"/>
        <v>12308</v>
      </c>
      <c r="H26" s="31">
        <v>2270</v>
      </c>
      <c r="I26" s="31">
        <v>4698</v>
      </c>
      <c r="J26" s="30">
        <f t="shared" si="1"/>
        <v>6968</v>
      </c>
      <c r="K26" s="31">
        <v>1951</v>
      </c>
      <c r="L26" s="31">
        <v>5020</v>
      </c>
      <c r="M26" s="33">
        <f t="shared" si="2"/>
        <v>6971</v>
      </c>
      <c r="N26" s="31">
        <v>3539</v>
      </c>
      <c r="O26" s="31">
        <v>4420</v>
      </c>
      <c r="P26" s="30">
        <f t="shared" si="3"/>
        <v>7959</v>
      </c>
      <c r="Q26" s="31">
        <v>4690</v>
      </c>
      <c r="R26" s="31">
        <v>1858</v>
      </c>
      <c r="S26" s="30">
        <f t="shared" si="4"/>
        <v>6548</v>
      </c>
      <c r="T26" s="31">
        <v>3008</v>
      </c>
      <c r="U26" s="31">
        <v>1798</v>
      </c>
      <c r="V26" s="30">
        <f t="shared" si="5"/>
        <v>4806</v>
      </c>
      <c r="W26" s="31">
        <v>4211</v>
      </c>
      <c r="X26" s="31">
        <v>3375</v>
      </c>
      <c r="Y26" s="30">
        <f t="shared" si="6"/>
        <v>7586</v>
      </c>
      <c r="Z26" s="31">
        <v>3630</v>
      </c>
      <c r="AA26" s="31">
        <v>1482</v>
      </c>
      <c r="AB26" s="30">
        <f t="shared" si="7"/>
        <v>5112</v>
      </c>
      <c r="AC26" s="31">
        <v>2950</v>
      </c>
      <c r="AD26" s="31">
        <v>3004</v>
      </c>
      <c r="AE26" s="30">
        <f t="shared" si="8"/>
        <v>5954</v>
      </c>
      <c r="AF26" s="31">
        <v>2502</v>
      </c>
      <c r="AG26" s="31">
        <v>3091</v>
      </c>
      <c r="AH26" s="27">
        <f t="shared" si="9"/>
        <v>5593</v>
      </c>
      <c r="AI26" s="31">
        <v>2538</v>
      </c>
      <c r="AJ26" s="31">
        <v>2713</v>
      </c>
      <c r="AK26" s="27">
        <f t="shared" si="10"/>
        <v>5251</v>
      </c>
      <c r="AM26" s="40">
        <f t="shared" si="11"/>
        <v>75056</v>
      </c>
      <c r="AN26" s="41">
        <f t="shared" si="12"/>
        <v>6823.272727272727</v>
      </c>
      <c r="AO26" s="42">
        <f>G26</f>
        <v>12308</v>
      </c>
      <c r="AP26" s="34">
        <f t="shared" si="13"/>
        <v>35210</v>
      </c>
      <c r="AQ26" s="34">
        <f t="shared" si="14"/>
        <v>39846</v>
      </c>
    </row>
    <row r="27" spans="1:43" x14ac:dyDescent="0.25">
      <c r="A27" s="28" t="s">
        <v>55</v>
      </c>
      <c r="B27" s="28" t="s">
        <v>1041</v>
      </c>
      <c r="C27" s="28" t="s">
        <v>199</v>
      </c>
      <c r="D27" s="28"/>
      <c r="E27" s="29">
        <v>8783</v>
      </c>
      <c r="F27" s="29">
        <v>2251</v>
      </c>
      <c r="G27" s="30">
        <f t="shared" si="0"/>
        <v>11034</v>
      </c>
      <c r="H27" s="31">
        <v>4216</v>
      </c>
      <c r="I27" s="31">
        <v>2645</v>
      </c>
      <c r="J27" s="30">
        <f t="shared" si="1"/>
        <v>6861</v>
      </c>
      <c r="K27" s="31">
        <v>1096</v>
      </c>
      <c r="L27" s="31">
        <v>1884</v>
      </c>
      <c r="M27" s="33">
        <f t="shared" si="2"/>
        <v>2980</v>
      </c>
      <c r="N27" s="31">
        <v>2166</v>
      </c>
      <c r="O27" s="31">
        <v>3853</v>
      </c>
      <c r="P27" s="30">
        <f t="shared" si="3"/>
        <v>6019</v>
      </c>
      <c r="Q27" s="31">
        <v>1721</v>
      </c>
      <c r="R27" s="31">
        <v>5443</v>
      </c>
      <c r="S27" s="30">
        <f t="shared" si="4"/>
        <v>7164</v>
      </c>
      <c r="T27" s="32">
        <v>30</v>
      </c>
      <c r="U27" s="32">
        <v>3</v>
      </c>
      <c r="V27" s="30">
        <f t="shared" si="5"/>
        <v>33</v>
      </c>
      <c r="W27" s="31">
        <v>2256</v>
      </c>
      <c r="X27" s="31">
        <v>3361</v>
      </c>
      <c r="Y27" s="30">
        <f t="shared" si="6"/>
        <v>5617</v>
      </c>
      <c r="Z27" s="31">
        <v>3144</v>
      </c>
      <c r="AA27" s="31">
        <v>6353</v>
      </c>
      <c r="AB27" s="30">
        <f t="shared" si="7"/>
        <v>9497</v>
      </c>
      <c r="AC27" s="31">
        <v>2163</v>
      </c>
      <c r="AD27" s="31">
        <v>2100</v>
      </c>
      <c r="AE27" s="30">
        <f t="shared" si="8"/>
        <v>4263</v>
      </c>
      <c r="AF27" s="31">
        <v>1662</v>
      </c>
      <c r="AG27" s="31">
        <v>3284</v>
      </c>
      <c r="AH27" s="27">
        <f t="shared" si="9"/>
        <v>4946</v>
      </c>
      <c r="AI27" s="32">
        <v>138</v>
      </c>
      <c r="AJ27" s="31">
        <v>6341</v>
      </c>
      <c r="AK27" s="27">
        <f t="shared" si="10"/>
        <v>6479</v>
      </c>
      <c r="AM27" s="40">
        <f t="shared" si="11"/>
        <v>64893</v>
      </c>
      <c r="AN27" s="41">
        <f t="shared" si="12"/>
        <v>5899.363636363636</v>
      </c>
      <c r="AO27" s="42">
        <f>G27</f>
        <v>11034</v>
      </c>
      <c r="AP27" s="34">
        <f t="shared" si="13"/>
        <v>27375</v>
      </c>
      <c r="AQ27" s="34">
        <f t="shared" si="14"/>
        <v>37518</v>
      </c>
    </row>
    <row r="28" spans="1:43" x14ac:dyDescent="0.25">
      <c r="A28" s="28" t="s">
        <v>57</v>
      </c>
      <c r="B28" s="28" t="s">
        <v>58</v>
      </c>
      <c r="C28" s="28" t="s">
        <v>199</v>
      </c>
      <c r="D28" s="28"/>
      <c r="E28" s="29">
        <v>4864</v>
      </c>
      <c r="F28" s="29">
        <v>3539</v>
      </c>
      <c r="G28" s="30">
        <f t="shared" si="0"/>
        <v>8403</v>
      </c>
      <c r="H28" s="31">
        <v>3336</v>
      </c>
      <c r="I28" s="31">
        <v>2457</v>
      </c>
      <c r="J28" s="30">
        <f t="shared" si="1"/>
        <v>5793</v>
      </c>
      <c r="K28" s="31">
        <v>2557</v>
      </c>
      <c r="L28" s="31">
        <v>2478</v>
      </c>
      <c r="M28" s="33">
        <f t="shared" si="2"/>
        <v>5035</v>
      </c>
      <c r="N28" s="31">
        <v>2431</v>
      </c>
      <c r="O28" s="31">
        <v>1720</v>
      </c>
      <c r="P28" s="30">
        <f t="shared" si="3"/>
        <v>4151</v>
      </c>
      <c r="Q28" s="31">
        <v>4600</v>
      </c>
      <c r="R28" s="31">
        <v>1583</v>
      </c>
      <c r="S28" s="30">
        <f t="shared" si="4"/>
        <v>6183</v>
      </c>
      <c r="T28" s="31">
        <v>4841</v>
      </c>
      <c r="U28" s="31">
        <v>1350</v>
      </c>
      <c r="V28" s="30">
        <f t="shared" si="5"/>
        <v>6191</v>
      </c>
      <c r="W28" s="31">
        <v>6705</v>
      </c>
      <c r="X28" s="31">
        <v>1971</v>
      </c>
      <c r="Y28" s="30">
        <f t="shared" si="6"/>
        <v>8676</v>
      </c>
      <c r="Z28" s="31">
        <v>4601</v>
      </c>
      <c r="AA28" s="31">
        <v>1042</v>
      </c>
      <c r="AB28" s="30">
        <f t="shared" si="7"/>
        <v>5643</v>
      </c>
      <c r="AC28" s="31">
        <v>2521</v>
      </c>
      <c r="AD28" s="31">
        <v>2093</v>
      </c>
      <c r="AE28" s="30">
        <f t="shared" si="8"/>
        <v>4614</v>
      </c>
      <c r="AF28" s="31">
        <v>3166</v>
      </c>
      <c r="AG28" s="31">
        <v>2395</v>
      </c>
      <c r="AH28" s="27">
        <f t="shared" si="9"/>
        <v>5561</v>
      </c>
      <c r="AI28" s="31">
        <v>4176</v>
      </c>
      <c r="AJ28" s="31">
        <v>3407</v>
      </c>
      <c r="AK28" s="27">
        <f t="shared" si="10"/>
        <v>7583</v>
      </c>
      <c r="AM28" s="40">
        <f t="shared" si="11"/>
        <v>67833</v>
      </c>
      <c r="AN28" s="41">
        <f t="shared" si="12"/>
        <v>6166.636363636364</v>
      </c>
      <c r="AO28" s="42">
        <f>G28</f>
        <v>8403</v>
      </c>
      <c r="AP28" s="34">
        <f t="shared" si="13"/>
        <v>43798</v>
      </c>
      <c r="AQ28" s="34">
        <f t="shared" si="14"/>
        <v>24035</v>
      </c>
    </row>
    <row r="29" spans="1:43" x14ac:dyDescent="0.25">
      <c r="A29" s="28" t="s">
        <v>59</v>
      </c>
      <c r="B29" s="28" t="s">
        <v>1043</v>
      </c>
      <c r="C29" s="28" t="s">
        <v>199</v>
      </c>
      <c r="D29" s="28"/>
      <c r="E29" s="29">
        <v>3189</v>
      </c>
      <c r="F29" s="29">
        <v>5414</v>
      </c>
      <c r="G29" s="30">
        <f t="shared" si="0"/>
        <v>8603</v>
      </c>
      <c r="H29" s="31">
        <v>2756</v>
      </c>
      <c r="I29" s="31">
        <v>3677</v>
      </c>
      <c r="J29" s="30">
        <f t="shared" si="1"/>
        <v>6433</v>
      </c>
      <c r="K29" s="31">
        <v>1832</v>
      </c>
      <c r="L29" s="31">
        <v>3184</v>
      </c>
      <c r="M29" s="33">
        <f t="shared" si="2"/>
        <v>5016</v>
      </c>
      <c r="N29" s="31">
        <v>1603</v>
      </c>
      <c r="O29" s="31">
        <v>1707</v>
      </c>
      <c r="P29" s="30">
        <f t="shared" si="3"/>
        <v>3310</v>
      </c>
      <c r="Q29" s="31">
        <v>3738</v>
      </c>
      <c r="R29" s="31">
        <v>2381</v>
      </c>
      <c r="S29" s="30">
        <f t="shared" si="4"/>
        <v>6119</v>
      </c>
      <c r="T29" s="31">
        <v>2422</v>
      </c>
      <c r="U29" s="31">
        <v>2262</v>
      </c>
      <c r="V29" s="30">
        <f t="shared" si="5"/>
        <v>4684</v>
      </c>
      <c r="W29" s="31">
        <v>3352</v>
      </c>
      <c r="X29" s="31">
        <v>2503</v>
      </c>
      <c r="Y29" s="30">
        <f t="shared" si="6"/>
        <v>5855</v>
      </c>
      <c r="Z29" s="31">
        <v>1672</v>
      </c>
      <c r="AA29" s="31">
        <v>1888</v>
      </c>
      <c r="AB29" s="30">
        <f t="shared" si="7"/>
        <v>3560</v>
      </c>
      <c r="AC29" s="31">
        <v>1980</v>
      </c>
      <c r="AD29" s="31">
        <v>1520</v>
      </c>
      <c r="AE29" s="30">
        <f t="shared" si="8"/>
        <v>3500</v>
      </c>
      <c r="AF29" s="32">
        <v>917</v>
      </c>
      <c r="AG29" s="31">
        <v>1435</v>
      </c>
      <c r="AH29" s="27">
        <f t="shared" si="9"/>
        <v>2352</v>
      </c>
      <c r="AI29" s="31">
        <v>1260</v>
      </c>
      <c r="AJ29" s="31">
        <v>1384</v>
      </c>
      <c r="AK29" s="27">
        <f t="shared" si="10"/>
        <v>2644</v>
      </c>
      <c r="AM29" s="40">
        <f t="shared" si="11"/>
        <v>52076</v>
      </c>
      <c r="AN29" s="41">
        <f t="shared" si="12"/>
        <v>4734.181818181818</v>
      </c>
      <c r="AO29" s="42">
        <f>G29</f>
        <v>8603</v>
      </c>
      <c r="AP29" s="34">
        <f t="shared" si="13"/>
        <v>24721</v>
      </c>
      <c r="AQ29" s="34">
        <f t="shared" si="14"/>
        <v>27355</v>
      </c>
    </row>
    <row r="30" spans="1:43" x14ac:dyDescent="0.25">
      <c r="A30" s="28" t="s">
        <v>61</v>
      </c>
      <c r="B30" s="28" t="s">
        <v>62</v>
      </c>
      <c r="C30" s="28" t="s">
        <v>199</v>
      </c>
      <c r="D30" s="28"/>
      <c r="E30" s="29">
        <v>3124</v>
      </c>
      <c r="F30" s="29">
        <v>5323</v>
      </c>
      <c r="G30" s="30">
        <f t="shared" si="0"/>
        <v>8447</v>
      </c>
      <c r="H30" s="31">
        <v>2149</v>
      </c>
      <c r="I30" s="31">
        <v>3236</v>
      </c>
      <c r="J30" s="30">
        <f t="shared" si="1"/>
        <v>5385</v>
      </c>
      <c r="K30" s="31">
        <v>1401</v>
      </c>
      <c r="L30" s="31">
        <v>2183</v>
      </c>
      <c r="M30" s="33">
        <f t="shared" si="2"/>
        <v>3584</v>
      </c>
      <c r="N30" s="31">
        <v>2553</v>
      </c>
      <c r="O30" s="31">
        <v>1768</v>
      </c>
      <c r="P30" s="30">
        <f t="shared" si="3"/>
        <v>4321</v>
      </c>
      <c r="Q30" s="31">
        <v>6532</v>
      </c>
      <c r="R30" s="31">
        <v>4475</v>
      </c>
      <c r="S30" s="30">
        <f t="shared" si="4"/>
        <v>11007</v>
      </c>
      <c r="T30" s="31">
        <v>5319</v>
      </c>
      <c r="U30" s="31">
        <v>4642</v>
      </c>
      <c r="V30" s="30">
        <f t="shared" si="5"/>
        <v>9961</v>
      </c>
      <c r="W30" s="31">
        <v>2805</v>
      </c>
      <c r="X30" s="31">
        <v>2859</v>
      </c>
      <c r="Y30" s="30">
        <f t="shared" si="6"/>
        <v>5664</v>
      </c>
      <c r="Z30" s="31">
        <v>2578</v>
      </c>
      <c r="AA30" s="31">
        <v>1711</v>
      </c>
      <c r="AB30" s="30">
        <f t="shared" si="7"/>
        <v>4289</v>
      </c>
      <c r="AC30" s="31">
        <v>2280</v>
      </c>
      <c r="AD30" s="31">
        <v>1835</v>
      </c>
      <c r="AE30" s="30">
        <f t="shared" si="8"/>
        <v>4115</v>
      </c>
      <c r="AF30" s="31">
        <v>2122</v>
      </c>
      <c r="AG30" s="31">
        <v>2107</v>
      </c>
      <c r="AH30" s="27">
        <f t="shared" si="9"/>
        <v>4229</v>
      </c>
      <c r="AI30" s="31">
        <v>2155</v>
      </c>
      <c r="AJ30" s="31">
        <v>1575</v>
      </c>
      <c r="AK30" s="27">
        <f t="shared" si="10"/>
        <v>3730</v>
      </c>
      <c r="AM30" s="40">
        <f t="shared" si="11"/>
        <v>64732</v>
      </c>
      <c r="AN30" s="41">
        <f t="shared" si="12"/>
        <v>5884.727272727273</v>
      </c>
      <c r="AO30" s="42">
        <f>S30</f>
        <v>11007</v>
      </c>
      <c r="AP30" s="34">
        <f t="shared" si="13"/>
        <v>33018</v>
      </c>
      <c r="AQ30" s="34">
        <f t="shared" si="14"/>
        <v>31714</v>
      </c>
    </row>
    <row r="31" spans="1:43" x14ac:dyDescent="0.25">
      <c r="A31" s="28" t="s">
        <v>63</v>
      </c>
      <c r="B31" s="28" t="s">
        <v>1044</v>
      </c>
      <c r="C31" s="28" t="s">
        <v>199</v>
      </c>
      <c r="D31" s="28"/>
      <c r="E31" s="29">
        <v>2579</v>
      </c>
      <c r="F31" s="29">
        <v>2844</v>
      </c>
      <c r="G31" s="30">
        <f t="shared" si="0"/>
        <v>5423</v>
      </c>
      <c r="H31" s="31">
        <v>1914</v>
      </c>
      <c r="I31" s="31">
        <v>2781</v>
      </c>
      <c r="J31" s="30">
        <f t="shared" si="1"/>
        <v>4695</v>
      </c>
      <c r="K31" s="31">
        <v>1650</v>
      </c>
      <c r="L31" s="31">
        <v>2383</v>
      </c>
      <c r="M31" s="33">
        <f t="shared" si="2"/>
        <v>4033</v>
      </c>
      <c r="N31" s="31">
        <v>2654</v>
      </c>
      <c r="O31" s="31">
        <v>1910</v>
      </c>
      <c r="P31" s="30">
        <f t="shared" si="3"/>
        <v>4564</v>
      </c>
      <c r="Q31" s="31">
        <v>3922</v>
      </c>
      <c r="R31" s="31">
        <v>3408</v>
      </c>
      <c r="S31" s="30">
        <f t="shared" si="4"/>
        <v>7330</v>
      </c>
      <c r="T31" s="31">
        <v>2449</v>
      </c>
      <c r="U31" s="31">
        <v>2107</v>
      </c>
      <c r="V31" s="30">
        <f t="shared" si="5"/>
        <v>4556</v>
      </c>
      <c r="W31" s="31">
        <v>2868</v>
      </c>
      <c r="X31" s="31">
        <v>3569</v>
      </c>
      <c r="Y31" s="30">
        <f t="shared" si="6"/>
        <v>6437</v>
      </c>
      <c r="Z31" s="31">
        <v>2097</v>
      </c>
      <c r="AA31" s="31">
        <v>1382</v>
      </c>
      <c r="AB31" s="30">
        <f t="shared" si="7"/>
        <v>3479</v>
      </c>
      <c r="AC31" s="31">
        <v>2166</v>
      </c>
      <c r="AD31" s="31">
        <v>2512</v>
      </c>
      <c r="AE31" s="30">
        <f t="shared" si="8"/>
        <v>4678</v>
      </c>
      <c r="AF31" s="31">
        <v>1243</v>
      </c>
      <c r="AG31" s="31">
        <v>2622</v>
      </c>
      <c r="AH31" s="27">
        <f t="shared" si="9"/>
        <v>3865</v>
      </c>
      <c r="AI31" s="31">
        <v>1316</v>
      </c>
      <c r="AJ31" s="31">
        <v>1735</v>
      </c>
      <c r="AK31" s="27">
        <f t="shared" si="10"/>
        <v>3051</v>
      </c>
      <c r="AM31" s="40">
        <f t="shared" si="11"/>
        <v>52111</v>
      </c>
      <c r="AN31" s="41">
        <f t="shared" si="12"/>
        <v>4737.363636363636</v>
      </c>
      <c r="AO31" s="42">
        <f>S31</f>
        <v>7330</v>
      </c>
      <c r="AP31" s="34">
        <f t="shared" si="13"/>
        <v>24858</v>
      </c>
      <c r="AQ31" s="34">
        <f t="shared" si="14"/>
        <v>27253</v>
      </c>
    </row>
    <row r="32" spans="1:43" x14ac:dyDescent="0.25">
      <c r="A32" s="28" t="s">
        <v>67</v>
      </c>
      <c r="B32" s="28" t="s">
        <v>1018</v>
      </c>
      <c r="C32" s="28" t="s">
        <v>199</v>
      </c>
      <c r="D32" s="28"/>
      <c r="E32" s="29">
        <v>3658</v>
      </c>
      <c r="F32" s="29">
        <v>4644</v>
      </c>
      <c r="G32" s="30">
        <f t="shared" si="0"/>
        <v>8302</v>
      </c>
      <c r="H32" s="31">
        <v>2111</v>
      </c>
      <c r="I32" s="31">
        <v>3556</v>
      </c>
      <c r="J32" s="30">
        <f t="shared" si="1"/>
        <v>5667</v>
      </c>
      <c r="K32" s="31">
        <v>3099</v>
      </c>
      <c r="L32" s="31">
        <v>3013</v>
      </c>
      <c r="M32" s="33">
        <f t="shared" si="2"/>
        <v>6112</v>
      </c>
      <c r="N32" s="31">
        <v>2739</v>
      </c>
      <c r="O32" s="31">
        <v>1493</v>
      </c>
      <c r="P32" s="30">
        <f t="shared" si="3"/>
        <v>4232</v>
      </c>
      <c r="Q32" s="31">
        <v>5138</v>
      </c>
      <c r="R32" s="31">
        <v>2011</v>
      </c>
      <c r="S32" s="30">
        <f t="shared" si="4"/>
        <v>7149</v>
      </c>
      <c r="T32" s="31">
        <v>4665</v>
      </c>
      <c r="U32" s="31">
        <v>2122</v>
      </c>
      <c r="V32" s="30">
        <f t="shared" si="5"/>
        <v>6787</v>
      </c>
      <c r="W32" s="31">
        <v>6321</v>
      </c>
      <c r="X32" s="31">
        <v>3882</v>
      </c>
      <c r="Y32" s="30">
        <f t="shared" si="6"/>
        <v>10203</v>
      </c>
      <c r="Z32" s="31">
        <v>2166</v>
      </c>
      <c r="AA32" s="32">
        <v>670</v>
      </c>
      <c r="AB32" s="30">
        <f t="shared" si="7"/>
        <v>2836</v>
      </c>
      <c r="AC32" s="31">
        <v>3555</v>
      </c>
      <c r="AD32" s="32">
        <v>947</v>
      </c>
      <c r="AE32" s="30">
        <f t="shared" si="8"/>
        <v>4502</v>
      </c>
      <c r="AF32" s="31">
        <v>2043</v>
      </c>
      <c r="AG32" s="31">
        <v>1404</v>
      </c>
      <c r="AH32" s="27">
        <f t="shared" si="9"/>
        <v>3447</v>
      </c>
      <c r="AI32" s="31">
        <v>2747</v>
      </c>
      <c r="AJ32" s="32">
        <v>812</v>
      </c>
      <c r="AK32" s="27">
        <f t="shared" si="10"/>
        <v>3559</v>
      </c>
      <c r="AM32" s="40">
        <f t="shared" si="11"/>
        <v>62796</v>
      </c>
      <c r="AN32" s="41">
        <f t="shared" si="12"/>
        <v>5708.727272727273</v>
      </c>
      <c r="AO32" s="42">
        <f>Y32</f>
        <v>10203</v>
      </c>
      <c r="AP32" s="34">
        <f t="shared" si="13"/>
        <v>38242</v>
      </c>
      <c r="AQ32" s="34">
        <f t="shared" si="14"/>
        <v>24554</v>
      </c>
    </row>
    <row r="33" spans="1:43" x14ac:dyDescent="0.25">
      <c r="A33" s="28" t="s">
        <v>71</v>
      </c>
      <c r="B33" s="28" t="s">
        <v>72</v>
      </c>
      <c r="C33" s="28" t="s">
        <v>199</v>
      </c>
      <c r="D33" s="28"/>
      <c r="E33" s="36">
        <v>822</v>
      </c>
      <c r="F33" s="36">
        <v>246</v>
      </c>
      <c r="G33" s="30">
        <f t="shared" si="0"/>
        <v>1068</v>
      </c>
      <c r="H33" s="32">
        <v>427</v>
      </c>
      <c r="I33" s="32">
        <v>221</v>
      </c>
      <c r="J33" s="30">
        <f t="shared" si="1"/>
        <v>648</v>
      </c>
      <c r="K33" s="32">
        <v>488</v>
      </c>
      <c r="L33" s="32">
        <v>490</v>
      </c>
      <c r="M33" s="33">
        <f t="shared" si="2"/>
        <v>978</v>
      </c>
      <c r="N33" s="32">
        <v>322</v>
      </c>
      <c r="O33" s="32">
        <v>436</v>
      </c>
      <c r="P33" s="30">
        <f t="shared" si="3"/>
        <v>758</v>
      </c>
      <c r="Q33" s="32">
        <v>724</v>
      </c>
      <c r="R33" s="32">
        <v>383</v>
      </c>
      <c r="S33" s="30">
        <f t="shared" si="4"/>
        <v>1107</v>
      </c>
      <c r="T33" s="32">
        <v>395</v>
      </c>
      <c r="U33" s="32">
        <v>343</v>
      </c>
      <c r="V33" s="30">
        <f t="shared" si="5"/>
        <v>738</v>
      </c>
      <c r="W33" s="32">
        <v>303</v>
      </c>
      <c r="X33" s="32">
        <v>249</v>
      </c>
      <c r="Y33" s="30">
        <f t="shared" si="6"/>
        <v>552</v>
      </c>
      <c r="Z33" s="32">
        <v>349</v>
      </c>
      <c r="AA33" s="32">
        <v>336</v>
      </c>
      <c r="AB33" s="30">
        <f t="shared" si="7"/>
        <v>685</v>
      </c>
      <c r="AC33" s="32">
        <v>409</v>
      </c>
      <c r="AD33" s="32">
        <v>378</v>
      </c>
      <c r="AE33" s="30">
        <f t="shared" si="8"/>
        <v>787</v>
      </c>
      <c r="AF33" s="32">
        <v>400</v>
      </c>
      <c r="AG33" s="32">
        <v>272</v>
      </c>
      <c r="AH33" s="27">
        <f t="shared" si="9"/>
        <v>672</v>
      </c>
      <c r="AI33" s="32">
        <v>365</v>
      </c>
      <c r="AJ33" s="32">
        <v>611</v>
      </c>
      <c r="AK33" s="27">
        <f t="shared" si="10"/>
        <v>976</v>
      </c>
      <c r="AM33" s="40">
        <f t="shared" si="11"/>
        <v>8969</v>
      </c>
      <c r="AN33" s="41">
        <f t="shared" si="12"/>
        <v>815.36363636363637</v>
      </c>
      <c r="AO33" s="42">
        <f>S33</f>
        <v>1107</v>
      </c>
      <c r="AP33" s="34">
        <f t="shared" si="13"/>
        <v>5004</v>
      </c>
      <c r="AQ33" s="34">
        <f t="shared" si="14"/>
        <v>3965</v>
      </c>
    </row>
    <row r="34" spans="1:43" x14ac:dyDescent="0.25">
      <c r="A34" s="28" t="s">
        <v>73</v>
      </c>
      <c r="B34" s="28" t="s">
        <v>1045</v>
      </c>
      <c r="C34" s="28" t="s">
        <v>199</v>
      </c>
      <c r="D34" s="28"/>
      <c r="E34" s="29">
        <v>2287</v>
      </c>
      <c r="F34" s="29">
        <v>2483</v>
      </c>
      <c r="G34" s="30">
        <f t="shared" si="0"/>
        <v>4770</v>
      </c>
      <c r="H34" s="31">
        <v>2941</v>
      </c>
      <c r="I34" s="31">
        <v>3463</v>
      </c>
      <c r="J34" s="30">
        <f t="shared" si="1"/>
        <v>6404</v>
      </c>
      <c r="K34" s="31">
        <v>1247</v>
      </c>
      <c r="L34" s="31">
        <v>2099</v>
      </c>
      <c r="M34" s="33">
        <f t="shared" si="2"/>
        <v>3346</v>
      </c>
      <c r="N34" s="31">
        <v>2397</v>
      </c>
      <c r="O34" s="31">
        <v>1595</v>
      </c>
      <c r="P34" s="30">
        <f t="shared" si="3"/>
        <v>3992</v>
      </c>
      <c r="Q34" s="31">
        <v>3057</v>
      </c>
      <c r="R34" s="32">
        <v>939</v>
      </c>
      <c r="S34" s="30">
        <f t="shared" si="4"/>
        <v>3996</v>
      </c>
      <c r="T34" s="32">
        <v>738</v>
      </c>
      <c r="U34" s="31">
        <v>1382</v>
      </c>
      <c r="V34" s="30">
        <f t="shared" si="5"/>
        <v>2120</v>
      </c>
      <c r="W34" s="31">
        <v>2840</v>
      </c>
      <c r="X34" s="31">
        <v>1940</v>
      </c>
      <c r="Y34" s="30">
        <f t="shared" si="6"/>
        <v>4780</v>
      </c>
      <c r="Z34" s="31">
        <v>1405</v>
      </c>
      <c r="AA34" s="31">
        <v>2315</v>
      </c>
      <c r="AB34" s="30">
        <f t="shared" si="7"/>
        <v>3720</v>
      </c>
      <c r="AC34" s="31">
        <v>1954</v>
      </c>
      <c r="AD34" s="31">
        <v>2288</v>
      </c>
      <c r="AE34" s="30">
        <f t="shared" si="8"/>
        <v>4242</v>
      </c>
      <c r="AF34" s="31">
        <v>1293</v>
      </c>
      <c r="AG34" s="31">
        <v>1605</v>
      </c>
      <c r="AH34" s="27">
        <f t="shared" si="9"/>
        <v>2898</v>
      </c>
      <c r="AI34" s="31">
        <v>1696</v>
      </c>
      <c r="AJ34" s="31">
        <v>2200</v>
      </c>
      <c r="AK34" s="27">
        <f t="shared" si="10"/>
        <v>3896</v>
      </c>
      <c r="AM34" s="40">
        <f t="shared" si="11"/>
        <v>44164</v>
      </c>
      <c r="AN34" s="41">
        <f t="shared" si="12"/>
        <v>4014.909090909091</v>
      </c>
      <c r="AO34" s="42">
        <f>J34</f>
        <v>6404</v>
      </c>
      <c r="AP34" s="34">
        <f t="shared" si="13"/>
        <v>21855</v>
      </c>
      <c r="AQ34" s="34">
        <f t="shared" si="14"/>
        <v>22309</v>
      </c>
    </row>
    <row r="35" spans="1:43" x14ac:dyDescent="0.25">
      <c r="A35" s="28" t="s">
        <v>74</v>
      </c>
      <c r="B35" s="28" t="s">
        <v>75</v>
      </c>
      <c r="C35" s="28" t="s">
        <v>1071</v>
      </c>
      <c r="D35" s="28"/>
      <c r="E35" s="36">
        <v>21</v>
      </c>
      <c r="F35" s="36">
        <v>210</v>
      </c>
      <c r="G35" s="30">
        <f t="shared" ref="G35:G60" si="15">SUM(E35:F35)</f>
        <v>231</v>
      </c>
      <c r="H35" s="32">
        <v>24</v>
      </c>
      <c r="I35" s="32">
        <v>59</v>
      </c>
      <c r="J35" s="30">
        <f t="shared" ref="J35:J60" si="16">SUM(H35:I35)</f>
        <v>83</v>
      </c>
      <c r="K35" s="32">
        <v>9</v>
      </c>
      <c r="L35" s="32">
        <v>43</v>
      </c>
      <c r="M35" s="33">
        <f t="shared" ref="M35:M60" si="17">SUM(K35:L35)</f>
        <v>52</v>
      </c>
      <c r="N35" s="32">
        <v>37</v>
      </c>
      <c r="O35" s="32">
        <v>94</v>
      </c>
      <c r="P35" s="30">
        <f t="shared" ref="P35:P60" si="18">SUM(N35:O35)</f>
        <v>131</v>
      </c>
      <c r="Q35" s="32">
        <v>17</v>
      </c>
      <c r="R35" s="32">
        <v>81</v>
      </c>
      <c r="S35" s="30">
        <f t="shared" ref="S35:S60" si="19">SUM(Q35:R35)</f>
        <v>98</v>
      </c>
      <c r="T35" s="32">
        <v>11</v>
      </c>
      <c r="U35" s="32">
        <v>18</v>
      </c>
      <c r="V35" s="30">
        <f t="shared" ref="V35:V60" si="20">SUM(T35:U35)</f>
        <v>29</v>
      </c>
      <c r="W35" s="32">
        <v>494</v>
      </c>
      <c r="X35" s="32">
        <v>83</v>
      </c>
      <c r="Y35" s="30">
        <f t="shared" ref="Y35:Y60" si="21">SUM(W35:X35)</f>
        <v>577</v>
      </c>
      <c r="Z35" s="31">
        <v>1700</v>
      </c>
      <c r="AA35" s="32">
        <v>211</v>
      </c>
      <c r="AB35" s="30">
        <f t="shared" ref="AB35:AB60" si="22">SUM(Z35:AA35)</f>
        <v>1911</v>
      </c>
      <c r="AC35" s="32">
        <v>420</v>
      </c>
      <c r="AD35" s="32">
        <v>500</v>
      </c>
      <c r="AE35" s="30">
        <f t="shared" ref="AE35:AE60" si="23">SUM(AC35:AD35)</f>
        <v>920</v>
      </c>
      <c r="AF35" s="32">
        <v>680</v>
      </c>
      <c r="AG35" s="32">
        <v>300</v>
      </c>
      <c r="AH35" s="27">
        <f t="shared" ref="AH35:AH60" si="24">SUM(AF35:AG35)</f>
        <v>980</v>
      </c>
      <c r="AI35" s="31">
        <v>2477</v>
      </c>
      <c r="AJ35" s="32">
        <v>34</v>
      </c>
      <c r="AK35" s="27">
        <f t="shared" ref="AK35:AK60" si="25">SUM(AI35:AJ35)</f>
        <v>2511</v>
      </c>
      <c r="AM35" s="40">
        <f t="shared" ref="AM35:AM60" si="26">G35+J35+M35+P35+S35+V35+Y35+AB35+AE35+AH35+AK35</f>
        <v>7523</v>
      </c>
      <c r="AN35" s="41">
        <f t="shared" ref="AN35:AN60" si="27">AM35/11</f>
        <v>683.90909090909088</v>
      </c>
      <c r="AO35" s="43">
        <f>AK35</f>
        <v>2511</v>
      </c>
      <c r="AP35" s="34">
        <f t="shared" si="13"/>
        <v>5890</v>
      </c>
      <c r="AQ35" s="34">
        <f t="shared" si="14"/>
        <v>1633</v>
      </c>
    </row>
    <row r="36" spans="1:43" x14ac:dyDescent="0.25">
      <c r="A36" s="28" t="s">
        <v>76</v>
      </c>
      <c r="B36" s="28" t="s">
        <v>1046</v>
      </c>
      <c r="C36" s="28" t="s">
        <v>199</v>
      </c>
      <c r="D36" s="28"/>
      <c r="E36" s="36">
        <v>35</v>
      </c>
      <c r="F36" s="36">
        <v>114</v>
      </c>
      <c r="G36" s="30">
        <f t="shared" si="15"/>
        <v>149</v>
      </c>
      <c r="H36" s="32">
        <v>259</v>
      </c>
      <c r="I36" s="32">
        <v>101</v>
      </c>
      <c r="J36" s="30">
        <f t="shared" si="16"/>
        <v>360</v>
      </c>
      <c r="K36" s="32">
        <v>336</v>
      </c>
      <c r="L36" s="32">
        <v>410</v>
      </c>
      <c r="M36" s="33">
        <f t="shared" si="17"/>
        <v>746</v>
      </c>
      <c r="N36" s="32">
        <v>123</v>
      </c>
      <c r="O36" s="32">
        <v>93</v>
      </c>
      <c r="P36" s="30">
        <f t="shared" si="18"/>
        <v>216</v>
      </c>
      <c r="Q36" s="31">
        <v>7132</v>
      </c>
      <c r="R36" s="31">
        <v>2607</v>
      </c>
      <c r="S36" s="30">
        <f t="shared" si="19"/>
        <v>9739</v>
      </c>
      <c r="T36" s="31">
        <v>1823</v>
      </c>
      <c r="U36" s="32">
        <v>880</v>
      </c>
      <c r="V36" s="30">
        <f t="shared" si="20"/>
        <v>2703</v>
      </c>
      <c r="W36" s="32">
        <v>94</v>
      </c>
      <c r="X36" s="32">
        <v>9</v>
      </c>
      <c r="Y36" s="30">
        <f t="shared" si="21"/>
        <v>103</v>
      </c>
      <c r="Z36" s="32">
        <v>90</v>
      </c>
      <c r="AA36" s="32">
        <v>28</v>
      </c>
      <c r="AB36" s="30">
        <f t="shared" si="22"/>
        <v>118</v>
      </c>
      <c r="AC36" s="32">
        <v>522</v>
      </c>
      <c r="AD36" s="32">
        <v>16</v>
      </c>
      <c r="AE36" s="30">
        <f t="shared" si="23"/>
        <v>538</v>
      </c>
      <c r="AF36" s="32">
        <v>263</v>
      </c>
      <c r="AG36" s="32">
        <v>85</v>
      </c>
      <c r="AH36" s="27">
        <f t="shared" si="24"/>
        <v>348</v>
      </c>
      <c r="AI36" s="32">
        <v>978</v>
      </c>
      <c r="AJ36" s="31">
        <v>1078</v>
      </c>
      <c r="AK36" s="27">
        <f t="shared" si="25"/>
        <v>2056</v>
      </c>
      <c r="AM36" s="40">
        <f t="shared" si="26"/>
        <v>17076</v>
      </c>
      <c r="AN36" s="41">
        <f t="shared" si="27"/>
        <v>1552.3636363636363</v>
      </c>
      <c r="AO36" s="42">
        <f>S36</f>
        <v>9739</v>
      </c>
      <c r="AP36" s="34">
        <f t="shared" si="13"/>
        <v>11655</v>
      </c>
      <c r="AQ36" s="34">
        <f t="shared" si="14"/>
        <v>5421</v>
      </c>
    </row>
    <row r="37" spans="1:43" x14ac:dyDescent="0.25">
      <c r="A37" s="28" t="s">
        <v>78</v>
      </c>
      <c r="B37" s="28" t="s">
        <v>1047</v>
      </c>
      <c r="C37" s="28" t="s">
        <v>199</v>
      </c>
      <c r="D37" s="28"/>
      <c r="E37" s="36">
        <v>473</v>
      </c>
      <c r="F37" s="29">
        <v>1222</v>
      </c>
      <c r="G37" s="30">
        <f t="shared" si="15"/>
        <v>1695</v>
      </c>
      <c r="H37" s="32">
        <v>302</v>
      </c>
      <c r="I37" s="32">
        <v>399</v>
      </c>
      <c r="J37" s="30">
        <f t="shared" si="16"/>
        <v>701</v>
      </c>
      <c r="K37" s="32">
        <v>270</v>
      </c>
      <c r="L37" s="32">
        <v>231</v>
      </c>
      <c r="M37" s="33">
        <f t="shared" si="17"/>
        <v>501</v>
      </c>
      <c r="N37" s="32">
        <v>738</v>
      </c>
      <c r="O37" s="32">
        <v>685</v>
      </c>
      <c r="P37" s="30">
        <f t="shared" si="18"/>
        <v>1423</v>
      </c>
      <c r="Q37" s="32">
        <v>848</v>
      </c>
      <c r="R37" s="32">
        <v>46</v>
      </c>
      <c r="S37" s="30">
        <f t="shared" si="19"/>
        <v>894</v>
      </c>
      <c r="T37" s="32">
        <v>623</v>
      </c>
      <c r="U37" s="32">
        <v>261</v>
      </c>
      <c r="V37" s="30">
        <f t="shared" si="20"/>
        <v>884</v>
      </c>
      <c r="W37" s="32">
        <v>544</v>
      </c>
      <c r="X37" s="32">
        <v>110</v>
      </c>
      <c r="Y37" s="30">
        <f t="shared" si="21"/>
        <v>654</v>
      </c>
      <c r="Z37" s="32">
        <v>336</v>
      </c>
      <c r="AA37" s="32">
        <v>66</v>
      </c>
      <c r="AB37" s="30">
        <f t="shared" si="22"/>
        <v>402</v>
      </c>
      <c r="AC37" s="32">
        <v>450</v>
      </c>
      <c r="AD37" s="32">
        <v>143</v>
      </c>
      <c r="AE37" s="30">
        <f t="shared" si="23"/>
        <v>593</v>
      </c>
      <c r="AF37" s="32">
        <v>373</v>
      </c>
      <c r="AG37" s="32">
        <v>74</v>
      </c>
      <c r="AH37" s="27">
        <f t="shared" si="24"/>
        <v>447</v>
      </c>
      <c r="AI37" s="32">
        <v>694</v>
      </c>
      <c r="AJ37" s="32">
        <v>74</v>
      </c>
      <c r="AK37" s="27">
        <f t="shared" si="25"/>
        <v>768</v>
      </c>
      <c r="AM37" s="40">
        <f t="shared" si="26"/>
        <v>8962</v>
      </c>
      <c r="AN37" s="41">
        <f t="shared" si="27"/>
        <v>814.72727272727275</v>
      </c>
      <c r="AO37" s="42">
        <f>G37</f>
        <v>1695</v>
      </c>
      <c r="AP37" s="34">
        <f t="shared" si="13"/>
        <v>5651</v>
      </c>
      <c r="AQ37" s="34">
        <f t="shared" si="14"/>
        <v>3311</v>
      </c>
    </row>
    <row r="38" spans="1:43" x14ac:dyDescent="0.25">
      <c r="A38" s="28" t="s">
        <v>80</v>
      </c>
      <c r="B38" s="28" t="s">
        <v>1048</v>
      </c>
      <c r="C38" s="28" t="s">
        <v>199</v>
      </c>
      <c r="D38" s="28"/>
      <c r="E38" s="36">
        <v>523</v>
      </c>
      <c r="F38" s="36">
        <v>0</v>
      </c>
      <c r="G38" s="30">
        <f t="shared" si="15"/>
        <v>523</v>
      </c>
      <c r="H38" s="32">
        <v>516</v>
      </c>
      <c r="I38" s="32">
        <v>0</v>
      </c>
      <c r="J38" s="30">
        <f t="shared" si="16"/>
        <v>516</v>
      </c>
      <c r="K38" s="32">
        <v>330</v>
      </c>
      <c r="L38" s="32">
        <v>0</v>
      </c>
      <c r="M38" s="33">
        <f t="shared" si="17"/>
        <v>330</v>
      </c>
      <c r="N38" s="32">
        <v>273</v>
      </c>
      <c r="O38" s="32">
        <v>0</v>
      </c>
      <c r="P38" s="30">
        <f t="shared" si="18"/>
        <v>273</v>
      </c>
      <c r="Q38" s="32">
        <v>290</v>
      </c>
      <c r="R38" s="32">
        <v>0</v>
      </c>
      <c r="S38" s="30">
        <f t="shared" si="19"/>
        <v>290</v>
      </c>
      <c r="T38" s="32">
        <v>105</v>
      </c>
      <c r="U38" s="32">
        <v>0</v>
      </c>
      <c r="V38" s="30">
        <f t="shared" si="20"/>
        <v>105</v>
      </c>
      <c r="W38" s="32">
        <v>355</v>
      </c>
      <c r="X38" s="32">
        <v>0</v>
      </c>
      <c r="Y38" s="30">
        <f t="shared" si="21"/>
        <v>355</v>
      </c>
      <c r="Z38" s="32">
        <v>253</v>
      </c>
      <c r="AA38" s="32">
        <v>0</v>
      </c>
      <c r="AB38" s="30">
        <f t="shared" si="22"/>
        <v>253</v>
      </c>
      <c r="AC38" s="32">
        <v>249</v>
      </c>
      <c r="AD38" s="32">
        <v>0</v>
      </c>
      <c r="AE38" s="30">
        <f t="shared" si="23"/>
        <v>249</v>
      </c>
      <c r="AF38" s="32">
        <v>810</v>
      </c>
      <c r="AG38" s="32">
        <v>0</v>
      </c>
      <c r="AH38" s="27">
        <f t="shared" si="24"/>
        <v>810</v>
      </c>
      <c r="AI38" s="32">
        <v>986</v>
      </c>
      <c r="AJ38" s="32">
        <v>0</v>
      </c>
      <c r="AK38" s="27">
        <f t="shared" si="25"/>
        <v>986</v>
      </c>
      <c r="AM38" s="40">
        <f t="shared" si="26"/>
        <v>4690</v>
      </c>
      <c r="AN38" s="41">
        <f t="shared" si="27"/>
        <v>426.36363636363637</v>
      </c>
      <c r="AO38" s="43">
        <f>AK38</f>
        <v>986</v>
      </c>
      <c r="AP38" s="34">
        <f t="shared" si="13"/>
        <v>4690</v>
      </c>
      <c r="AQ38" s="34">
        <f t="shared" si="14"/>
        <v>0</v>
      </c>
    </row>
    <row r="39" spans="1:43" x14ac:dyDescent="0.25">
      <c r="A39" s="28" t="s">
        <v>84</v>
      </c>
      <c r="B39" s="28" t="s">
        <v>1049</v>
      </c>
      <c r="C39" s="28" t="s">
        <v>199</v>
      </c>
      <c r="D39" s="28"/>
      <c r="E39" s="36">
        <v>21</v>
      </c>
      <c r="F39" s="36">
        <v>0</v>
      </c>
      <c r="G39" s="30">
        <f t="shared" si="15"/>
        <v>21</v>
      </c>
      <c r="H39" s="32">
        <v>61</v>
      </c>
      <c r="I39" s="32">
        <v>0</v>
      </c>
      <c r="J39" s="30">
        <f t="shared" si="16"/>
        <v>61</v>
      </c>
      <c r="K39" s="32">
        <v>-50</v>
      </c>
      <c r="L39" s="32">
        <v>0</v>
      </c>
      <c r="M39" s="33">
        <f t="shared" si="17"/>
        <v>-50</v>
      </c>
      <c r="N39" s="32">
        <v>42</v>
      </c>
      <c r="O39" s="32">
        <v>0</v>
      </c>
      <c r="P39" s="30">
        <f t="shared" si="18"/>
        <v>42</v>
      </c>
      <c r="Q39" s="32">
        <v>36</v>
      </c>
      <c r="R39" s="32">
        <v>0</v>
      </c>
      <c r="S39" s="30">
        <f t="shared" si="19"/>
        <v>36</v>
      </c>
      <c r="T39" s="32">
        <v>0</v>
      </c>
      <c r="U39" s="32">
        <v>0</v>
      </c>
      <c r="V39" s="30">
        <f t="shared" si="20"/>
        <v>0</v>
      </c>
      <c r="W39" s="32">
        <v>36</v>
      </c>
      <c r="X39" s="32">
        <v>0</v>
      </c>
      <c r="Y39" s="30">
        <f t="shared" si="21"/>
        <v>36</v>
      </c>
      <c r="Z39" s="32">
        <v>37</v>
      </c>
      <c r="AA39" s="32">
        <v>0</v>
      </c>
      <c r="AB39" s="30">
        <f t="shared" si="22"/>
        <v>37</v>
      </c>
      <c r="AC39" s="32">
        <v>37</v>
      </c>
      <c r="AD39" s="32">
        <v>0</v>
      </c>
      <c r="AE39" s="30">
        <f t="shared" si="23"/>
        <v>37</v>
      </c>
      <c r="AF39" s="32">
        <v>33</v>
      </c>
      <c r="AG39" s="32">
        <v>0</v>
      </c>
      <c r="AH39" s="27">
        <f t="shared" si="24"/>
        <v>33</v>
      </c>
      <c r="AI39" s="32">
        <v>63</v>
      </c>
      <c r="AJ39" s="32">
        <v>0</v>
      </c>
      <c r="AK39" s="27">
        <f t="shared" si="25"/>
        <v>63</v>
      </c>
      <c r="AM39" s="40">
        <f t="shared" si="26"/>
        <v>316</v>
      </c>
      <c r="AN39" s="41">
        <f t="shared" si="27"/>
        <v>28.727272727272727</v>
      </c>
      <c r="AO39" s="43">
        <f>AK39</f>
        <v>63</v>
      </c>
      <c r="AP39" s="34">
        <f t="shared" si="13"/>
        <v>316</v>
      </c>
      <c r="AQ39" s="34">
        <f t="shared" si="14"/>
        <v>0</v>
      </c>
    </row>
    <row r="40" spans="1:43" x14ac:dyDescent="0.25">
      <c r="A40" s="28" t="s">
        <v>86</v>
      </c>
      <c r="B40" s="28" t="s">
        <v>1050</v>
      </c>
      <c r="C40" s="28" t="s">
        <v>199</v>
      </c>
      <c r="D40" s="28"/>
      <c r="E40" s="29">
        <v>2292</v>
      </c>
      <c r="F40" s="36">
        <v>0</v>
      </c>
      <c r="G40" s="30">
        <f t="shared" si="15"/>
        <v>2292</v>
      </c>
      <c r="H40" s="31">
        <v>1362</v>
      </c>
      <c r="I40" s="32">
        <v>0</v>
      </c>
      <c r="J40" s="30">
        <f t="shared" si="16"/>
        <v>1362</v>
      </c>
      <c r="K40" s="31">
        <v>1462</v>
      </c>
      <c r="L40" s="32">
        <v>0</v>
      </c>
      <c r="M40" s="33">
        <f t="shared" si="17"/>
        <v>1462</v>
      </c>
      <c r="N40" s="31">
        <v>1478</v>
      </c>
      <c r="O40" s="32">
        <v>0</v>
      </c>
      <c r="P40" s="30">
        <f t="shared" si="18"/>
        <v>1478</v>
      </c>
      <c r="Q40" s="32">
        <v>920</v>
      </c>
      <c r="R40" s="32">
        <v>0</v>
      </c>
      <c r="S40" s="30">
        <f t="shared" si="19"/>
        <v>920</v>
      </c>
      <c r="T40" s="32">
        <v>447</v>
      </c>
      <c r="U40" s="32">
        <v>0</v>
      </c>
      <c r="V40" s="30">
        <f t="shared" si="20"/>
        <v>447</v>
      </c>
      <c r="W40" s="31">
        <v>1810</v>
      </c>
      <c r="X40" s="32">
        <v>0</v>
      </c>
      <c r="Y40" s="30">
        <f t="shared" si="21"/>
        <v>1810</v>
      </c>
      <c r="Z40" s="31">
        <v>-1749</v>
      </c>
      <c r="AA40" s="32">
        <v>0</v>
      </c>
      <c r="AB40" s="30">
        <f t="shared" si="22"/>
        <v>-1749</v>
      </c>
      <c r="AC40" s="31">
        <v>1272</v>
      </c>
      <c r="AD40" s="32">
        <v>0</v>
      </c>
      <c r="AE40" s="30">
        <f t="shared" si="23"/>
        <v>1272</v>
      </c>
      <c r="AF40" s="31">
        <v>1149</v>
      </c>
      <c r="AG40" s="32">
        <v>0</v>
      </c>
      <c r="AH40" s="27">
        <f t="shared" si="24"/>
        <v>1149</v>
      </c>
      <c r="AI40" s="32">
        <v>60</v>
      </c>
      <c r="AJ40" s="32">
        <v>0</v>
      </c>
      <c r="AK40" s="27">
        <f t="shared" si="25"/>
        <v>60</v>
      </c>
      <c r="AM40" s="40">
        <f t="shared" si="26"/>
        <v>10503</v>
      </c>
      <c r="AN40" s="41">
        <f t="shared" si="27"/>
        <v>954.81818181818187</v>
      </c>
      <c r="AO40" s="42">
        <f>G40</f>
        <v>2292</v>
      </c>
      <c r="AP40" s="34">
        <f t="shared" si="13"/>
        <v>10503</v>
      </c>
      <c r="AQ40" s="34">
        <f t="shared" si="14"/>
        <v>0</v>
      </c>
    </row>
    <row r="41" spans="1:43" x14ac:dyDescent="0.25">
      <c r="A41" s="28" t="s">
        <v>88</v>
      </c>
      <c r="B41" s="28" t="s">
        <v>1051</v>
      </c>
      <c r="C41" s="28" t="s">
        <v>199</v>
      </c>
      <c r="D41" s="28"/>
      <c r="E41" s="36">
        <v>212</v>
      </c>
      <c r="F41" s="36">
        <v>0</v>
      </c>
      <c r="G41" s="30">
        <f t="shared" si="15"/>
        <v>212</v>
      </c>
      <c r="H41" s="32">
        <v>164</v>
      </c>
      <c r="I41" s="32">
        <v>0</v>
      </c>
      <c r="J41" s="30">
        <f t="shared" si="16"/>
        <v>164</v>
      </c>
      <c r="K41" s="32">
        <v>37</v>
      </c>
      <c r="L41" s="32">
        <v>0</v>
      </c>
      <c r="M41" s="33">
        <f t="shared" si="17"/>
        <v>37</v>
      </c>
      <c r="N41" s="32">
        <v>995</v>
      </c>
      <c r="O41" s="32">
        <v>0</v>
      </c>
      <c r="P41" s="30">
        <f t="shared" si="18"/>
        <v>995</v>
      </c>
      <c r="Q41" s="32">
        <v>963</v>
      </c>
      <c r="R41" s="32">
        <v>0</v>
      </c>
      <c r="S41" s="30">
        <f t="shared" si="19"/>
        <v>963</v>
      </c>
      <c r="T41" s="31">
        <v>1908</v>
      </c>
      <c r="U41" s="32">
        <v>0</v>
      </c>
      <c r="V41" s="30">
        <f t="shared" si="20"/>
        <v>1908</v>
      </c>
      <c r="W41" s="32">
        <v>32</v>
      </c>
      <c r="X41" s="32">
        <v>0</v>
      </c>
      <c r="Y41" s="30">
        <f t="shared" si="21"/>
        <v>32</v>
      </c>
      <c r="Z41" s="32">
        <v>7</v>
      </c>
      <c r="AA41" s="32">
        <v>0</v>
      </c>
      <c r="AB41" s="30">
        <f t="shared" si="22"/>
        <v>7</v>
      </c>
      <c r="AC41" s="32">
        <v>67</v>
      </c>
      <c r="AD41" s="32">
        <v>0</v>
      </c>
      <c r="AE41" s="30">
        <f t="shared" si="23"/>
        <v>67</v>
      </c>
      <c r="AF41" s="32">
        <v>26</v>
      </c>
      <c r="AG41" s="32">
        <v>0</v>
      </c>
      <c r="AH41" s="27">
        <f t="shared" si="24"/>
        <v>26</v>
      </c>
      <c r="AI41" s="32">
        <v>-130</v>
      </c>
      <c r="AJ41" s="32">
        <v>0</v>
      </c>
      <c r="AK41" s="27">
        <f t="shared" si="25"/>
        <v>-130</v>
      </c>
      <c r="AM41" s="40">
        <f t="shared" si="26"/>
        <v>4281</v>
      </c>
      <c r="AN41" s="41">
        <f t="shared" si="27"/>
        <v>389.18181818181819</v>
      </c>
      <c r="AO41" s="42">
        <f>T41</f>
        <v>1908</v>
      </c>
      <c r="AP41" s="34">
        <f t="shared" si="13"/>
        <v>4281</v>
      </c>
      <c r="AQ41" s="34">
        <f t="shared" si="14"/>
        <v>0</v>
      </c>
    </row>
    <row r="42" spans="1:43" x14ac:dyDescent="0.25">
      <c r="A42" s="28" t="s">
        <v>90</v>
      </c>
      <c r="B42" s="28" t="s">
        <v>1052</v>
      </c>
      <c r="C42" s="28" t="s">
        <v>199</v>
      </c>
      <c r="D42" s="28"/>
      <c r="E42" s="36">
        <v>319</v>
      </c>
      <c r="F42" s="36">
        <v>0</v>
      </c>
      <c r="G42" s="30">
        <f t="shared" si="15"/>
        <v>319</v>
      </c>
      <c r="H42" s="32">
        <v>410</v>
      </c>
      <c r="I42" s="32">
        <v>0</v>
      </c>
      <c r="J42" s="30">
        <f t="shared" si="16"/>
        <v>410</v>
      </c>
      <c r="K42" s="32">
        <v>84</v>
      </c>
      <c r="L42" s="32">
        <v>0</v>
      </c>
      <c r="M42" s="33">
        <f t="shared" si="17"/>
        <v>84</v>
      </c>
      <c r="N42" s="32">
        <v>585</v>
      </c>
      <c r="O42" s="32">
        <v>0</v>
      </c>
      <c r="P42" s="30">
        <f t="shared" si="18"/>
        <v>585</v>
      </c>
      <c r="Q42" s="32">
        <v>237</v>
      </c>
      <c r="R42" s="32">
        <v>0</v>
      </c>
      <c r="S42" s="30">
        <f t="shared" si="19"/>
        <v>237</v>
      </c>
      <c r="T42" s="32">
        <v>35</v>
      </c>
      <c r="U42" s="32">
        <v>0</v>
      </c>
      <c r="V42" s="30">
        <f t="shared" si="20"/>
        <v>35</v>
      </c>
      <c r="W42" s="32">
        <v>220</v>
      </c>
      <c r="X42" s="32">
        <v>0</v>
      </c>
      <c r="Y42" s="30">
        <f t="shared" si="21"/>
        <v>220</v>
      </c>
      <c r="Z42" s="32">
        <v>56</v>
      </c>
      <c r="AA42" s="32">
        <v>0</v>
      </c>
      <c r="AB42" s="30">
        <f t="shared" si="22"/>
        <v>56</v>
      </c>
      <c r="AC42" s="32">
        <v>494</v>
      </c>
      <c r="AD42" s="32">
        <v>0</v>
      </c>
      <c r="AE42" s="30">
        <f t="shared" si="23"/>
        <v>494</v>
      </c>
      <c r="AF42" s="32">
        <v>-423</v>
      </c>
      <c r="AG42" s="32">
        <v>0</v>
      </c>
      <c r="AH42" s="27">
        <f t="shared" si="24"/>
        <v>-423</v>
      </c>
      <c r="AI42" s="31">
        <v>1008</v>
      </c>
      <c r="AJ42" s="32">
        <v>0</v>
      </c>
      <c r="AK42" s="27">
        <f t="shared" si="25"/>
        <v>1008</v>
      </c>
      <c r="AM42" s="40">
        <f t="shared" si="26"/>
        <v>3025</v>
      </c>
      <c r="AN42" s="41">
        <f t="shared" si="27"/>
        <v>275</v>
      </c>
      <c r="AO42" s="43">
        <f>AK42</f>
        <v>1008</v>
      </c>
      <c r="AP42" s="34">
        <f t="shared" si="13"/>
        <v>3025</v>
      </c>
      <c r="AQ42" s="34">
        <f t="shared" si="14"/>
        <v>0</v>
      </c>
    </row>
    <row r="43" spans="1:43" x14ac:dyDescent="0.25">
      <c r="A43" s="28" t="s">
        <v>94</v>
      </c>
      <c r="B43" s="28" t="s">
        <v>1053</v>
      </c>
      <c r="C43" s="28" t="s">
        <v>199</v>
      </c>
      <c r="D43" s="28"/>
      <c r="E43" s="29">
        <v>4946</v>
      </c>
      <c r="F43" s="36">
        <v>0</v>
      </c>
      <c r="G43" s="30">
        <f t="shared" si="15"/>
        <v>4946</v>
      </c>
      <c r="H43" s="31">
        <v>3855</v>
      </c>
      <c r="I43" s="32">
        <v>0</v>
      </c>
      <c r="J43" s="30">
        <f t="shared" si="16"/>
        <v>3855</v>
      </c>
      <c r="K43" s="31">
        <v>4109</v>
      </c>
      <c r="L43" s="32">
        <v>0</v>
      </c>
      <c r="M43" s="33">
        <f t="shared" si="17"/>
        <v>4109</v>
      </c>
      <c r="N43" s="31">
        <v>3073</v>
      </c>
      <c r="O43" s="32">
        <v>0</v>
      </c>
      <c r="P43" s="30">
        <f t="shared" si="18"/>
        <v>3073</v>
      </c>
      <c r="Q43" s="31">
        <v>4796</v>
      </c>
      <c r="R43" s="32">
        <v>0</v>
      </c>
      <c r="S43" s="30">
        <f t="shared" si="19"/>
        <v>4796</v>
      </c>
      <c r="T43" s="31">
        <v>2937</v>
      </c>
      <c r="U43" s="32">
        <v>0</v>
      </c>
      <c r="V43" s="30">
        <f t="shared" si="20"/>
        <v>2937</v>
      </c>
      <c r="W43" s="31">
        <v>4766</v>
      </c>
      <c r="X43" s="32">
        <v>0</v>
      </c>
      <c r="Y43" s="30">
        <f t="shared" si="21"/>
        <v>4766</v>
      </c>
      <c r="Z43" s="31">
        <v>5049</v>
      </c>
      <c r="AA43" s="32">
        <v>0</v>
      </c>
      <c r="AB43" s="30">
        <f t="shared" si="22"/>
        <v>5049</v>
      </c>
      <c r="AC43" s="31">
        <v>3411</v>
      </c>
      <c r="AD43" s="32">
        <v>0</v>
      </c>
      <c r="AE43" s="30">
        <f t="shared" si="23"/>
        <v>3411</v>
      </c>
      <c r="AF43" s="31">
        <v>2675</v>
      </c>
      <c r="AG43" s="32">
        <v>0</v>
      </c>
      <c r="AH43" s="27">
        <f t="shared" si="24"/>
        <v>2675</v>
      </c>
      <c r="AI43" s="31">
        <v>2941</v>
      </c>
      <c r="AJ43" s="32">
        <v>0</v>
      </c>
      <c r="AK43" s="27">
        <f t="shared" si="25"/>
        <v>2941</v>
      </c>
      <c r="AM43" s="40">
        <f t="shared" si="26"/>
        <v>42558</v>
      </c>
      <c r="AN43" s="41">
        <f t="shared" si="27"/>
        <v>3868.909090909091</v>
      </c>
      <c r="AO43" s="42">
        <f>AB43</f>
        <v>5049</v>
      </c>
      <c r="AP43" s="34">
        <f t="shared" si="13"/>
        <v>42558</v>
      </c>
      <c r="AQ43" s="34">
        <f t="shared" si="14"/>
        <v>0</v>
      </c>
    </row>
    <row r="44" spans="1:43" x14ac:dyDescent="0.25">
      <c r="A44" s="28" t="s">
        <v>96</v>
      </c>
      <c r="B44" s="28" t="s">
        <v>1054</v>
      </c>
      <c r="C44" s="28" t="s">
        <v>199</v>
      </c>
      <c r="D44" s="28"/>
      <c r="E44" s="36">
        <v>380</v>
      </c>
      <c r="F44" s="36">
        <v>0</v>
      </c>
      <c r="G44" s="30">
        <f t="shared" si="15"/>
        <v>380</v>
      </c>
      <c r="H44" s="32">
        <v>436</v>
      </c>
      <c r="I44" s="32">
        <v>0</v>
      </c>
      <c r="J44" s="30">
        <f t="shared" si="16"/>
        <v>436</v>
      </c>
      <c r="K44" s="32">
        <v>315</v>
      </c>
      <c r="L44" s="32">
        <v>0</v>
      </c>
      <c r="M44" s="33">
        <f t="shared" si="17"/>
        <v>315</v>
      </c>
      <c r="N44" s="32">
        <v>316</v>
      </c>
      <c r="O44" s="32">
        <v>0</v>
      </c>
      <c r="P44" s="30">
        <f t="shared" si="18"/>
        <v>316</v>
      </c>
      <c r="Q44" s="32">
        <v>381</v>
      </c>
      <c r="R44" s="32">
        <v>0</v>
      </c>
      <c r="S44" s="30">
        <f t="shared" si="19"/>
        <v>381</v>
      </c>
      <c r="T44" s="32">
        <v>193</v>
      </c>
      <c r="U44" s="32">
        <v>0</v>
      </c>
      <c r="V44" s="30">
        <f t="shared" si="20"/>
        <v>193</v>
      </c>
      <c r="W44" s="32">
        <v>350</v>
      </c>
      <c r="X44" s="32">
        <v>0</v>
      </c>
      <c r="Y44" s="30">
        <f t="shared" si="21"/>
        <v>350</v>
      </c>
      <c r="Z44" s="32">
        <v>315</v>
      </c>
      <c r="AA44" s="32">
        <v>0</v>
      </c>
      <c r="AB44" s="30">
        <f t="shared" si="22"/>
        <v>315</v>
      </c>
      <c r="AC44" s="32">
        <v>210</v>
      </c>
      <c r="AD44" s="32">
        <v>0</v>
      </c>
      <c r="AE44" s="30">
        <f t="shared" si="23"/>
        <v>210</v>
      </c>
      <c r="AF44" s="32">
        <v>152</v>
      </c>
      <c r="AG44" s="32">
        <v>0</v>
      </c>
      <c r="AH44" s="27">
        <f t="shared" si="24"/>
        <v>152</v>
      </c>
      <c r="AI44" s="32">
        <v>195</v>
      </c>
      <c r="AJ44" s="32">
        <v>0</v>
      </c>
      <c r="AK44" s="27">
        <f t="shared" si="25"/>
        <v>195</v>
      </c>
      <c r="AM44" s="40">
        <f t="shared" si="26"/>
        <v>3243</v>
      </c>
      <c r="AN44" s="41">
        <f t="shared" si="27"/>
        <v>294.81818181818181</v>
      </c>
      <c r="AO44" s="42">
        <f>J44</f>
        <v>436</v>
      </c>
      <c r="AP44" s="34">
        <f t="shared" si="13"/>
        <v>3243</v>
      </c>
      <c r="AQ44" s="34">
        <f t="shared" si="14"/>
        <v>0</v>
      </c>
    </row>
    <row r="45" spans="1:43" x14ac:dyDescent="0.25">
      <c r="A45" s="28" t="s">
        <v>99</v>
      </c>
      <c r="B45" s="28" t="s">
        <v>1055</v>
      </c>
      <c r="C45" s="28" t="s">
        <v>199</v>
      </c>
      <c r="D45" s="28"/>
      <c r="E45" s="36">
        <v>250</v>
      </c>
      <c r="F45" s="36">
        <v>0</v>
      </c>
      <c r="G45" s="30">
        <f t="shared" si="15"/>
        <v>250</v>
      </c>
      <c r="H45" s="32">
        <v>202</v>
      </c>
      <c r="I45" s="32">
        <v>0</v>
      </c>
      <c r="J45" s="30">
        <f t="shared" si="16"/>
        <v>202</v>
      </c>
      <c r="K45" s="32">
        <v>240</v>
      </c>
      <c r="L45" s="32">
        <v>0</v>
      </c>
      <c r="M45" s="33">
        <f t="shared" si="17"/>
        <v>240</v>
      </c>
      <c r="N45" s="32">
        <v>190</v>
      </c>
      <c r="O45" s="32">
        <v>0</v>
      </c>
      <c r="P45" s="30">
        <f t="shared" si="18"/>
        <v>190</v>
      </c>
      <c r="Q45" s="32">
        <v>185</v>
      </c>
      <c r="R45" s="32">
        <v>0</v>
      </c>
      <c r="S45" s="30">
        <f t="shared" si="19"/>
        <v>185</v>
      </c>
      <c r="T45" s="32">
        <v>116</v>
      </c>
      <c r="U45" s="32">
        <v>0</v>
      </c>
      <c r="V45" s="30">
        <f t="shared" si="20"/>
        <v>116</v>
      </c>
      <c r="W45" s="32">
        <v>202</v>
      </c>
      <c r="X45" s="32">
        <v>0</v>
      </c>
      <c r="Y45" s="30">
        <f t="shared" si="21"/>
        <v>202</v>
      </c>
      <c r="Z45" s="32">
        <v>115</v>
      </c>
      <c r="AA45" s="32">
        <v>0</v>
      </c>
      <c r="AB45" s="30">
        <f t="shared" si="22"/>
        <v>115</v>
      </c>
      <c r="AC45" s="32">
        <v>225</v>
      </c>
      <c r="AD45" s="32">
        <v>0</v>
      </c>
      <c r="AE45" s="30">
        <f t="shared" si="23"/>
        <v>225</v>
      </c>
      <c r="AF45" s="32">
        <v>160</v>
      </c>
      <c r="AG45" s="32">
        <v>0</v>
      </c>
      <c r="AH45" s="27">
        <f t="shared" si="24"/>
        <v>160</v>
      </c>
      <c r="AI45" s="32">
        <v>121</v>
      </c>
      <c r="AJ45" s="32">
        <v>0</v>
      </c>
      <c r="AK45" s="27">
        <f t="shared" si="25"/>
        <v>121</v>
      </c>
      <c r="AM45" s="40">
        <f t="shared" si="26"/>
        <v>2006</v>
      </c>
      <c r="AN45" s="41">
        <f t="shared" si="27"/>
        <v>182.36363636363637</v>
      </c>
      <c r="AO45" s="42">
        <f>G45</f>
        <v>250</v>
      </c>
      <c r="AP45" s="34">
        <f t="shared" si="13"/>
        <v>2006</v>
      </c>
      <c r="AQ45" s="34">
        <f t="shared" si="14"/>
        <v>0</v>
      </c>
    </row>
    <row r="46" spans="1:43" x14ac:dyDescent="0.25">
      <c r="A46" s="28" t="s">
        <v>101</v>
      </c>
      <c r="B46" s="28" t="s">
        <v>102</v>
      </c>
      <c r="C46" s="28" t="s">
        <v>199</v>
      </c>
      <c r="D46" s="28"/>
      <c r="E46" s="36">
        <v>353</v>
      </c>
      <c r="F46" s="36">
        <v>0</v>
      </c>
      <c r="G46" s="30">
        <f t="shared" si="15"/>
        <v>353</v>
      </c>
      <c r="H46" s="32">
        <v>66</v>
      </c>
      <c r="I46" s="32">
        <v>0</v>
      </c>
      <c r="J46" s="30">
        <f t="shared" si="16"/>
        <v>66</v>
      </c>
      <c r="K46" s="32">
        <v>192</v>
      </c>
      <c r="L46" s="32">
        <v>0</v>
      </c>
      <c r="M46" s="33">
        <f t="shared" si="17"/>
        <v>192</v>
      </c>
      <c r="N46" s="32">
        <v>71</v>
      </c>
      <c r="O46" s="32">
        <v>0</v>
      </c>
      <c r="P46" s="30">
        <f t="shared" si="18"/>
        <v>71</v>
      </c>
      <c r="Q46" s="32">
        <v>754</v>
      </c>
      <c r="R46" s="32">
        <v>0</v>
      </c>
      <c r="S46" s="30">
        <f t="shared" si="19"/>
        <v>754</v>
      </c>
      <c r="T46" s="32">
        <v>194</v>
      </c>
      <c r="U46" s="32">
        <v>0</v>
      </c>
      <c r="V46" s="30">
        <f t="shared" si="20"/>
        <v>194</v>
      </c>
      <c r="W46" s="32">
        <v>38</v>
      </c>
      <c r="X46" s="32">
        <v>0</v>
      </c>
      <c r="Y46" s="30">
        <f t="shared" si="21"/>
        <v>38</v>
      </c>
      <c r="Z46" s="32">
        <v>104</v>
      </c>
      <c r="AA46" s="32">
        <v>0</v>
      </c>
      <c r="AB46" s="30">
        <f t="shared" si="22"/>
        <v>104</v>
      </c>
      <c r="AC46" s="32">
        <v>283</v>
      </c>
      <c r="AD46" s="32">
        <v>0</v>
      </c>
      <c r="AE46" s="30">
        <f t="shared" si="23"/>
        <v>283</v>
      </c>
      <c r="AF46" s="32">
        <v>49</v>
      </c>
      <c r="AG46" s="32">
        <v>0</v>
      </c>
      <c r="AH46" s="27">
        <f t="shared" si="24"/>
        <v>49</v>
      </c>
      <c r="AI46" s="32">
        <v>-1</v>
      </c>
      <c r="AJ46" s="32">
        <v>0</v>
      </c>
      <c r="AK46" s="27">
        <f t="shared" si="25"/>
        <v>-1</v>
      </c>
      <c r="AM46" s="40">
        <f t="shared" si="26"/>
        <v>2103</v>
      </c>
      <c r="AN46" s="41">
        <f t="shared" si="27"/>
        <v>191.18181818181819</v>
      </c>
      <c r="AO46" s="42">
        <f>S46</f>
        <v>754</v>
      </c>
      <c r="AP46" s="34">
        <f t="shared" si="13"/>
        <v>2103</v>
      </c>
      <c r="AQ46" s="34">
        <f t="shared" si="14"/>
        <v>0</v>
      </c>
    </row>
    <row r="47" spans="1:43" x14ac:dyDescent="0.25">
      <c r="A47" s="28" t="s">
        <v>105</v>
      </c>
      <c r="B47" s="28" t="s">
        <v>1056</v>
      </c>
      <c r="C47" s="28" t="s">
        <v>199</v>
      </c>
      <c r="D47" s="28"/>
      <c r="E47" s="36">
        <v>284</v>
      </c>
      <c r="F47" s="36">
        <v>0</v>
      </c>
      <c r="G47" s="30">
        <f t="shared" si="15"/>
        <v>284</v>
      </c>
      <c r="H47" s="32">
        <v>230</v>
      </c>
      <c r="I47" s="32">
        <v>0</v>
      </c>
      <c r="J47" s="30">
        <f t="shared" si="16"/>
        <v>230</v>
      </c>
      <c r="K47" s="32">
        <v>49</v>
      </c>
      <c r="L47" s="32">
        <v>0</v>
      </c>
      <c r="M47" s="33">
        <f t="shared" si="17"/>
        <v>49</v>
      </c>
      <c r="N47" s="32">
        <v>615</v>
      </c>
      <c r="O47" s="32">
        <v>0</v>
      </c>
      <c r="P47" s="30">
        <f t="shared" si="18"/>
        <v>615</v>
      </c>
      <c r="Q47" s="32">
        <v>541</v>
      </c>
      <c r="R47" s="32">
        <v>0</v>
      </c>
      <c r="S47" s="30">
        <f t="shared" si="19"/>
        <v>541</v>
      </c>
      <c r="T47" s="32">
        <v>226</v>
      </c>
      <c r="U47" s="32">
        <v>0</v>
      </c>
      <c r="V47" s="30">
        <f t="shared" si="20"/>
        <v>226</v>
      </c>
      <c r="W47" s="32">
        <v>186</v>
      </c>
      <c r="X47" s="32">
        <v>0</v>
      </c>
      <c r="Y47" s="30">
        <f t="shared" si="21"/>
        <v>186</v>
      </c>
      <c r="Z47" s="32">
        <v>80</v>
      </c>
      <c r="AA47" s="32">
        <v>0</v>
      </c>
      <c r="AB47" s="30">
        <f t="shared" si="22"/>
        <v>80</v>
      </c>
      <c r="AC47" s="32">
        <v>239</v>
      </c>
      <c r="AD47" s="32">
        <v>0</v>
      </c>
      <c r="AE47" s="30">
        <f t="shared" si="23"/>
        <v>239</v>
      </c>
      <c r="AF47" s="32">
        <v>190</v>
      </c>
      <c r="AG47" s="32">
        <v>0</v>
      </c>
      <c r="AH47" s="27">
        <f t="shared" si="24"/>
        <v>190</v>
      </c>
      <c r="AI47" s="32">
        <v>101</v>
      </c>
      <c r="AJ47" s="32">
        <v>0</v>
      </c>
      <c r="AK47" s="27">
        <f t="shared" si="25"/>
        <v>101</v>
      </c>
      <c r="AM47" s="40">
        <f t="shared" si="26"/>
        <v>2741</v>
      </c>
      <c r="AN47" s="41">
        <f t="shared" si="27"/>
        <v>249.18181818181819</v>
      </c>
      <c r="AO47" s="42">
        <f>P47</f>
        <v>615</v>
      </c>
      <c r="AP47" s="34">
        <f t="shared" si="13"/>
        <v>2741</v>
      </c>
      <c r="AQ47" s="34">
        <f t="shared" si="14"/>
        <v>0</v>
      </c>
    </row>
    <row r="48" spans="1:43" x14ac:dyDescent="0.25">
      <c r="A48" s="28" t="s">
        <v>107</v>
      </c>
      <c r="B48" s="28" t="s">
        <v>1057</v>
      </c>
      <c r="C48" s="28" t="s">
        <v>199</v>
      </c>
      <c r="D48" s="28"/>
      <c r="E48" s="36">
        <v>423</v>
      </c>
      <c r="F48" s="36">
        <v>0</v>
      </c>
      <c r="G48" s="30">
        <f t="shared" si="15"/>
        <v>423</v>
      </c>
      <c r="H48" s="32">
        <v>274</v>
      </c>
      <c r="I48" s="32">
        <v>0</v>
      </c>
      <c r="J48" s="30">
        <f t="shared" si="16"/>
        <v>274</v>
      </c>
      <c r="K48" s="32">
        <v>393</v>
      </c>
      <c r="L48" s="32">
        <v>0</v>
      </c>
      <c r="M48" s="33">
        <f t="shared" si="17"/>
        <v>393</v>
      </c>
      <c r="N48" s="32">
        <v>253</v>
      </c>
      <c r="O48" s="32">
        <v>0</v>
      </c>
      <c r="P48" s="30">
        <f t="shared" si="18"/>
        <v>253</v>
      </c>
      <c r="Q48" s="32">
        <v>327</v>
      </c>
      <c r="R48" s="32">
        <v>0</v>
      </c>
      <c r="S48" s="30">
        <f t="shared" si="19"/>
        <v>327</v>
      </c>
      <c r="T48" s="32">
        <v>398</v>
      </c>
      <c r="U48" s="32">
        <v>0</v>
      </c>
      <c r="V48" s="30">
        <f t="shared" si="20"/>
        <v>398</v>
      </c>
      <c r="W48" s="32">
        <v>453</v>
      </c>
      <c r="X48" s="32">
        <v>0</v>
      </c>
      <c r="Y48" s="30">
        <f t="shared" si="21"/>
        <v>453</v>
      </c>
      <c r="Z48" s="32">
        <v>222</v>
      </c>
      <c r="AA48" s="32">
        <v>0</v>
      </c>
      <c r="AB48" s="30">
        <f t="shared" si="22"/>
        <v>222</v>
      </c>
      <c r="AC48" s="32">
        <v>411</v>
      </c>
      <c r="AD48" s="32">
        <v>0</v>
      </c>
      <c r="AE48" s="30">
        <f t="shared" si="23"/>
        <v>411</v>
      </c>
      <c r="AF48" s="32">
        <v>325</v>
      </c>
      <c r="AG48" s="32">
        <v>0</v>
      </c>
      <c r="AH48" s="27">
        <f t="shared" si="24"/>
        <v>325</v>
      </c>
      <c r="AI48" s="32">
        <v>343</v>
      </c>
      <c r="AJ48" s="32">
        <v>0</v>
      </c>
      <c r="AK48" s="27">
        <f t="shared" si="25"/>
        <v>343</v>
      </c>
      <c r="AM48" s="40">
        <f t="shared" si="26"/>
        <v>3822</v>
      </c>
      <c r="AN48" s="41">
        <f t="shared" si="27"/>
        <v>347.45454545454544</v>
      </c>
      <c r="AO48" s="42">
        <f>Y48</f>
        <v>453</v>
      </c>
      <c r="AP48" s="34">
        <f t="shared" si="13"/>
        <v>3822</v>
      </c>
      <c r="AQ48" s="34">
        <f t="shared" si="14"/>
        <v>0</v>
      </c>
    </row>
    <row r="49" spans="1:43" x14ac:dyDescent="0.25">
      <c r="A49" s="28" t="s">
        <v>115</v>
      </c>
      <c r="B49" s="28" t="s">
        <v>1058</v>
      </c>
      <c r="C49" s="28" t="s">
        <v>199</v>
      </c>
      <c r="D49" s="28"/>
      <c r="E49" s="29">
        <v>1161</v>
      </c>
      <c r="F49" s="36">
        <v>0</v>
      </c>
      <c r="G49" s="30">
        <f t="shared" si="15"/>
        <v>1161</v>
      </c>
      <c r="H49" s="32">
        <v>755</v>
      </c>
      <c r="I49" s="32">
        <v>0</v>
      </c>
      <c r="J49" s="30">
        <f t="shared" si="16"/>
        <v>755</v>
      </c>
      <c r="K49" s="32">
        <v>583</v>
      </c>
      <c r="L49" s="32">
        <v>0</v>
      </c>
      <c r="M49" s="33">
        <f t="shared" si="17"/>
        <v>583</v>
      </c>
      <c r="N49" s="31">
        <v>1058</v>
      </c>
      <c r="O49" s="32">
        <v>0</v>
      </c>
      <c r="P49" s="30">
        <f t="shared" si="18"/>
        <v>1058</v>
      </c>
      <c r="Q49" s="32">
        <v>841</v>
      </c>
      <c r="R49" s="32">
        <v>0</v>
      </c>
      <c r="S49" s="30">
        <f t="shared" si="19"/>
        <v>841</v>
      </c>
      <c r="T49" s="32">
        <v>661</v>
      </c>
      <c r="U49" s="32">
        <v>0</v>
      </c>
      <c r="V49" s="30">
        <f t="shared" si="20"/>
        <v>661</v>
      </c>
      <c r="W49" s="31">
        <v>1053</v>
      </c>
      <c r="X49" s="32">
        <v>0</v>
      </c>
      <c r="Y49" s="30">
        <f t="shared" si="21"/>
        <v>1053</v>
      </c>
      <c r="Z49" s="32">
        <v>657</v>
      </c>
      <c r="AA49" s="32">
        <v>0</v>
      </c>
      <c r="AB49" s="30">
        <f t="shared" si="22"/>
        <v>657</v>
      </c>
      <c r="AC49" s="32">
        <v>960</v>
      </c>
      <c r="AD49" s="32">
        <v>0</v>
      </c>
      <c r="AE49" s="30">
        <f t="shared" si="23"/>
        <v>960</v>
      </c>
      <c r="AF49" s="32">
        <v>708</v>
      </c>
      <c r="AG49" s="32">
        <v>0</v>
      </c>
      <c r="AH49" s="27">
        <f t="shared" si="24"/>
        <v>708</v>
      </c>
      <c r="AI49" s="32">
        <v>775</v>
      </c>
      <c r="AJ49" s="32">
        <v>0</v>
      </c>
      <c r="AK49" s="27">
        <f t="shared" si="25"/>
        <v>775</v>
      </c>
      <c r="AM49" s="40">
        <f t="shared" si="26"/>
        <v>9212</v>
      </c>
      <c r="AN49" s="41">
        <f t="shared" si="27"/>
        <v>837.4545454545455</v>
      </c>
      <c r="AO49" s="42">
        <f>G49</f>
        <v>1161</v>
      </c>
      <c r="AP49" s="34">
        <f t="shared" si="13"/>
        <v>9212</v>
      </c>
      <c r="AQ49" s="34">
        <f t="shared" si="14"/>
        <v>0</v>
      </c>
    </row>
    <row r="50" spans="1:43" x14ac:dyDescent="0.25">
      <c r="A50" s="28" t="s">
        <v>117</v>
      </c>
      <c r="B50" s="28" t="s">
        <v>1059</v>
      </c>
      <c r="C50" s="28" t="s">
        <v>199</v>
      </c>
      <c r="D50" s="28"/>
      <c r="E50" s="36">
        <v>909</v>
      </c>
      <c r="F50" s="36">
        <v>0</v>
      </c>
      <c r="G50" s="30">
        <f t="shared" si="15"/>
        <v>909</v>
      </c>
      <c r="H50" s="32">
        <v>721</v>
      </c>
      <c r="I50" s="32">
        <v>0</v>
      </c>
      <c r="J50" s="30">
        <f t="shared" si="16"/>
        <v>721</v>
      </c>
      <c r="K50" s="32">
        <v>585</v>
      </c>
      <c r="L50" s="32">
        <v>0</v>
      </c>
      <c r="M50" s="33">
        <f t="shared" si="17"/>
        <v>585</v>
      </c>
      <c r="N50" s="32">
        <v>659</v>
      </c>
      <c r="O50" s="32">
        <v>0</v>
      </c>
      <c r="P50" s="30">
        <f t="shared" si="18"/>
        <v>659</v>
      </c>
      <c r="Q50" s="32">
        <v>573</v>
      </c>
      <c r="R50" s="32">
        <v>0</v>
      </c>
      <c r="S50" s="30">
        <f t="shared" si="19"/>
        <v>573</v>
      </c>
      <c r="T50" s="32">
        <v>592</v>
      </c>
      <c r="U50" s="32">
        <v>0</v>
      </c>
      <c r="V50" s="30">
        <f t="shared" si="20"/>
        <v>592</v>
      </c>
      <c r="W50" s="32">
        <v>573</v>
      </c>
      <c r="X50" s="32">
        <v>0</v>
      </c>
      <c r="Y50" s="30">
        <f t="shared" si="21"/>
        <v>573</v>
      </c>
      <c r="Z50" s="32">
        <v>592</v>
      </c>
      <c r="AA50" s="32">
        <v>0</v>
      </c>
      <c r="AB50" s="30">
        <f t="shared" si="22"/>
        <v>592</v>
      </c>
      <c r="AC50" s="32">
        <v>592</v>
      </c>
      <c r="AD50" s="32">
        <v>0</v>
      </c>
      <c r="AE50" s="30">
        <f t="shared" si="23"/>
        <v>592</v>
      </c>
      <c r="AF50" s="32">
        <v>534</v>
      </c>
      <c r="AG50" s="32">
        <v>0</v>
      </c>
      <c r="AH50" s="27">
        <f t="shared" si="24"/>
        <v>534</v>
      </c>
      <c r="AI50" s="32">
        <v>25</v>
      </c>
      <c r="AJ50" s="32">
        <v>0</v>
      </c>
      <c r="AK50" s="27">
        <f t="shared" si="25"/>
        <v>25</v>
      </c>
      <c r="AM50" s="40">
        <f t="shared" si="26"/>
        <v>6355</v>
      </c>
      <c r="AN50" s="41">
        <f t="shared" si="27"/>
        <v>577.72727272727275</v>
      </c>
      <c r="AO50" s="42">
        <f>G50</f>
        <v>909</v>
      </c>
      <c r="AP50" s="34">
        <f t="shared" si="13"/>
        <v>6355</v>
      </c>
      <c r="AQ50" s="34">
        <f t="shared" si="14"/>
        <v>0</v>
      </c>
    </row>
    <row r="51" spans="1:43" x14ac:dyDescent="0.25">
      <c r="A51" s="28" t="s">
        <v>112</v>
      </c>
      <c r="B51" s="28" t="s">
        <v>1060</v>
      </c>
      <c r="C51" s="28" t="s">
        <v>113</v>
      </c>
      <c r="D51" s="28"/>
      <c r="E51" s="36">
        <v>726</v>
      </c>
      <c r="F51" s="36">
        <v>0</v>
      </c>
      <c r="G51" s="30">
        <f t="shared" si="15"/>
        <v>726</v>
      </c>
      <c r="H51" s="32">
        <v>686</v>
      </c>
      <c r="I51" s="32">
        <v>0</v>
      </c>
      <c r="J51" s="30">
        <f t="shared" si="16"/>
        <v>686</v>
      </c>
      <c r="K51" s="32">
        <v>597</v>
      </c>
      <c r="L51" s="32">
        <v>0</v>
      </c>
      <c r="M51" s="33">
        <f t="shared" si="17"/>
        <v>597</v>
      </c>
      <c r="N51" s="32">
        <v>503</v>
      </c>
      <c r="O51" s="32">
        <v>0</v>
      </c>
      <c r="P51" s="30">
        <f t="shared" si="18"/>
        <v>503</v>
      </c>
      <c r="Q51" s="32">
        <v>604</v>
      </c>
      <c r="R51" s="32">
        <v>0</v>
      </c>
      <c r="S51" s="30">
        <f t="shared" si="19"/>
        <v>604</v>
      </c>
      <c r="T51" s="32">
        <v>697</v>
      </c>
      <c r="U51" s="32">
        <v>0</v>
      </c>
      <c r="V51" s="30">
        <f t="shared" si="20"/>
        <v>697</v>
      </c>
      <c r="W51" s="32">
        <v>675</v>
      </c>
      <c r="X51" s="32">
        <v>0</v>
      </c>
      <c r="Y51" s="30">
        <f t="shared" si="21"/>
        <v>675</v>
      </c>
      <c r="Z51" s="32">
        <v>697</v>
      </c>
      <c r="AA51" s="32">
        <v>0</v>
      </c>
      <c r="AB51" s="30">
        <f t="shared" si="22"/>
        <v>697</v>
      </c>
      <c r="AC51" s="32">
        <v>697</v>
      </c>
      <c r="AD51" s="32">
        <v>0</v>
      </c>
      <c r="AE51" s="30">
        <f t="shared" si="23"/>
        <v>697</v>
      </c>
      <c r="AF51" s="32">
        <v>630</v>
      </c>
      <c r="AG51" s="32">
        <v>0</v>
      </c>
      <c r="AH51" s="27">
        <f t="shared" si="24"/>
        <v>630</v>
      </c>
      <c r="AI51" s="32">
        <v>269</v>
      </c>
      <c r="AJ51" s="32">
        <v>0</v>
      </c>
      <c r="AK51" s="27">
        <f t="shared" si="25"/>
        <v>269</v>
      </c>
      <c r="AM51" s="40">
        <f t="shared" si="26"/>
        <v>6781</v>
      </c>
      <c r="AN51" s="41">
        <f t="shared" si="27"/>
        <v>616.4545454545455</v>
      </c>
      <c r="AO51" s="42">
        <f>AE51</f>
        <v>697</v>
      </c>
      <c r="AP51" s="34">
        <f t="shared" si="13"/>
        <v>6781</v>
      </c>
      <c r="AQ51" s="34">
        <f t="shared" si="14"/>
        <v>0</v>
      </c>
    </row>
    <row r="52" spans="1:43" x14ac:dyDescent="0.25">
      <c r="A52" s="28" t="s">
        <v>45</v>
      </c>
      <c r="B52" s="28" t="s">
        <v>1061</v>
      </c>
      <c r="C52" s="28" t="s">
        <v>47</v>
      </c>
      <c r="D52" s="28"/>
      <c r="E52" s="29">
        <v>2530</v>
      </c>
      <c r="F52" s="29">
        <v>1188</v>
      </c>
      <c r="G52" s="30">
        <f t="shared" si="15"/>
        <v>3718</v>
      </c>
      <c r="H52" s="31">
        <v>3097</v>
      </c>
      <c r="I52" s="31">
        <v>1425</v>
      </c>
      <c r="J52" s="30">
        <f t="shared" si="16"/>
        <v>4522</v>
      </c>
      <c r="K52" s="31">
        <v>2740</v>
      </c>
      <c r="L52" s="31">
        <v>1345</v>
      </c>
      <c r="M52" s="33">
        <f t="shared" si="17"/>
        <v>4085</v>
      </c>
      <c r="N52" s="31">
        <v>2834</v>
      </c>
      <c r="O52" s="31">
        <v>1835</v>
      </c>
      <c r="P52" s="30">
        <f t="shared" si="18"/>
        <v>4669</v>
      </c>
      <c r="Q52" s="31">
        <v>1094</v>
      </c>
      <c r="R52" s="31">
        <v>1387</v>
      </c>
      <c r="S52" s="30">
        <f t="shared" si="19"/>
        <v>2481</v>
      </c>
      <c r="T52" s="31">
        <v>2206</v>
      </c>
      <c r="U52" s="31">
        <v>2545</v>
      </c>
      <c r="V52" s="30">
        <f t="shared" si="20"/>
        <v>4751</v>
      </c>
      <c r="W52" s="31">
        <v>1700</v>
      </c>
      <c r="X52" s="31">
        <v>2061</v>
      </c>
      <c r="Y52" s="30">
        <f t="shared" si="21"/>
        <v>3761</v>
      </c>
      <c r="Z52" s="31">
        <v>1372</v>
      </c>
      <c r="AA52" s="31">
        <v>1403</v>
      </c>
      <c r="AB52" s="30">
        <f t="shared" si="22"/>
        <v>2775</v>
      </c>
      <c r="AC52" s="31">
        <v>1873</v>
      </c>
      <c r="AD52" s="31">
        <v>1812</v>
      </c>
      <c r="AE52" s="30">
        <f t="shared" si="23"/>
        <v>3685</v>
      </c>
      <c r="AF52" s="31">
        <v>2536</v>
      </c>
      <c r="AG52" s="31">
        <v>1599</v>
      </c>
      <c r="AH52" s="27">
        <f t="shared" si="24"/>
        <v>4135</v>
      </c>
      <c r="AI52" s="31">
        <v>3740</v>
      </c>
      <c r="AJ52" s="31">
        <v>2333</v>
      </c>
      <c r="AK52" s="27">
        <f t="shared" si="25"/>
        <v>6073</v>
      </c>
      <c r="AM52" s="40">
        <f t="shared" si="26"/>
        <v>44655</v>
      </c>
      <c r="AN52" s="41">
        <f t="shared" si="27"/>
        <v>4059.5454545454545</v>
      </c>
      <c r="AO52" s="43">
        <f>AK52</f>
        <v>6073</v>
      </c>
      <c r="AP52" s="34">
        <f t="shared" si="13"/>
        <v>25722</v>
      </c>
      <c r="AQ52" s="34">
        <f t="shared" si="14"/>
        <v>18933</v>
      </c>
    </row>
    <row r="53" spans="1:43" x14ac:dyDescent="0.25">
      <c r="A53" s="28" t="s">
        <v>69</v>
      </c>
      <c r="B53" s="28" t="s">
        <v>1062</v>
      </c>
      <c r="C53" s="28" t="s">
        <v>47</v>
      </c>
      <c r="D53" s="28"/>
      <c r="E53" s="29">
        <v>2230</v>
      </c>
      <c r="F53" s="29">
        <v>2018</v>
      </c>
      <c r="G53" s="30">
        <f t="shared" si="15"/>
        <v>4248</v>
      </c>
      <c r="H53" s="31">
        <v>1528</v>
      </c>
      <c r="I53" s="32">
        <v>701</v>
      </c>
      <c r="J53" s="30">
        <f t="shared" si="16"/>
        <v>2229</v>
      </c>
      <c r="K53" s="31">
        <v>1942</v>
      </c>
      <c r="L53" s="32">
        <v>843</v>
      </c>
      <c r="M53" s="33">
        <f t="shared" si="17"/>
        <v>2785</v>
      </c>
      <c r="N53" s="31">
        <v>1992</v>
      </c>
      <c r="O53" s="32">
        <v>878</v>
      </c>
      <c r="P53" s="30">
        <f t="shared" si="18"/>
        <v>2870</v>
      </c>
      <c r="Q53" s="32">
        <v>988</v>
      </c>
      <c r="R53" s="31">
        <v>1015</v>
      </c>
      <c r="S53" s="30">
        <f t="shared" si="19"/>
        <v>2003</v>
      </c>
      <c r="T53" s="31">
        <v>1836</v>
      </c>
      <c r="U53" s="31">
        <v>1401</v>
      </c>
      <c r="V53" s="30">
        <f t="shared" si="20"/>
        <v>3237</v>
      </c>
      <c r="W53" s="31">
        <v>1577</v>
      </c>
      <c r="X53" s="31">
        <v>1377</v>
      </c>
      <c r="Y53" s="30">
        <f t="shared" si="21"/>
        <v>2954</v>
      </c>
      <c r="Z53" s="31">
        <v>1580</v>
      </c>
      <c r="AA53" s="31">
        <v>1311</v>
      </c>
      <c r="AB53" s="30">
        <f t="shared" si="22"/>
        <v>2891</v>
      </c>
      <c r="AC53" s="31">
        <v>1351</v>
      </c>
      <c r="AD53" s="31">
        <v>1156</v>
      </c>
      <c r="AE53" s="30">
        <f t="shared" si="23"/>
        <v>2507</v>
      </c>
      <c r="AF53" s="31">
        <v>1215</v>
      </c>
      <c r="AG53" s="31">
        <v>1104</v>
      </c>
      <c r="AH53" s="27">
        <f t="shared" si="24"/>
        <v>2319</v>
      </c>
      <c r="AI53" s="31">
        <v>1687</v>
      </c>
      <c r="AJ53" s="31">
        <v>1565</v>
      </c>
      <c r="AK53" s="27">
        <f t="shared" si="25"/>
        <v>3252</v>
      </c>
      <c r="AM53" s="40">
        <f t="shared" si="26"/>
        <v>31295</v>
      </c>
      <c r="AN53" s="41">
        <f t="shared" si="27"/>
        <v>2845</v>
      </c>
      <c r="AO53" s="42">
        <f>G53</f>
        <v>4248</v>
      </c>
      <c r="AP53" s="34">
        <f t="shared" si="13"/>
        <v>17926</v>
      </c>
      <c r="AQ53" s="34">
        <f t="shared" si="14"/>
        <v>13369</v>
      </c>
    </row>
    <row r="54" spans="1:43" x14ac:dyDescent="0.25">
      <c r="A54" s="28" t="s">
        <v>82</v>
      </c>
      <c r="B54" s="28" t="s">
        <v>1063</v>
      </c>
      <c r="C54" s="28" t="s">
        <v>47</v>
      </c>
      <c r="D54" s="28"/>
      <c r="E54" s="36">
        <v>204</v>
      </c>
      <c r="F54" s="36">
        <v>0</v>
      </c>
      <c r="G54" s="30">
        <f t="shared" si="15"/>
        <v>204</v>
      </c>
      <c r="H54" s="32">
        <v>38</v>
      </c>
      <c r="I54" s="32">
        <v>0</v>
      </c>
      <c r="J54" s="30">
        <f t="shared" si="16"/>
        <v>38</v>
      </c>
      <c r="K54" s="32">
        <v>145</v>
      </c>
      <c r="L54" s="32">
        <v>0</v>
      </c>
      <c r="M54" s="33">
        <f t="shared" si="17"/>
        <v>145</v>
      </c>
      <c r="N54" s="32">
        <v>43</v>
      </c>
      <c r="O54" s="32">
        <v>0</v>
      </c>
      <c r="P54" s="30">
        <f t="shared" si="18"/>
        <v>43</v>
      </c>
      <c r="Q54" s="32">
        <v>135</v>
      </c>
      <c r="R54" s="32">
        <v>0</v>
      </c>
      <c r="S54" s="30">
        <f t="shared" si="19"/>
        <v>135</v>
      </c>
      <c r="T54" s="32">
        <v>104</v>
      </c>
      <c r="U54" s="32">
        <v>0</v>
      </c>
      <c r="V54" s="30">
        <f t="shared" si="20"/>
        <v>104</v>
      </c>
      <c r="W54" s="32">
        <v>101</v>
      </c>
      <c r="X54" s="32">
        <v>0</v>
      </c>
      <c r="Y54" s="30">
        <f t="shared" si="21"/>
        <v>101</v>
      </c>
      <c r="Z54" s="32">
        <v>104</v>
      </c>
      <c r="AA54" s="32">
        <v>0</v>
      </c>
      <c r="AB54" s="30">
        <f t="shared" si="22"/>
        <v>104</v>
      </c>
      <c r="AC54" s="32">
        <v>104</v>
      </c>
      <c r="AD54" s="32">
        <v>0</v>
      </c>
      <c r="AE54" s="30">
        <f t="shared" si="23"/>
        <v>104</v>
      </c>
      <c r="AF54" s="32">
        <v>94</v>
      </c>
      <c r="AG54" s="32">
        <v>0</v>
      </c>
      <c r="AH54" s="27">
        <f t="shared" si="24"/>
        <v>94</v>
      </c>
      <c r="AI54" s="32">
        <v>84</v>
      </c>
      <c r="AJ54" s="32">
        <v>0</v>
      </c>
      <c r="AK54" s="27">
        <f t="shared" si="25"/>
        <v>84</v>
      </c>
      <c r="AM54" s="40">
        <f t="shared" si="26"/>
        <v>1156</v>
      </c>
      <c r="AN54" s="41">
        <f t="shared" si="27"/>
        <v>105.09090909090909</v>
      </c>
      <c r="AO54" s="42">
        <f>G54</f>
        <v>204</v>
      </c>
      <c r="AP54" s="34">
        <f t="shared" si="13"/>
        <v>1156</v>
      </c>
      <c r="AQ54" s="34">
        <f t="shared" si="14"/>
        <v>0</v>
      </c>
    </row>
    <row r="55" spans="1:43" x14ac:dyDescent="0.25">
      <c r="A55" s="28" t="s">
        <v>103</v>
      </c>
      <c r="B55" s="28" t="s">
        <v>1064</v>
      </c>
      <c r="C55" s="28" t="s">
        <v>47</v>
      </c>
      <c r="D55" s="28"/>
      <c r="E55" s="36">
        <v>849</v>
      </c>
      <c r="F55" s="36">
        <v>0</v>
      </c>
      <c r="G55" s="30">
        <f t="shared" si="15"/>
        <v>849</v>
      </c>
      <c r="H55" s="32">
        <v>810</v>
      </c>
      <c r="I55" s="32">
        <v>0</v>
      </c>
      <c r="J55" s="30">
        <f t="shared" si="16"/>
        <v>810</v>
      </c>
      <c r="K55" s="32">
        <v>710</v>
      </c>
      <c r="L55" s="32">
        <v>0</v>
      </c>
      <c r="M55" s="33">
        <f t="shared" si="17"/>
        <v>710</v>
      </c>
      <c r="N55" s="31">
        <v>1269</v>
      </c>
      <c r="O55" s="32">
        <v>0</v>
      </c>
      <c r="P55" s="30">
        <f t="shared" si="18"/>
        <v>1269</v>
      </c>
      <c r="Q55" s="32">
        <v>505</v>
      </c>
      <c r="R55" s="32">
        <v>0</v>
      </c>
      <c r="S55" s="30">
        <f t="shared" si="19"/>
        <v>505</v>
      </c>
      <c r="T55" s="32">
        <v>877</v>
      </c>
      <c r="U55" s="32">
        <v>0</v>
      </c>
      <c r="V55" s="30">
        <f t="shared" si="20"/>
        <v>877</v>
      </c>
      <c r="W55" s="32">
        <v>849</v>
      </c>
      <c r="X55" s="32">
        <v>0</v>
      </c>
      <c r="Y55" s="30">
        <f t="shared" si="21"/>
        <v>849</v>
      </c>
      <c r="Z55" s="32">
        <v>877</v>
      </c>
      <c r="AA55" s="32">
        <v>0</v>
      </c>
      <c r="AB55" s="30">
        <f t="shared" si="22"/>
        <v>877</v>
      </c>
      <c r="AC55" s="32">
        <v>877</v>
      </c>
      <c r="AD55" s="32">
        <v>0</v>
      </c>
      <c r="AE55" s="30">
        <f t="shared" si="23"/>
        <v>877</v>
      </c>
      <c r="AF55" s="32">
        <v>793</v>
      </c>
      <c r="AG55" s="32">
        <v>0</v>
      </c>
      <c r="AH55" s="27">
        <f t="shared" si="24"/>
        <v>793</v>
      </c>
      <c r="AI55" s="32">
        <v>617</v>
      </c>
      <c r="AJ55" s="32">
        <v>0</v>
      </c>
      <c r="AK55" s="27">
        <f t="shared" si="25"/>
        <v>617</v>
      </c>
      <c r="AM55" s="40">
        <f t="shared" si="26"/>
        <v>9033</v>
      </c>
      <c r="AN55" s="41">
        <f t="shared" si="27"/>
        <v>821.18181818181813</v>
      </c>
      <c r="AO55" s="42">
        <f>P55</f>
        <v>1269</v>
      </c>
      <c r="AP55" s="34">
        <f t="shared" si="13"/>
        <v>9033</v>
      </c>
      <c r="AQ55" s="34">
        <f t="shared" si="14"/>
        <v>0</v>
      </c>
    </row>
    <row r="56" spans="1:43" x14ac:dyDescent="0.25">
      <c r="A56" s="28" t="s">
        <v>114</v>
      </c>
      <c r="B56" s="28" t="s">
        <v>1065</v>
      </c>
      <c r="C56" s="28" t="s">
        <v>47</v>
      </c>
      <c r="D56" s="28"/>
      <c r="E56" s="29">
        <v>2804</v>
      </c>
      <c r="F56" s="36">
        <v>0</v>
      </c>
      <c r="G56" s="30">
        <f t="shared" si="15"/>
        <v>2804</v>
      </c>
      <c r="H56" s="31">
        <v>1743</v>
      </c>
      <c r="I56" s="32">
        <v>0</v>
      </c>
      <c r="J56" s="30">
        <f t="shared" si="16"/>
        <v>1743</v>
      </c>
      <c r="K56" s="31">
        <v>1505</v>
      </c>
      <c r="L56" s="32">
        <v>0</v>
      </c>
      <c r="M56" s="33">
        <f t="shared" si="17"/>
        <v>1505</v>
      </c>
      <c r="N56" s="31">
        <v>2077</v>
      </c>
      <c r="O56" s="32">
        <v>0</v>
      </c>
      <c r="P56" s="30">
        <f t="shared" si="18"/>
        <v>2077</v>
      </c>
      <c r="Q56" s="31">
        <v>1185</v>
      </c>
      <c r="R56" s="32">
        <v>0</v>
      </c>
      <c r="S56" s="30">
        <f t="shared" si="19"/>
        <v>1185</v>
      </c>
      <c r="T56" s="31">
        <v>1829</v>
      </c>
      <c r="U56" s="32">
        <v>0</v>
      </c>
      <c r="V56" s="30">
        <f t="shared" si="20"/>
        <v>1829</v>
      </c>
      <c r="W56" s="31">
        <v>1567</v>
      </c>
      <c r="X56" s="32">
        <v>0</v>
      </c>
      <c r="Y56" s="30">
        <f t="shared" si="21"/>
        <v>1567</v>
      </c>
      <c r="Z56" s="31">
        <v>1619</v>
      </c>
      <c r="AA56" s="32">
        <v>0</v>
      </c>
      <c r="AB56" s="30">
        <f t="shared" si="22"/>
        <v>1619</v>
      </c>
      <c r="AC56" s="31">
        <v>1619</v>
      </c>
      <c r="AD56" s="32">
        <v>0</v>
      </c>
      <c r="AE56" s="30">
        <f t="shared" si="23"/>
        <v>1619</v>
      </c>
      <c r="AF56" s="32">
        <v>797</v>
      </c>
      <c r="AG56" s="32">
        <v>0</v>
      </c>
      <c r="AH56" s="27">
        <f t="shared" si="24"/>
        <v>797</v>
      </c>
      <c r="AI56" s="32">
        <v>382</v>
      </c>
      <c r="AJ56" s="32">
        <v>0</v>
      </c>
      <c r="AK56" s="27">
        <f t="shared" si="25"/>
        <v>382</v>
      </c>
      <c r="AM56" s="40">
        <f t="shared" si="26"/>
        <v>17127</v>
      </c>
      <c r="AN56" s="41">
        <f t="shared" si="27"/>
        <v>1557</v>
      </c>
      <c r="AO56" s="42">
        <f>G56</f>
        <v>2804</v>
      </c>
      <c r="AP56" s="34">
        <f t="shared" si="13"/>
        <v>17127</v>
      </c>
      <c r="AQ56" s="34">
        <f t="shared" si="14"/>
        <v>0</v>
      </c>
    </row>
    <row r="57" spans="1:43" x14ac:dyDescent="0.25">
      <c r="A57" s="28" t="s">
        <v>119</v>
      </c>
      <c r="B57" s="28" t="s">
        <v>1066</v>
      </c>
      <c r="C57" s="28" t="s">
        <v>1017</v>
      </c>
      <c r="D57" s="28"/>
      <c r="E57" s="36">
        <v>202</v>
      </c>
      <c r="F57" s="36">
        <v>0</v>
      </c>
      <c r="G57" s="30">
        <f t="shared" si="15"/>
        <v>202</v>
      </c>
      <c r="H57" s="32">
        <v>148</v>
      </c>
      <c r="I57" s="32">
        <v>0</v>
      </c>
      <c r="J57" s="30">
        <f t="shared" si="16"/>
        <v>148</v>
      </c>
      <c r="K57" s="32">
        <v>120</v>
      </c>
      <c r="L57" s="32">
        <v>0</v>
      </c>
      <c r="M57" s="33">
        <f t="shared" si="17"/>
        <v>120</v>
      </c>
      <c r="N57" s="32">
        <v>132</v>
      </c>
      <c r="O57" s="32">
        <v>0</v>
      </c>
      <c r="P57" s="30">
        <f t="shared" si="18"/>
        <v>132</v>
      </c>
      <c r="Q57" s="32">
        <v>174</v>
      </c>
      <c r="R57" s="32">
        <v>0</v>
      </c>
      <c r="S57" s="30">
        <f t="shared" si="19"/>
        <v>174</v>
      </c>
      <c r="T57" s="32">
        <v>162</v>
      </c>
      <c r="U57" s="32">
        <v>0</v>
      </c>
      <c r="V57" s="30">
        <f t="shared" si="20"/>
        <v>162</v>
      </c>
      <c r="W57" s="32">
        <v>157</v>
      </c>
      <c r="X57" s="32">
        <v>0</v>
      </c>
      <c r="Y57" s="30">
        <f t="shared" si="21"/>
        <v>157</v>
      </c>
      <c r="Z57" s="32">
        <v>162</v>
      </c>
      <c r="AA57" s="32">
        <v>0</v>
      </c>
      <c r="AB57" s="30">
        <f t="shared" si="22"/>
        <v>162</v>
      </c>
      <c r="AC57" s="32">
        <v>162</v>
      </c>
      <c r="AD57" s="32">
        <v>0</v>
      </c>
      <c r="AE57" s="30">
        <f t="shared" si="23"/>
        <v>162</v>
      </c>
      <c r="AF57" s="32">
        <v>146</v>
      </c>
      <c r="AG57" s="32">
        <v>0</v>
      </c>
      <c r="AH57" s="27">
        <f t="shared" si="24"/>
        <v>146</v>
      </c>
      <c r="AI57" s="32">
        <v>162</v>
      </c>
      <c r="AJ57" s="32">
        <v>0</v>
      </c>
      <c r="AK57" s="27">
        <f t="shared" si="25"/>
        <v>162</v>
      </c>
      <c r="AM57" s="40">
        <f t="shared" si="26"/>
        <v>1727</v>
      </c>
      <c r="AN57" s="41">
        <f t="shared" si="27"/>
        <v>157</v>
      </c>
      <c r="AO57" s="42">
        <f>G57</f>
        <v>202</v>
      </c>
      <c r="AP57" s="34">
        <f t="shared" si="13"/>
        <v>1727</v>
      </c>
      <c r="AQ57" s="34">
        <f t="shared" si="14"/>
        <v>0</v>
      </c>
    </row>
    <row r="58" spans="1:43" x14ac:dyDescent="0.25">
      <c r="A58" s="28" t="s">
        <v>109</v>
      </c>
      <c r="B58" s="28" t="s">
        <v>1067</v>
      </c>
      <c r="C58" s="28" t="s">
        <v>1069</v>
      </c>
      <c r="D58" s="28"/>
      <c r="E58" s="36">
        <v>333</v>
      </c>
      <c r="F58" s="36">
        <v>0</v>
      </c>
      <c r="G58" s="30">
        <f t="shared" si="15"/>
        <v>333</v>
      </c>
      <c r="H58" s="32">
        <v>413</v>
      </c>
      <c r="I58" s="32">
        <v>0</v>
      </c>
      <c r="J58" s="30">
        <f t="shared" si="16"/>
        <v>413</v>
      </c>
      <c r="K58" s="32">
        <v>254</v>
      </c>
      <c r="L58" s="32">
        <v>0</v>
      </c>
      <c r="M58" s="33">
        <f t="shared" si="17"/>
        <v>254</v>
      </c>
      <c r="N58" s="32">
        <v>284</v>
      </c>
      <c r="O58" s="32">
        <v>0</v>
      </c>
      <c r="P58" s="30">
        <f t="shared" si="18"/>
        <v>284</v>
      </c>
      <c r="Q58" s="32">
        <v>127</v>
      </c>
      <c r="R58" s="32">
        <v>0</v>
      </c>
      <c r="S58" s="30">
        <f t="shared" si="19"/>
        <v>127</v>
      </c>
      <c r="T58" s="32">
        <v>299</v>
      </c>
      <c r="U58" s="32">
        <v>0</v>
      </c>
      <c r="V58" s="30">
        <f t="shared" si="20"/>
        <v>299</v>
      </c>
      <c r="W58" s="32">
        <v>290</v>
      </c>
      <c r="X58" s="32">
        <v>0</v>
      </c>
      <c r="Y58" s="30">
        <f t="shared" si="21"/>
        <v>290</v>
      </c>
      <c r="Z58" s="32">
        <v>299</v>
      </c>
      <c r="AA58" s="32">
        <v>0</v>
      </c>
      <c r="AB58" s="30">
        <f t="shared" si="22"/>
        <v>299</v>
      </c>
      <c r="AC58" s="32">
        <v>299</v>
      </c>
      <c r="AD58" s="32">
        <v>0</v>
      </c>
      <c r="AE58" s="30">
        <f t="shared" si="23"/>
        <v>299</v>
      </c>
      <c r="AF58" s="32">
        <v>270</v>
      </c>
      <c r="AG58" s="32">
        <v>0</v>
      </c>
      <c r="AH58" s="27">
        <f t="shared" si="24"/>
        <v>270</v>
      </c>
      <c r="AI58" s="32">
        <v>242</v>
      </c>
      <c r="AJ58" s="32">
        <v>0</v>
      </c>
      <c r="AK58" s="27">
        <f t="shared" si="25"/>
        <v>242</v>
      </c>
      <c r="AM58" s="40">
        <f t="shared" si="26"/>
        <v>3110</v>
      </c>
      <c r="AN58" s="41">
        <f t="shared" si="27"/>
        <v>282.72727272727275</v>
      </c>
      <c r="AO58" s="42">
        <f>J58</f>
        <v>413</v>
      </c>
      <c r="AP58" s="34">
        <f t="shared" si="13"/>
        <v>3110</v>
      </c>
      <c r="AQ58" s="34">
        <f t="shared" si="14"/>
        <v>0</v>
      </c>
    </row>
    <row r="59" spans="1:43" x14ac:dyDescent="0.25">
      <c r="A59" s="28" t="s">
        <v>22</v>
      </c>
      <c r="B59" s="28" t="s">
        <v>1068</v>
      </c>
      <c r="C59" s="28" t="s">
        <v>1069</v>
      </c>
      <c r="D59" s="28"/>
      <c r="E59" s="36">
        <v>42</v>
      </c>
      <c r="F59" s="36">
        <v>95</v>
      </c>
      <c r="G59" s="30">
        <f t="shared" si="15"/>
        <v>137</v>
      </c>
      <c r="H59" s="32">
        <v>30</v>
      </c>
      <c r="I59" s="32">
        <v>21</v>
      </c>
      <c r="J59" s="30">
        <f t="shared" si="16"/>
        <v>51</v>
      </c>
      <c r="K59" s="32">
        <v>90</v>
      </c>
      <c r="L59" s="32">
        <v>24</v>
      </c>
      <c r="M59" s="33">
        <f t="shared" si="17"/>
        <v>114</v>
      </c>
      <c r="N59" s="32">
        <v>179</v>
      </c>
      <c r="O59" s="32">
        <v>60</v>
      </c>
      <c r="P59" s="30">
        <f t="shared" si="18"/>
        <v>239</v>
      </c>
      <c r="Q59" s="32">
        <v>209</v>
      </c>
      <c r="R59" s="32">
        <v>106</v>
      </c>
      <c r="S59" s="30">
        <f t="shared" si="19"/>
        <v>315</v>
      </c>
      <c r="T59" s="32">
        <v>133</v>
      </c>
      <c r="U59" s="32">
        <v>94</v>
      </c>
      <c r="V59" s="30">
        <f t="shared" si="20"/>
        <v>227</v>
      </c>
      <c r="W59" s="32">
        <v>129</v>
      </c>
      <c r="X59" s="32">
        <v>91</v>
      </c>
      <c r="Y59" s="30">
        <f t="shared" si="21"/>
        <v>220</v>
      </c>
      <c r="Z59" s="32">
        <v>133</v>
      </c>
      <c r="AA59" s="32">
        <v>94</v>
      </c>
      <c r="AB59" s="30">
        <f t="shared" si="22"/>
        <v>227</v>
      </c>
      <c r="AC59" s="32">
        <v>133</v>
      </c>
      <c r="AD59" s="32">
        <v>94</v>
      </c>
      <c r="AE59" s="30">
        <f t="shared" si="23"/>
        <v>227</v>
      </c>
      <c r="AF59" s="32">
        <v>120</v>
      </c>
      <c r="AG59" s="32">
        <v>85</v>
      </c>
      <c r="AH59" s="27">
        <f t="shared" si="24"/>
        <v>205</v>
      </c>
      <c r="AI59" s="32">
        <v>38</v>
      </c>
      <c r="AJ59" s="32">
        <v>47</v>
      </c>
      <c r="AK59" s="27">
        <f t="shared" si="25"/>
        <v>85</v>
      </c>
      <c r="AM59" s="40">
        <f t="shared" si="26"/>
        <v>2047</v>
      </c>
      <c r="AN59" s="41">
        <f t="shared" si="27"/>
        <v>186.09090909090909</v>
      </c>
      <c r="AO59" s="42">
        <f>S59</f>
        <v>315</v>
      </c>
      <c r="AP59" s="34">
        <f t="shared" si="13"/>
        <v>1236</v>
      </c>
      <c r="AQ59" s="34">
        <f t="shared" si="14"/>
        <v>811</v>
      </c>
    </row>
    <row r="60" spans="1:43" x14ac:dyDescent="0.25">
      <c r="A60" s="28" t="s">
        <v>25</v>
      </c>
      <c r="B60" s="28" t="s">
        <v>1070</v>
      </c>
      <c r="C60" s="28" t="s">
        <v>1069</v>
      </c>
      <c r="D60" s="28"/>
      <c r="E60" s="36">
        <v>884</v>
      </c>
      <c r="F60" s="29">
        <v>1983</v>
      </c>
      <c r="G60" s="30">
        <f t="shared" si="15"/>
        <v>2867</v>
      </c>
      <c r="H60" s="32">
        <v>512</v>
      </c>
      <c r="I60" s="32">
        <v>242</v>
      </c>
      <c r="J60" s="30">
        <f t="shared" si="16"/>
        <v>754</v>
      </c>
      <c r="K60" s="31">
        <v>1284</v>
      </c>
      <c r="L60" s="32">
        <v>796</v>
      </c>
      <c r="M60" s="33">
        <f t="shared" si="17"/>
        <v>2080</v>
      </c>
      <c r="N60" s="32">
        <v>582</v>
      </c>
      <c r="O60" s="32">
        <v>641</v>
      </c>
      <c r="P60" s="30">
        <f t="shared" si="18"/>
        <v>1223</v>
      </c>
      <c r="Q60" s="32">
        <v>436</v>
      </c>
      <c r="R60" s="32">
        <v>591</v>
      </c>
      <c r="S60" s="30">
        <f t="shared" si="19"/>
        <v>1027</v>
      </c>
      <c r="T60" s="32">
        <v>728</v>
      </c>
      <c r="U60" s="32">
        <v>877</v>
      </c>
      <c r="V60" s="30">
        <f t="shared" si="20"/>
        <v>1605</v>
      </c>
      <c r="W60" s="32">
        <v>705</v>
      </c>
      <c r="X60" s="32">
        <v>849</v>
      </c>
      <c r="Y60" s="30">
        <f t="shared" si="21"/>
        <v>1554</v>
      </c>
      <c r="Z60" s="32">
        <v>728</v>
      </c>
      <c r="AA60" s="32">
        <v>877</v>
      </c>
      <c r="AB60" s="30">
        <f t="shared" si="22"/>
        <v>1605</v>
      </c>
      <c r="AC60" s="32">
        <v>728</v>
      </c>
      <c r="AD60" s="32">
        <v>877</v>
      </c>
      <c r="AE60" s="30">
        <f t="shared" si="23"/>
        <v>1605</v>
      </c>
      <c r="AF60" s="32">
        <v>658</v>
      </c>
      <c r="AG60" s="32">
        <v>792</v>
      </c>
      <c r="AH60" s="27">
        <f t="shared" si="24"/>
        <v>1450</v>
      </c>
      <c r="AI60" s="32">
        <v>56</v>
      </c>
      <c r="AJ60" s="32">
        <v>31</v>
      </c>
      <c r="AK60" s="27">
        <f t="shared" si="25"/>
        <v>87</v>
      </c>
      <c r="AM60" s="40">
        <f t="shared" si="26"/>
        <v>15857</v>
      </c>
      <c r="AN60" s="41">
        <f t="shared" si="27"/>
        <v>1441.5454545454545</v>
      </c>
      <c r="AO60" s="42">
        <f>G60</f>
        <v>2867</v>
      </c>
      <c r="AP60" s="34">
        <f t="shared" si="13"/>
        <v>7301</v>
      </c>
      <c r="AQ60" s="34">
        <f t="shared" si="14"/>
        <v>8556</v>
      </c>
    </row>
    <row r="61" spans="1:43" x14ac:dyDescent="0.25">
      <c r="E61" s="35">
        <f t="shared" ref="E61:AK61" si="28">SUM(E3:E60)</f>
        <v>143656</v>
      </c>
      <c r="F61" s="35">
        <f t="shared" si="28"/>
        <v>102119</v>
      </c>
      <c r="G61" s="35">
        <f t="shared" si="28"/>
        <v>245775</v>
      </c>
      <c r="H61" s="35">
        <f t="shared" si="28"/>
        <v>84630</v>
      </c>
      <c r="I61" s="35">
        <f t="shared" si="28"/>
        <v>73506</v>
      </c>
      <c r="J61" s="35">
        <f t="shared" si="28"/>
        <v>158136</v>
      </c>
      <c r="K61" s="35">
        <f t="shared" si="28"/>
        <v>71758</v>
      </c>
      <c r="L61" s="35">
        <f t="shared" si="28"/>
        <v>64311</v>
      </c>
      <c r="M61" s="37">
        <f t="shared" si="28"/>
        <v>136069</v>
      </c>
      <c r="N61" s="35">
        <f t="shared" si="28"/>
        <v>94795</v>
      </c>
      <c r="O61" s="35">
        <f t="shared" si="28"/>
        <v>53333</v>
      </c>
      <c r="P61" s="35">
        <f t="shared" si="28"/>
        <v>148128</v>
      </c>
      <c r="Q61" s="35">
        <f t="shared" si="28"/>
        <v>104905</v>
      </c>
      <c r="R61" s="35">
        <f t="shared" si="28"/>
        <v>50225</v>
      </c>
      <c r="S61" s="35">
        <f t="shared" si="28"/>
        <v>155130</v>
      </c>
      <c r="T61" s="35">
        <f t="shared" si="28"/>
        <v>86250</v>
      </c>
      <c r="U61" s="35">
        <f t="shared" si="28"/>
        <v>43214</v>
      </c>
      <c r="V61" s="35">
        <f t="shared" si="28"/>
        <v>129464</v>
      </c>
      <c r="W61" s="35">
        <f t="shared" si="28"/>
        <v>101309</v>
      </c>
      <c r="X61" s="35">
        <f t="shared" si="28"/>
        <v>58481</v>
      </c>
      <c r="Y61" s="35">
        <f t="shared" si="28"/>
        <v>159790</v>
      </c>
      <c r="Z61" s="35">
        <f t="shared" si="28"/>
        <v>81692</v>
      </c>
      <c r="AA61" s="35">
        <f t="shared" si="28"/>
        <v>42461</v>
      </c>
      <c r="AB61" s="35">
        <f t="shared" si="28"/>
        <v>124153</v>
      </c>
      <c r="AC61" s="35">
        <f t="shared" si="28"/>
        <v>83044</v>
      </c>
      <c r="AD61" s="35">
        <f t="shared" si="28"/>
        <v>48157</v>
      </c>
      <c r="AE61" s="35">
        <f t="shared" si="28"/>
        <v>131201</v>
      </c>
      <c r="AF61" s="35">
        <f t="shared" si="28"/>
        <v>77632</v>
      </c>
      <c r="AG61" s="35">
        <f t="shared" si="28"/>
        <v>46440</v>
      </c>
      <c r="AH61" s="35">
        <f t="shared" si="28"/>
        <v>124072</v>
      </c>
      <c r="AI61" s="35">
        <f t="shared" si="28"/>
        <v>75235</v>
      </c>
      <c r="AJ61" s="35">
        <f t="shared" si="28"/>
        <v>49009</v>
      </c>
      <c r="AK61" s="35">
        <f t="shared" si="28"/>
        <v>124244</v>
      </c>
      <c r="AL61" s="27" t="s">
        <v>121</v>
      </c>
      <c r="AP61" s="34">
        <f>SUM(AP3:AP60)</f>
        <v>1004906</v>
      </c>
      <c r="AQ61" s="34">
        <f>SUM(AQ3:AQ60)</f>
        <v>631256</v>
      </c>
    </row>
    <row r="62" spans="1:43" x14ac:dyDescent="0.25">
      <c r="E62" s="35" t="s">
        <v>122</v>
      </c>
      <c r="G62" s="37">
        <f>G61/11</f>
        <v>22343.18181818182</v>
      </c>
      <c r="H62" s="35" t="s">
        <v>122</v>
      </c>
      <c r="I62" s="35"/>
      <c r="J62" s="37">
        <f>J61/11</f>
        <v>14376</v>
      </c>
      <c r="K62" s="35" t="s">
        <v>122</v>
      </c>
      <c r="L62" s="35"/>
      <c r="M62" s="37">
        <f>M61/11</f>
        <v>12369.90909090909</v>
      </c>
      <c r="N62" s="35" t="s">
        <v>122</v>
      </c>
      <c r="O62" s="35"/>
      <c r="P62" s="37">
        <f>P61/11</f>
        <v>13466.181818181818</v>
      </c>
      <c r="Q62" s="35" t="s">
        <v>122</v>
      </c>
      <c r="R62" s="35"/>
      <c r="S62" s="37">
        <f>S61/11</f>
        <v>14102.727272727272</v>
      </c>
      <c r="T62" s="35" t="s">
        <v>122</v>
      </c>
      <c r="U62" s="35"/>
      <c r="V62" s="37">
        <f>V61/11</f>
        <v>11769.454545454546</v>
      </c>
      <c r="W62" s="35" t="s">
        <v>122</v>
      </c>
      <c r="X62" s="35"/>
      <c r="Y62" s="37">
        <f>Y61/11</f>
        <v>14526.363636363636</v>
      </c>
      <c r="Z62" s="35" t="s">
        <v>122</v>
      </c>
      <c r="AB62" s="37">
        <f>AB61/11</f>
        <v>11286.636363636364</v>
      </c>
      <c r="AC62" s="35" t="s">
        <v>122</v>
      </c>
      <c r="AD62" s="35"/>
      <c r="AE62" s="37">
        <f>AE61/11</f>
        <v>11927.363636363636</v>
      </c>
      <c r="AF62" s="35" t="s">
        <v>122</v>
      </c>
      <c r="AG62" s="35"/>
      <c r="AH62" s="35">
        <f>AH61/11</f>
        <v>11279.272727272728</v>
      </c>
      <c r="AJ62" s="35"/>
      <c r="AK62" s="35">
        <f>AK61/11</f>
        <v>11294.90909090909</v>
      </c>
      <c r="AL62" s="27" t="s">
        <v>122</v>
      </c>
    </row>
    <row r="63" spans="1:43" x14ac:dyDescent="0.25">
      <c r="A63" s="38" t="s">
        <v>123</v>
      </c>
      <c r="B63" s="39" t="s">
        <v>1077</v>
      </c>
      <c r="C63" s="39" t="s">
        <v>1078</v>
      </c>
      <c r="D63" s="44" t="s">
        <v>1084</v>
      </c>
      <c r="AK63" s="35">
        <f>G61+J61+M61+P61+S61+V61+Y61+AB61+AE61+AH61+AK61</f>
        <v>1636162</v>
      </c>
      <c r="AL63" s="27" t="s">
        <v>5</v>
      </c>
    </row>
    <row r="64" spans="1:43" x14ac:dyDescent="0.25">
      <c r="A64" s="27" t="s">
        <v>124</v>
      </c>
      <c r="B64" s="56">
        <f>+AP9</f>
        <v>1780</v>
      </c>
      <c r="C64" s="56">
        <f>+AQ9</f>
        <v>1711</v>
      </c>
      <c r="D64" s="27">
        <v>1</v>
      </c>
      <c r="AK64" s="27">
        <f>AK63/11</f>
        <v>148742</v>
      </c>
      <c r="AL64" s="27" t="s">
        <v>125</v>
      </c>
    </row>
    <row r="65" spans="1:42" x14ac:dyDescent="0.25">
      <c r="A65" s="27" t="s">
        <v>126</v>
      </c>
      <c r="B65" s="56">
        <f>+AP7</f>
        <v>9839</v>
      </c>
      <c r="C65" s="56">
        <f>+AQ7</f>
        <v>7208</v>
      </c>
      <c r="D65" s="27">
        <v>1</v>
      </c>
    </row>
    <row r="66" spans="1:42" x14ac:dyDescent="0.25">
      <c r="A66" s="27" t="s">
        <v>1076</v>
      </c>
      <c r="B66" s="56">
        <f>+AP35</f>
        <v>5890</v>
      </c>
      <c r="C66" s="56">
        <f>+AQ35</f>
        <v>1633</v>
      </c>
      <c r="D66" s="27">
        <v>1</v>
      </c>
    </row>
    <row r="67" spans="1:42" x14ac:dyDescent="0.25">
      <c r="A67" s="27" t="s">
        <v>127</v>
      </c>
      <c r="B67" s="56">
        <f>+AP8</f>
        <v>2980</v>
      </c>
      <c r="C67" s="56">
        <f>+AQ8</f>
        <v>2614</v>
      </c>
      <c r="D67" s="27">
        <v>1</v>
      </c>
    </row>
    <row r="68" spans="1:42" x14ac:dyDescent="0.25">
      <c r="A68" s="27" t="s">
        <v>128</v>
      </c>
      <c r="B68" s="56">
        <f>+AP3+AP4+AP5+AP6</f>
        <v>104479</v>
      </c>
      <c r="C68" s="56">
        <f>+AQ3+AQ4+AQ5+AQ6</f>
        <v>62147</v>
      </c>
      <c r="D68" s="27">
        <v>4</v>
      </c>
    </row>
    <row r="69" spans="1:42" x14ac:dyDescent="0.25">
      <c r="A69" s="27" t="s">
        <v>129</v>
      </c>
      <c r="B69" s="56">
        <f>+AP52+AP51+AP53+AP54+AP55+AP56+AP57</f>
        <v>79472</v>
      </c>
      <c r="C69" s="56">
        <f>+AQ52+AQ51+AQ53+AQ54+AQ55+AQ56+AQ57</f>
        <v>32302</v>
      </c>
      <c r="D69" s="27">
        <v>7</v>
      </c>
    </row>
    <row r="70" spans="1:42" x14ac:dyDescent="0.25">
      <c r="A70" s="27" t="s">
        <v>1075</v>
      </c>
      <c r="B70" s="56">
        <f>+AP10+AP11</f>
        <v>30874</v>
      </c>
      <c r="C70" s="56">
        <f>+AQ10+AQ11</f>
        <v>28137</v>
      </c>
      <c r="D70" s="27">
        <v>2</v>
      </c>
    </row>
    <row r="71" spans="1:42" x14ac:dyDescent="0.25">
      <c r="A71" s="27" t="s">
        <v>130</v>
      </c>
      <c r="B71" s="56">
        <f>+AP58+AP59+AP60</f>
        <v>11647</v>
      </c>
      <c r="C71" s="56">
        <f>+AQ58+AQ59+AQ60</f>
        <v>9367</v>
      </c>
      <c r="D71" s="27">
        <v>3</v>
      </c>
    </row>
    <row r="72" spans="1:42" x14ac:dyDescent="0.25">
      <c r="A72" s="27" t="s">
        <v>131</v>
      </c>
      <c r="B72" s="56">
        <f>+AP15+AP18+AP21+AP22+AP34+AP41+AP42+AP27</f>
        <v>272453</v>
      </c>
      <c r="C72" s="56">
        <f>+AQ15+AQ18+AQ21+AQ22+AQ34+AQ41+AQ42+AQ27</f>
        <v>188927</v>
      </c>
      <c r="D72" s="27">
        <v>8</v>
      </c>
    </row>
    <row r="73" spans="1:42" x14ac:dyDescent="0.25">
      <c r="A73" s="27" t="s">
        <v>132</v>
      </c>
      <c r="B73" s="56">
        <f>+AP12+AP19+AP25+AP31+AP32+AP43+AP44+AP48+AP49</f>
        <v>176248</v>
      </c>
      <c r="C73" s="56">
        <f>+AQ12+AQ19+AQ25+AQ31+AQ32+AQ43+AQ44+AQ48+AQ49</f>
        <v>89090</v>
      </c>
      <c r="D73" s="27">
        <v>9</v>
      </c>
    </row>
    <row r="74" spans="1:42" x14ac:dyDescent="0.25">
      <c r="A74" s="27" t="s">
        <v>133</v>
      </c>
      <c r="B74" s="56">
        <f>+AP16+AP17+AP24+AP28+AP30+AP36+AP40+AP46</f>
        <v>167654</v>
      </c>
      <c r="C74" s="56">
        <f>+AQ16+AQ17+AQ24+AQ28+AQ30+AQ36+AQ40+AQ46</f>
        <v>87508</v>
      </c>
      <c r="D74" s="27">
        <v>8</v>
      </c>
      <c r="AP74" s="35"/>
    </row>
    <row r="75" spans="1:42" x14ac:dyDescent="0.25">
      <c r="A75" s="27" t="s">
        <v>134</v>
      </c>
      <c r="B75" s="56">
        <f>+AP13+AP23+AP26+AP29+AP38+AP39+AP47+AP50</f>
        <v>108208</v>
      </c>
      <c r="C75" s="56">
        <f>+AQ13+AQ23+AQ26+AQ29+AQ38+AQ39+AQ47+AQ50</f>
        <v>100794</v>
      </c>
      <c r="D75" s="27">
        <v>8</v>
      </c>
    </row>
    <row r="76" spans="1:42" x14ac:dyDescent="0.25">
      <c r="A76" s="27" t="s">
        <v>135</v>
      </c>
      <c r="B76" s="56">
        <f>+AP20</f>
        <v>19774</v>
      </c>
      <c r="C76" s="56">
        <f>+AQ20</f>
        <v>11447</v>
      </c>
      <c r="D76" s="27">
        <v>1</v>
      </c>
    </row>
    <row r="77" spans="1:42" x14ac:dyDescent="0.25">
      <c r="A77" s="27" t="s">
        <v>136</v>
      </c>
      <c r="B77" s="56">
        <f>+AP37</f>
        <v>5651</v>
      </c>
      <c r="C77" s="56">
        <f>+AQ37</f>
        <v>3311</v>
      </c>
      <c r="D77" s="27">
        <v>1</v>
      </c>
    </row>
    <row r="78" spans="1:42" x14ac:dyDescent="0.25">
      <c r="A78" s="27" t="s">
        <v>137</v>
      </c>
      <c r="B78" s="56">
        <f>+AP14+AP33</f>
        <v>5951</v>
      </c>
      <c r="C78" s="56">
        <f>+AQ14+AQ33</f>
        <v>5060</v>
      </c>
      <c r="D78" s="27">
        <v>2</v>
      </c>
    </row>
    <row r="79" spans="1:42" x14ac:dyDescent="0.25">
      <c r="A79" s="27" t="s">
        <v>1074</v>
      </c>
      <c r="B79" s="56">
        <f>+AP45</f>
        <v>2006</v>
      </c>
      <c r="C79" s="56">
        <f>+AQ45</f>
        <v>0</v>
      </c>
      <c r="D79" s="27">
        <v>1</v>
      </c>
    </row>
    <row r="80" spans="1:42" x14ac:dyDescent="0.25">
      <c r="A80" s="60" t="s">
        <v>1082</v>
      </c>
      <c r="B80" s="56">
        <f>SUM(B64:B79)</f>
        <v>1004906</v>
      </c>
      <c r="C80" s="56">
        <f>SUM(C64:C79)</f>
        <v>631256</v>
      </c>
      <c r="D80" s="56">
        <f>SUM(D64:D79)</f>
        <v>58</v>
      </c>
      <c r="AE80" s="35"/>
    </row>
    <row r="81" spans="1:31" x14ac:dyDescent="0.25">
      <c r="A81" s="60" t="s">
        <v>1083</v>
      </c>
      <c r="B81" s="56">
        <f>+B80/11*12</f>
        <v>1096261.0909090908</v>
      </c>
      <c r="C81" s="56">
        <f>+C80/11*12</f>
        <v>688642.90909090906</v>
      </c>
      <c r="D81" s="56"/>
      <c r="F81" s="59"/>
      <c r="H81" s="61"/>
      <c r="AE81" s="35"/>
    </row>
    <row r="82" spans="1:31" x14ac:dyDescent="0.25">
      <c r="A82" s="27" t="s">
        <v>1085</v>
      </c>
      <c r="C82" s="58">
        <f>+C81+B81</f>
        <v>1784904</v>
      </c>
      <c r="F82" s="59"/>
      <c r="H82" s="61"/>
      <c r="AD82" s="35"/>
    </row>
    <row r="83" spans="1:31" x14ac:dyDescent="0.25">
      <c r="C83" s="58"/>
      <c r="H83" s="61"/>
      <c r="AD83" s="35"/>
    </row>
    <row r="84" spans="1:31" x14ac:dyDescent="0.25">
      <c r="A84" s="38" t="s">
        <v>123</v>
      </c>
      <c r="B84" s="57" t="s">
        <v>1079</v>
      </c>
      <c r="C84" s="57" t="s">
        <v>1080</v>
      </c>
      <c r="AD84" s="35"/>
    </row>
    <row r="85" spans="1:31" x14ac:dyDescent="0.25">
      <c r="A85" s="27" t="s">
        <v>124</v>
      </c>
      <c r="B85" s="56">
        <f>+B64</f>
        <v>1780</v>
      </c>
      <c r="C85" s="56">
        <f>+C64</f>
        <v>1711</v>
      </c>
    </row>
    <row r="86" spans="1:31" x14ac:dyDescent="0.25">
      <c r="A86" s="27" t="s">
        <v>126</v>
      </c>
      <c r="B86" s="56">
        <f>+B65</f>
        <v>9839</v>
      </c>
      <c r="C86" s="56">
        <f>+C65</f>
        <v>7208</v>
      </c>
    </row>
    <row r="87" spans="1:31" x14ac:dyDescent="0.25">
      <c r="A87" s="27" t="s">
        <v>1076</v>
      </c>
      <c r="B87" s="56">
        <f>+B66</f>
        <v>5890</v>
      </c>
      <c r="C87" s="56">
        <f>+C66</f>
        <v>1633</v>
      </c>
    </row>
    <row r="88" spans="1:31" x14ac:dyDescent="0.25">
      <c r="A88" s="27" t="s">
        <v>127</v>
      </c>
      <c r="B88" s="56">
        <f>+B67</f>
        <v>2980</v>
      </c>
      <c r="C88" s="56">
        <f>+C67</f>
        <v>2614</v>
      </c>
    </row>
    <row r="89" spans="1:31" x14ac:dyDescent="0.25">
      <c r="A89" s="27" t="s">
        <v>128</v>
      </c>
      <c r="B89" s="56">
        <f>+B68/4</f>
        <v>26119.75</v>
      </c>
      <c r="C89" s="56">
        <f>+C68/4</f>
        <v>15536.75</v>
      </c>
    </row>
    <row r="90" spans="1:31" x14ac:dyDescent="0.25">
      <c r="A90" s="27" t="s">
        <v>129</v>
      </c>
      <c r="B90" s="56">
        <f>+B69/7</f>
        <v>11353.142857142857</v>
      </c>
      <c r="C90" s="56">
        <f>+C69/7</f>
        <v>4614.5714285714284</v>
      </c>
    </row>
    <row r="91" spans="1:31" x14ac:dyDescent="0.25">
      <c r="A91" s="27" t="s">
        <v>1075</v>
      </c>
      <c r="B91" s="56">
        <f>+B70/2</f>
        <v>15437</v>
      </c>
      <c r="C91" s="56">
        <f>+C70/2</f>
        <v>14068.5</v>
      </c>
    </row>
    <row r="92" spans="1:31" x14ac:dyDescent="0.25">
      <c r="A92" s="27" t="s">
        <v>130</v>
      </c>
      <c r="B92" s="56">
        <f>+B71/3</f>
        <v>3882.3333333333335</v>
      </c>
      <c r="C92" s="56">
        <f>+C71/3</f>
        <v>3122.3333333333335</v>
      </c>
    </row>
    <row r="93" spans="1:31" x14ac:dyDescent="0.25">
      <c r="A93" s="27" t="s">
        <v>131</v>
      </c>
      <c r="B93" s="56">
        <f>+B72/8</f>
        <v>34056.625</v>
      </c>
      <c r="C93" s="56">
        <f>+C72/8</f>
        <v>23615.875</v>
      </c>
    </row>
    <row r="94" spans="1:31" x14ac:dyDescent="0.25">
      <c r="A94" s="27" t="s">
        <v>132</v>
      </c>
      <c r="B94" s="56">
        <f>+B73/9</f>
        <v>19583.111111111109</v>
      </c>
      <c r="C94" s="56">
        <f>+C73/9</f>
        <v>9898.8888888888887</v>
      </c>
    </row>
    <row r="95" spans="1:31" x14ac:dyDescent="0.25">
      <c r="A95" s="27" t="s">
        <v>133</v>
      </c>
      <c r="B95" s="56">
        <f>+B74/8</f>
        <v>20956.75</v>
      </c>
      <c r="C95" s="56">
        <f>+C74/8</f>
        <v>10938.5</v>
      </c>
    </row>
    <row r="96" spans="1:31" x14ac:dyDescent="0.25">
      <c r="A96" s="27" t="s">
        <v>134</v>
      </c>
      <c r="B96" s="56">
        <f>+B75/8</f>
        <v>13526</v>
      </c>
      <c r="C96" s="56">
        <f>+C75/8</f>
        <v>12599.25</v>
      </c>
    </row>
    <row r="97" spans="1:3" x14ac:dyDescent="0.25">
      <c r="A97" s="27" t="s">
        <v>135</v>
      </c>
      <c r="B97" s="56">
        <f>+B76</f>
        <v>19774</v>
      </c>
      <c r="C97" s="56">
        <f>+C76</f>
        <v>11447</v>
      </c>
    </row>
    <row r="98" spans="1:3" x14ac:dyDescent="0.25">
      <c r="A98" s="27" t="s">
        <v>136</v>
      </c>
      <c r="B98" s="56">
        <f>+B77</f>
        <v>5651</v>
      </c>
      <c r="C98" s="56">
        <f>+C77</f>
        <v>3311</v>
      </c>
    </row>
    <row r="99" spans="1:3" x14ac:dyDescent="0.25">
      <c r="A99" s="27" t="s">
        <v>137</v>
      </c>
      <c r="B99" s="56">
        <f>+B78/2</f>
        <v>2975.5</v>
      </c>
      <c r="C99" s="56">
        <f>+C78/2</f>
        <v>2530</v>
      </c>
    </row>
    <row r="100" spans="1:3" x14ac:dyDescent="0.25">
      <c r="A100" s="27" t="s">
        <v>1074</v>
      </c>
      <c r="B100" s="56">
        <f>+B79</f>
        <v>2006</v>
      </c>
      <c r="C100" s="56">
        <f>+C79</f>
        <v>0</v>
      </c>
    </row>
    <row r="101" spans="1:3" x14ac:dyDescent="0.25">
      <c r="B101" s="56"/>
      <c r="C101" s="56"/>
    </row>
    <row r="102" spans="1:3" x14ac:dyDescent="0.25">
      <c r="A102" s="27" t="s">
        <v>1081</v>
      </c>
      <c r="B102" s="59">
        <f>SUM(B85:B100)/58</f>
        <v>3376.0381431308151</v>
      </c>
      <c r="C102" s="59">
        <f>SUM(C85:C100)/58</f>
        <v>2152.5632525998908</v>
      </c>
    </row>
  </sheetData>
  <sortState ref="A3:AO60">
    <sortCondition ref="C3:C60"/>
  </sortState>
  <mergeCells count="11">
    <mergeCell ref="AI1:AK1"/>
    <mergeCell ref="T1:V1"/>
    <mergeCell ref="W1:Y1"/>
    <mergeCell ref="Z1:AB1"/>
    <mergeCell ref="AC1:AE1"/>
    <mergeCell ref="AF1:AH1"/>
    <mergeCell ref="E1:G1"/>
    <mergeCell ref="H1:J1"/>
    <mergeCell ref="K1:M1"/>
    <mergeCell ref="N1:P1"/>
    <mergeCell ref="Q1:S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N24" workbookViewId="0">
      <selection activeCell="AN32" sqref="A32:XFD32"/>
    </sheetView>
  </sheetViews>
  <sheetFormatPr defaultColWidth="11.425781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22.7109375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  <col min="257" max="263" width="10.7109375" customWidth="1"/>
    <col min="264" max="264" width="24.7109375" customWidth="1"/>
    <col min="265" max="265" width="13.7109375" customWidth="1"/>
    <col min="266" max="266" width="11.7109375" customWidth="1"/>
    <col min="267" max="267" width="12.7109375" customWidth="1"/>
    <col min="268" max="268" width="11.7109375" customWidth="1"/>
    <col min="269" max="270" width="12.7109375" customWidth="1"/>
    <col min="271" max="272" width="10.7109375" customWidth="1"/>
    <col min="273" max="273" width="16.7109375" customWidth="1"/>
    <col min="274" max="274" width="28.7109375" customWidth="1"/>
    <col min="275" max="275" width="22.7109375" customWidth="1"/>
    <col min="276" max="276" width="15.7109375" customWidth="1"/>
    <col min="277" max="277" width="3.7109375" customWidth="1"/>
    <col min="278" max="278" width="10.7109375" customWidth="1"/>
    <col min="279" max="280" width="8.7109375" customWidth="1"/>
    <col min="281" max="281" width="9.7109375" customWidth="1"/>
    <col min="282" max="282" width="8.7109375" customWidth="1"/>
    <col min="283" max="283" width="9.7109375" customWidth="1"/>
    <col min="284" max="284" width="10.7109375" customWidth="1"/>
    <col min="285" max="286" width="9.7109375" customWidth="1"/>
    <col min="287" max="287" width="8.7109375" customWidth="1"/>
    <col min="288" max="288" width="9.7109375" customWidth="1"/>
    <col min="289" max="290" width="8.7109375" customWidth="1"/>
    <col min="291" max="291" width="9.7109375" customWidth="1"/>
    <col min="292" max="293" width="8.7109375" customWidth="1"/>
    <col min="294" max="295" width="10.7109375" customWidth="1"/>
    <col min="296" max="296" width="9.7109375" customWidth="1"/>
    <col min="297" max="297" width="10.7109375" customWidth="1"/>
    <col min="298" max="298" width="9.7109375" customWidth="1"/>
    <col min="299" max="300" width="8.7109375" customWidth="1"/>
    <col min="301" max="301" width="9.7109375" customWidth="1"/>
    <col min="302" max="302" width="10.7109375" customWidth="1"/>
    <col min="303" max="305" width="9.7109375" customWidth="1"/>
    <col min="306" max="307" width="10.7109375" customWidth="1"/>
    <col min="308" max="309" width="9.7109375" customWidth="1"/>
    <col min="310" max="310" width="21.7109375" customWidth="1"/>
    <col min="311" max="311" width="13.7109375" customWidth="1"/>
    <col min="312" max="312" width="10.7109375" customWidth="1"/>
    <col min="313" max="313" width="12.7109375" customWidth="1"/>
    <col min="513" max="519" width="10.7109375" customWidth="1"/>
    <col min="520" max="520" width="24.7109375" customWidth="1"/>
    <col min="521" max="521" width="13.7109375" customWidth="1"/>
    <col min="522" max="522" width="11.7109375" customWidth="1"/>
    <col min="523" max="523" width="12.7109375" customWidth="1"/>
    <col min="524" max="524" width="11.7109375" customWidth="1"/>
    <col min="525" max="526" width="12.7109375" customWidth="1"/>
    <col min="527" max="528" width="10.7109375" customWidth="1"/>
    <col min="529" max="529" width="16.7109375" customWidth="1"/>
    <col min="530" max="530" width="28.7109375" customWidth="1"/>
    <col min="531" max="531" width="22.7109375" customWidth="1"/>
    <col min="532" max="532" width="15.7109375" customWidth="1"/>
    <col min="533" max="533" width="3.7109375" customWidth="1"/>
    <col min="534" max="534" width="10.7109375" customWidth="1"/>
    <col min="535" max="536" width="8.7109375" customWidth="1"/>
    <col min="537" max="537" width="9.7109375" customWidth="1"/>
    <col min="538" max="538" width="8.7109375" customWidth="1"/>
    <col min="539" max="539" width="9.7109375" customWidth="1"/>
    <col min="540" max="540" width="10.7109375" customWidth="1"/>
    <col min="541" max="542" width="9.7109375" customWidth="1"/>
    <col min="543" max="543" width="8.7109375" customWidth="1"/>
    <col min="544" max="544" width="9.7109375" customWidth="1"/>
    <col min="545" max="546" width="8.7109375" customWidth="1"/>
    <col min="547" max="547" width="9.7109375" customWidth="1"/>
    <col min="548" max="549" width="8.7109375" customWidth="1"/>
    <col min="550" max="551" width="10.7109375" customWidth="1"/>
    <col min="552" max="552" width="9.7109375" customWidth="1"/>
    <col min="553" max="553" width="10.7109375" customWidth="1"/>
    <col min="554" max="554" width="9.7109375" customWidth="1"/>
    <col min="555" max="556" width="8.7109375" customWidth="1"/>
    <col min="557" max="557" width="9.7109375" customWidth="1"/>
    <col min="558" max="558" width="10.7109375" customWidth="1"/>
    <col min="559" max="561" width="9.7109375" customWidth="1"/>
    <col min="562" max="563" width="10.7109375" customWidth="1"/>
    <col min="564" max="565" width="9.7109375" customWidth="1"/>
    <col min="566" max="566" width="21.7109375" customWidth="1"/>
    <col min="567" max="567" width="13.7109375" customWidth="1"/>
    <col min="568" max="568" width="10.7109375" customWidth="1"/>
    <col min="569" max="569" width="12.7109375" customWidth="1"/>
    <col min="769" max="775" width="10.7109375" customWidth="1"/>
    <col min="776" max="776" width="24.7109375" customWidth="1"/>
    <col min="777" max="777" width="13.7109375" customWidth="1"/>
    <col min="778" max="778" width="11.7109375" customWidth="1"/>
    <col min="779" max="779" width="12.7109375" customWidth="1"/>
    <col min="780" max="780" width="11.7109375" customWidth="1"/>
    <col min="781" max="782" width="12.7109375" customWidth="1"/>
    <col min="783" max="784" width="10.7109375" customWidth="1"/>
    <col min="785" max="785" width="16.7109375" customWidth="1"/>
    <col min="786" max="786" width="28.7109375" customWidth="1"/>
    <col min="787" max="787" width="22.7109375" customWidth="1"/>
    <col min="788" max="788" width="15.7109375" customWidth="1"/>
    <col min="789" max="789" width="3.7109375" customWidth="1"/>
    <col min="790" max="790" width="10.7109375" customWidth="1"/>
    <col min="791" max="792" width="8.7109375" customWidth="1"/>
    <col min="793" max="793" width="9.7109375" customWidth="1"/>
    <col min="794" max="794" width="8.7109375" customWidth="1"/>
    <col min="795" max="795" width="9.7109375" customWidth="1"/>
    <col min="796" max="796" width="10.7109375" customWidth="1"/>
    <col min="797" max="798" width="9.7109375" customWidth="1"/>
    <col min="799" max="799" width="8.7109375" customWidth="1"/>
    <col min="800" max="800" width="9.7109375" customWidth="1"/>
    <col min="801" max="802" width="8.7109375" customWidth="1"/>
    <col min="803" max="803" width="9.7109375" customWidth="1"/>
    <col min="804" max="805" width="8.7109375" customWidth="1"/>
    <col min="806" max="807" width="10.7109375" customWidth="1"/>
    <col min="808" max="808" width="9.7109375" customWidth="1"/>
    <col min="809" max="809" width="10.7109375" customWidth="1"/>
    <col min="810" max="810" width="9.7109375" customWidth="1"/>
    <col min="811" max="812" width="8.7109375" customWidth="1"/>
    <col min="813" max="813" width="9.7109375" customWidth="1"/>
    <col min="814" max="814" width="10.7109375" customWidth="1"/>
    <col min="815" max="817" width="9.7109375" customWidth="1"/>
    <col min="818" max="819" width="10.7109375" customWidth="1"/>
    <col min="820" max="821" width="9.7109375" customWidth="1"/>
    <col min="822" max="822" width="21.7109375" customWidth="1"/>
    <col min="823" max="823" width="13.7109375" customWidth="1"/>
    <col min="824" max="824" width="10.7109375" customWidth="1"/>
    <col min="825" max="825" width="12.7109375" customWidth="1"/>
    <col min="1025" max="1031" width="10.7109375" customWidth="1"/>
    <col min="1032" max="1032" width="24.7109375" customWidth="1"/>
    <col min="1033" max="1033" width="13.7109375" customWidth="1"/>
    <col min="1034" max="1034" width="11.7109375" customWidth="1"/>
    <col min="1035" max="1035" width="12.7109375" customWidth="1"/>
    <col min="1036" max="1036" width="11.7109375" customWidth="1"/>
    <col min="1037" max="1038" width="12.7109375" customWidth="1"/>
    <col min="1039" max="1040" width="10.7109375" customWidth="1"/>
    <col min="1041" max="1041" width="16.7109375" customWidth="1"/>
    <col min="1042" max="1042" width="28.7109375" customWidth="1"/>
    <col min="1043" max="1043" width="22.7109375" customWidth="1"/>
    <col min="1044" max="1044" width="15.7109375" customWidth="1"/>
    <col min="1045" max="1045" width="3.7109375" customWidth="1"/>
    <col min="1046" max="1046" width="10.7109375" customWidth="1"/>
    <col min="1047" max="1048" width="8.7109375" customWidth="1"/>
    <col min="1049" max="1049" width="9.7109375" customWidth="1"/>
    <col min="1050" max="1050" width="8.7109375" customWidth="1"/>
    <col min="1051" max="1051" width="9.7109375" customWidth="1"/>
    <col min="1052" max="1052" width="10.7109375" customWidth="1"/>
    <col min="1053" max="1054" width="9.7109375" customWidth="1"/>
    <col min="1055" max="1055" width="8.7109375" customWidth="1"/>
    <col min="1056" max="1056" width="9.7109375" customWidth="1"/>
    <col min="1057" max="1058" width="8.7109375" customWidth="1"/>
    <col min="1059" max="1059" width="9.7109375" customWidth="1"/>
    <col min="1060" max="1061" width="8.7109375" customWidth="1"/>
    <col min="1062" max="1063" width="10.7109375" customWidth="1"/>
    <col min="1064" max="1064" width="9.7109375" customWidth="1"/>
    <col min="1065" max="1065" width="10.7109375" customWidth="1"/>
    <col min="1066" max="1066" width="9.7109375" customWidth="1"/>
    <col min="1067" max="1068" width="8.7109375" customWidth="1"/>
    <col min="1069" max="1069" width="9.7109375" customWidth="1"/>
    <col min="1070" max="1070" width="10.7109375" customWidth="1"/>
    <col min="1071" max="1073" width="9.7109375" customWidth="1"/>
    <col min="1074" max="1075" width="10.7109375" customWidth="1"/>
    <col min="1076" max="1077" width="9.7109375" customWidth="1"/>
    <col min="1078" max="1078" width="21.7109375" customWidth="1"/>
    <col min="1079" max="1079" width="13.7109375" customWidth="1"/>
    <col min="1080" max="1080" width="10.7109375" customWidth="1"/>
    <col min="1081" max="1081" width="12.7109375" customWidth="1"/>
    <col min="1281" max="1287" width="10.7109375" customWidth="1"/>
    <col min="1288" max="1288" width="24.7109375" customWidth="1"/>
    <col min="1289" max="1289" width="13.7109375" customWidth="1"/>
    <col min="1290" max="1290" width="11.7109375" customWidth="1"/>
    <col min="1291" max="1291" width="12.7109375" customWidth="1"/>
    <col min="1292" max="1292" width="11.7109375" customWidth="1"/>
    <col min="1293" max="1294" width="12.7109375" customWidth="1"/>
    <col min="1295" max="1296" width="10.7109375" customWidth="1"/>
    <col min="1297" max="1297" width="16.7109375" customWidth="1"/>
    <col min="1298" max="1298" width="28.7109375" customWidth="1"/>
    <col min="1299" max="1299" width="22.7109375" customWidth="1"/>
    <col min="1300" max="1300" width="15.7109375" customWidth="1"/>
    <col min="1301" max="1301" width="3.7109375" customWidth="1"/>
    <col min="1302" max="1302" width="10.7109375" customWidth="1"/>
    <col min="1303" max="1304" width="8.7109375" customWidth="1"/>
    <col min="1305" max="1305" width="9.7109375" customWidth="1"/>
    <col min="1306" max="1306" width="8.7109375" customWidth="1"/>
    <col min="1307" max="1307" width="9.7109375" customWidth="1"/>
    <col min="1308" max="1308" width="10.7109375" customWidth="1"/>
    <col min="1309" max="1310" width="9.7109375" customWidth="1"/>
    <col min="1311" max="1311" width="8.7109375" customWidth="1"/>
    <col min="1312" max="1312" width="9.7109375" customWidth="1"/>
    <col min="1313" max="1314" width="8.7109375" customWidth="1"/>
    <col min="1315" max="1315" width="9.7109375" customWidth="1"/>
    <col min="1316" max="1317" width="8.7109375" customWidth="1"/>
    <col min="1318" max="1319" width="10.7109375" customWidth="1"/>
    <col min="1320" max="1320" width="9.7109375" customWidth="1"/>
    <col min="1321" max="1321" width="10.7109375" customWidth="1"/>
    <col min="1322" max="1322" width="9.7109375" customWidth="1"/>
    <col min="1323" max="1324" width="8.7109375" customWidth="1"/>
    <col min="1325" max="1325" width="9.7109375" customWidth="1"/>
    <col min="1326" max="1326" width="10.7109375" customWidth="1"/>
    <col min="1327" max="1329" width="9.7109375" customWidth="1"/>
    <col min="1330" max="1331" width="10.7109375" customWidth="1"/>
    <col min="1332" max="1333" width="9.7109375" customWidth="1"/>
    <col min="1334" max="1334" width="21.7109375" customWidth="1"/>
    <col min="1335" max="1335" width="13.7109375" customWidth="1"/>
    <col min="1336" max="1336" width="10.7109375" customWidth="1"/>
    <col min="1337" max="1337" width="12.7109375" customWidth="1"/>
    <col min="1537" max="1543" width="10.7109375" customWidth="1"/>
    <col min="1544" max="1544" width="24.7109375" customWidth="1"/>
    <col min="1545" max="1545" width="13.7109375" customWidth="1"/>
    <col min="1546" max="1546" width="11.7109375" customWidth="1"/>
    <col min="1547" max="1547" width="12.7109375" customWidth="1"/>
    <col min="1548" max="1548" width="11.7109375" customWidth="1"/>
    <col min="1549" max="1550" width="12.7109375" customWidth="1"/>
    <col min="1551" max="1552" width="10.7109375" customWidth="1"/>
    <col min="1553" max="1553" width="16.7109375" customWidth="1"/>
    <col min="1554" max="1554" width="28.7109375" customWidth="1"/>
    <col min="1555" max="1555" width="22.7109375" customWidth="1"/>
    <col min="1556" max="1556" width="15.7109375" customWidth="1"/>
    <col min="1557" max="1557" width="3.7109375" customWidth="1"/>
    <col min="1558" max="1558" width="10.7109375" customWidth="1"/>
    <col min="1559" max="1560" width="8.7109375" customWidth="1"/>
    <col min="1561" max="1561" width="9.7109375" customWidth="1"/>
    <col min="1562" max="1562" width="8.7109375" customWidth="1"/>
    <col min="1563" max="1563" width="9.7109375" customWidth="1"/>
    <col min="1564" max="1564" width="10.7109375" customWidth="1"/>
    <col min="1565" max="1566" width="9.7109375" customWidth="1"/>
    <col min="1567" max="1567" width="8.7109375" customWidth="1"/>
    <col min="1568" max="1568" width="9.7109375" customWidth="1"/>
    <col min="1569" max="1570" width="8.7109375" customWidth="1"/>
    <col min="1571" max="1571" width="9.7109375" customWidth="1"/>
    <col min="1572" max="1573" width="8.7109375" customWidth="1"/>
    <col min="1574" max="1575" width="10.7109375" customWidth="1"/>
    <col min="1576" max="1576" width="9.7109375" customWidth="1"/>
    <col min="1577" max="1577" width="10.7109375" customWidth="1"/>
    <col min="1578" max="1578" width="9.7109375" customWidth="1"/>
    <col min="1579" max="1580" width="8.7109375" customWidth="1"/>
    <col min="1581" max="1581" width="9.7109375" customWidth="1"/>
    <col min="1582" max="1582" width="10.7109375" customWidth="1"/>
    <col min="1583" max="1585" width="9.7109375" customWidth="1"/>
    <col min="1586" max="1587" width="10.7109375" customWidth="1"/>
    <col min="1588" max="1589" width="9.7109375" customWidth="1"/>
    <col min="1590" max="1590" width="21.7109375" customWidth="1"/>
    <col min="1591" max="1591" width="13.7109375" customWidth="1"/>
    <col min="1592" max="1592" width="10.7109375" customWidth="1"/>
    <col min="1593" max="1593" width="12.7109375" customWidth="1"/>
    <col min="1793" max="1799" width="10.7109375" customWidth="1"/>
    <col min="1800" max="1800" width="24.7109375" customWidth="1"/>
    <col min="1801" max="1801" width="13.7109375" customWidth="1"/>
    <col min="1802" max="1802" width="11.7109375" customWidth="1"/>
    <col min="1803" max="1803" width="12.7109375" customWidth="1"/>
    <col min="1804" max="1804" width="11.7109375" customWidth="1"/>
    <col min="1805" max="1806" width="12.7109375" customWidth="1"/>
    <col min="1807" max="1808" width="10.7109375" customWidth="1"/>
    <col min="1809" max="1809" width="16.7109375" customWidth="1"/>
    <col min="1810" max="1810" width="28.7109375" customWidth="1"/>
    <col min="1811" max="1811" width="22.7109375" customWidth="1"/>
    <col min="1812" max="1812" width="15.7109375" customWidth="1"/>
    <col min="1813" max="1813" width="3.7109375" customWidth="1"/>
    <col min="1814" max="1814" width="10.7109375" customWidth="1"/>
    <col min="1815" max="1816" width="8.7109375" customWidth="1"/>
    <col min="1817" max="1817" width="9.7109375" customWidth="1"/>
    <col min="1818" max="1818" width="8.7109375" customWidth="1"/>
    <col min="1819" max="1819" width="9.7109375" customWidth="1"/>
    <col min="1820" max="1820" width="10.7109375" customWidth="1"/>
    <col min="1821" max="1822" width="9.7109375" customWidth="1"/>
    <col min="1823" max="1823" width="8.7109375" customWidth="1"/>
    <col min="1824" max="1824" width="9.7109375" customWidth="1"/>
    <col min="1825" max="1826" width="8.7109375" customWidth="1"/>
    <col min="1827" max="1827" width="9.7109375" customWidth="1"/>
    <col min="1828" max="1829" width="8.7109375" customWidth="1"/>
    <col min="1830" max="1831" width="10.7109375" customWidth="1"/>
    <col min="1832" max="1832" width="9.7109375" customWidth="1"/>
    <col min="1833" max="1833" width="10.7109375" customWidth="1"/>
    <col min="1834" max="1834" width="9.7109375" customWidth="1"/>
    <col min="1835" max="1836" width="8.7109375" customWidth="1"/>
    <col min="1837" max="1837" width="9.7109375" customWidth="1"/>
    <col min="1838" max="1838" width="10.7109375" customWidth="1"/>
    <col min="1839" max="1841" width="9.7109375" customWidth="1"/>
    <col min="1842" max="1843" width="10.7109375" customWidth="1"/>
    <col min="1844" max="1845" width="9.7109375" customWidth="1"/>
    <col min="1846" max="1846" width="21.7109375" customWidth="1"/>
    <col min="1847" max="1847" width="13.7109375" customWidth="1"/>
    <col min="1848" max="1848" width="10.7109375" customWidth="1"/>
    <col min="1849" max="1849" width="12.7109375" customWidth="1"/>
    <col min="2049" max="2055" width="10.7109375" customWidth="1"/>
    <col min="2056" max="2056" width="24.7109375" customWidth="1"/>
    <col min="2057" max="2057" width="13.7109375" customWidth="1"/>
    <col min="2058" max="2058" width="11.7109375" customWidth="1"/>
    <col min="2059" max="2059" width="12.7109375" customWidth="1"/>
    <col min="2060" max="2060" width="11.7109375" customWidth="1"/>
    <col min="2061" max="2062" width="12.7109375" customWidth="1"/>
    <col min="2063" max="2064" width="10.7109375" customWidth="1"/>
    <col min="2065" max="2065" width="16.7109375" customWidth="1"/>
    <col min="2066" max="2066" width="28.7109375" customWidth="1"/>
    <col min="2067" max="2067" width="22.7109375" customWidth="1"/>
    <col min="2068" max="2068" width="15.7109375" customWidth="1"/>
    <col min="2069" max="2069" width="3.7109375" customWidth="1"/>
    <col min="2070" max="2070" width="10.7109375" customWidth="1"/>
    <col min="2071" max="2072" width="8.7109375" customWidth="1"/>
    <col min="2073" max="2073" width="9.7109375" customWidth="1"/>
    <col min="2074" max="2074" width="8.7109375" customWidth="1"/>
    <col min="2075" max="2075" width="9.7109375" customWidth="1"/>
    <col min="2076" max="2076" width="10.7109375" customWidth="1"/>
    <col min="2077" max="2078" width="9.7109375" customWidth="1"/>
    <col min="2079" max="2079" width="8.7109375" customWidth="1"/>
    <col min="2080" max="2080" width="9.7109375" customWidth="1"/>
    <col min="2081" max="2082" width="8.7109375" customWidth="1"/>
    <col min="2083" max="2083" width="9.7109375" customWidth="1"/>
    <col min="2084" max="2085" width="8.7109375" customWidth="1"/>
    <col min="2086" max="2087" width="10.7109375" customWidth="1"/>
    <col min="2088" max="2088" width="9.7109375" customWidth="1"/>
    <col min="2089" max="2089" width="10.7109375" customWidth="1"/>
    <col min="2090" max="2090" width="9.7109375" customWidth="1"/>
    <col min="2091" max="2092" width="8.7109375" customWidth="1"/>
    <col min="2093" max="2093" width="9.7109375" customWidth="1"/>
    <col min="2094" max="2094" width="10.7109375" customWidth="1"/>
    <col min="2095" max="2097" width="9.7109375" customWidth="1"/>
    <col min="2098" max="2099" width="10.7109375" customWidth="1"/>
    <col min="2100" max="2101" width="9.7109375" customWidth="1"/>
    <col min="2102" max="2102" width="21.7109375" customWidth="1"/>
    <col min="2103" max="2103" width="13.7109375" customWidth="1"/>
    <col min="2104" max="2104" width="10.7109375" customWidth="1"/>
    <col min="2105" max="2105" width="12.7109375" customWidth="1"/>
    <col min="2305" max="2311" width="10.7109375" customWidth="1"/>
    <col min="2312" max="2312" width="24.7109375" customWidth="1"/>
    <col min="2313" max="2313" width="13.7109375" customWidth="1"/>
    <col min="2314" max="2314" width="11.7109375" customWidth="1"/>
    <col min="2315" max="2315" width="12.7109375" customWidth="1"/>
    <col min="2316" max="2316" width="11.7109375" customWidth="1"/>
    <col min="2317" max="2318" width="12.7109375" customWidth="1"/>
    <col min="2319" max="2320" width="10.7109375" customWidth="1"/>
    <col min="2321" max="2321" width="16.7109375" customWidth="1"/>
    <col min="2322" max="2322" width="28.7109375" customWidth="1"/>
    <col min="2323" max="2323" width="22.7109375" customWidth="1"/>
    <col min="2324" max="2324" width="15.7109375" customWidth="1"/>
    <col min="2325" max="2325" width="3.7109375" customWidth="1"/>
    <col min="2326" max="2326" width="10.7109375" customWidth="1"/>
    <col min="2327" max="2328" width="8.7109375" customWidth="1"/>
    <col min="2329" max="2329" width="9.7109375" customWidth="1"/>
    <col min="2330" max="2330" width="8.7109375" customWidth="1"/>
    <col min="2331" max="2331" width="9.7109375" customWidth="1"/>
    <col min="2332" max="2332" width="10.7109375" customWidth="1"/>
    <col min="2333" max="2334" width="9.7109375" customWidth="1"/>
    <col min="2335" max="2335" width="8.7109375" customWidth="1"/>
    <col min="2336" max="2336" width="9.7109375" customWidth="1"/>
    <col min="2337" max="2338" width="8.7109375" customWidth="1"/>
    <col min="2339" max="2339" width="9.7109375" customWidth="1"/>
    <col min="2340" max="2341" width="8.7109375" customWidth="1"/>
    <col min="2342" max="2343" width="10.7109375" customWidth="1"/>
    <col min="2344" max="2344" width="9.7109375" customWidth="1"/>
    <col min="2345" max="2345" width="10.7109375" customWidth="1"/>
    <col min="2346" max="2346" width="9.7109375" customWidth="1"/>
    <col min="2347" max="2348" width="8.7109375" customWidth="1"/>
    <col min="2349" max="2349" width="9.7109375" customWidth="1"/>
    <col min="2350" max="2350" width="10.7109375" customWidth="1"/>
    <col min="2351" max="2353" width="9.7109375" customWidth="1"/>
    <col min="2354" max="2355" width="10.7109375" customWidth="1"/>
    <col min="2356" max="2357" width="9.7109375" customWidth="1"/>
    <col min="2358" max="2358" width="21.7109375" customWidth="1"/>
    <col min="2359" max="2359" width="13.7109375" customWidth="1"/>
    <col min="2360" max="2360" width="10.7109375" customWidth="1"/>
    <col min="2361" max="2361" width="12.7109375" customWidth="1"/>
    <col min="2561" max="2567" width="10.7109375" customWidth="1"/>
    <col min="2568" max="2568" width="24.7109375" customWidth="1"/>
    <col min="2569" max="2569" width="13.7109375" customWidth="1"/>
    <col min="2570" max="2570" width="11.7109375" customWidth="1"/>
    <col min="2571" max="2571" width="12.7109375" customWidth="1"/>
    <col min="2572" max="2572" width="11.7109375" customWidth="1"/>
    <col min="2573" max="2574" width="12.7109375" customWidth="1"/>
    <col min="2575" max="2576" width="10.7109375" customWidth="1"/>
    <col min="2577" max="2577" width="16.7109375" customWidth="1"/>
    <col min="2578" max="2578" width="28.7109375" customWidth="1"/>
    <col min="2579" max="2579" width="22.7109375" customWidth="1"/>
    <col min="2580" max="2580" width="15.7109375" customWidth="1"/>
    <col min="2581" max="2581" width="3.7109375" customWidth="1"/>
    <col min="2582" max="2582" width="10.7109375" customWidth="1"/>
    <col min="2583" max="2584" width="8.7109375" customWidth="1"/>
    <col min="2585" max="2585" width="9.7109375" customWidth="1"/>
    <col min="2586" max="2586" width="8.7109375" customWidth="1"/>
    <col min="2587" max="2587" width="9.7109375" customWidth="1"/>
    <col min="2588" max="2588" width="10.7109375" customWidth="1"/>
    <col min="2589" max="2590" width="9.7109375" customWidth="1"/>
    <col min="2591" max="2591" width="8.7109375" customWidth="1"/>
    <col min="2592" max="2592" width="9.7109375" customWidth="1"/>
    <col min="2593" max="2594" width="8.7109375" customWidth="1"/>
    <col min="2595" max="2595" width="9.7109375" customWidth="1"/>
    <col min="2596" max="2597" width="8.7109375" customWidth="1"/>
    <col min="2598" max="2599" width="10.7109375" customWidth="1"/>
    <col min="2600" max="2600" width="9.7109375" customWidth="1"/>
    <col min="2601" max="2601" width="10.7109375" customWidth="1"/>
    <col min="2602" max="2602" width="9.7109375" customWidth="1"/>
    <col min="2603" max="2604" width="8.7109375" customWidth="1"/>
    <col min="2605" max="2605" width="9.7109375" customWidth="1"/>
    <col min="2606" max="2606" width="10.7109375" customWidth="1"/>
    <col min="2607" max="2609" width="9.7109375" customWidth="1"/>
    <col min="2610" max="2611" width="10.7109375" customWidth="1"/>
    <col min="2612" max="2613" width="9.7109375" customWidth="1"/>
    <col min="2614" max="2614" width="21.7109375" customWidth="1"/>
    <col min="2615" max="2615" width="13.7109375" customWidth="1"/>
    <col min="2616" max="2616" width="10.7109375" customWidth="1"/>
    <col min="2617" max="2617" width="12.7109375" customWidth="1"/>
    <col min="2817" max="2823" width="10.7109375" customWidth="1"/>
    <col min="2824" max="2824" width="24.7109375" customWidth="1"/>
    <col min="2825" max="2825" width="13.7109375" customWidth="1"/>
    <col min="2826" max="2826" width="11.7109375" customWidth="1"/>
    <col min="2827" max="2827" width="12.7109375" customWidth="1"/>
    <col min="2828" max="2828" width="11.7109375" customWidth="1"/>
    <col min="2829" max="2830" width="12.7109375" customWidth="1"/>
    <col min="2831" max="2832" width="10.7109375" customWidth="1"/>
    <col min="2833" max="2833" width="16.7109375" customWidth="1"/>
    <col min="2834" max="2834" width="28.7109375" customWidth="1"/>
    <col min="2835" max="2835" width="22.7109375" customWidth="1"/>
    <col min="2836" max="2836" width="15.7109375" customWidth="1"/>
    <col min="2837" max="2837" width="3.7109375" customWidth="1"/>
    <col min="2838" max="2838" width="10.7109375" customWidth="1"/>
    <col min="2839" max="2840" width="8.7109375" customWidth="1"/>
    <col min="2841" max="2841" width="9.7109375" customWidth="1"/>
    <col min="2842" max="2842" width="8.7109375" customWidth="1"/>
    <col min="2843" max="2843" width="9.7109375" customWidth="1"/>
    <col min="2844" max="2844" width="10.7109375" customWidth="1"/>
    <col min="2845" max="2846" width="9.7109375" customWidth="1"/>
    <col min="2847" max="2847" width="8.7109375" customWidth="1"/>
    <col min="2848" max="2848" width="9.7109375" customWidth="1"/>
    <col min="2849" max="2850" width="8.7109375" customWidth="1"/>
    <col min="2851" max="2851" width="9.7109375" customWidth="1"/>
    <col min="2852" max="2853" width="8.7109375" customWidth="1"/>
    <col min="2854" max="2855" width="10.7109375" customWidth="1"/>
    <col min="2856" max="2856" width="9.7109375" customWidth="1"/>
    <col min="2857" max="2857" width="10.7109375" customWidth="1"/>
    <col min="2858" max="2858" width="9.7109375" customWidth="1"/>
    <col min="2859" max="2860" width="8.7109375" customWidth="1"/>
    <col min="2861" max="2861" width="9.7109375" customWidth="1"/>
    <col min="2862" max="2862" width="10.7109375" customWidth="1"/>
    <col min="2863" max="2865" width="9.7109375" customWidth="1"/>
    <col min="2866" max="2867" width="10.7109375" customWidth="1"/>
    <col min="2868" max="2869" width="9.7109375" customWidth="1"/>
    <col min="2870" max="2870" width="21.7109375" customWidth="1"/>
    <col min="2871" max="2871" width="13.7109375" customWidth="1"/>
    <col min="2872" max="2872" width="10.7109375" customWidth="1"/>
    <col min="2873" max="2873" width="12.7109375" customWidth="1"/>
    <col min="3073" max="3079" width="10.7109375" customWidth="1"/>
    <col min="3080" max="3080" width="24.7109375" customWidth="1"/>
    <col min="3081" max="3081" width="13.7109375" customWidth="1"/>
    <col min="3082" max="3082" width="11.7109375" customWidth="1"/>
    <col min="3083" max="3083" width="12.7109375" customWidth="1"/>
    <col min="3084" max="3084" width="11.7109375" customWidth="1"/>
    <col min="3085" max="3086" width="12.7109375" customWidth="1"/>
    <col min="3087" max="3088" width="10.7109375" customWidth="1"/>
    <col min="3089" max="3089" width="16.7109375" customWidth="1"/>
    <col min="3090" max="3090" width="28.7109375" customWidth="1"/>
    <col min="3091" max="3091" width="22.7109375" customWidth="1"/>
    <col min="3092" max="3092" width="15.7109375" customWidth="1"/>
    <col min="3093" max="3093" width="3.7109375" customWidth="1"/>
    <col min="3094" max="3094" width="10.7109375" customWidth="1"/>
    <col min="3095" max="3096" width="8.7109375" customWidth="1"/>
    <col min="3097" max="3097" width="9.7109375" customWidth="1"/>
    <col min="3098" max="3098" width="8.7109375" customWidth="1"/>
    <col min="3099" max="3099" width="9.7109375" customWidth="1"/>
    <col min="3100" max="3100" width="10.7109375" customWidth="1"/>
    <col min="3101" max="3102" width="9.7109375" customWidth="1"/>
    <col min="3103" max="3103" width="8.7109375" customWidth="1"/>
    <col min="3104" max="3104" width="9.7109375" customWidth="1"/>
    <col min="3105" max="3106" width="8.7109375" customWidth="1"/>
    <col min="3107" max="3107" width="9.7109375" customWidth="1"/>
    <col min="3108" max="3109" width="8.7109375" customWidth="1"/>
    <col min="3110" max="3111" width="10.7109375" customWidth="1"/>
    <col min="3112" max="3112" width="9.7109375" customWidth="1"/>
    <col min="3113" max="3113" width="10.7109375" customWidth="1"/>
    <col min="3114" max="3114" width="9.7109375" customWidth="1"/>
    <col min="3115" max="3116" width="8.7109375" customWidth="1"/>
    <col min="3117" max="3117" width="9.7109375" customWidth="1"/>
    <col min="3118" max="3118" width="10.7109375" customWidth="1"/>
    <col min="3119" max="3121" width="9.7109375" customWidth="1"/>
    <col min="3122" max="3123" width="10.7109375" customWidth="1"/>
    <col min="3124" max="3125" width="9.7109375" customWidth="1"/>
    <col min="3126" max="3126" width="21.7109375" customWidth="1"/>
    <col min="3127" max="3127" width="13.7109375" customWidth="1"/>
    <col min="3128" max="3128" width="10.7109375" customWidth="1"/>
    <col min="3129" max="3129" width="12.7109375" customWidth="1"/>
    <col min="3329" max="3335" width="10.7109375" customWidth="1"/>
    <col min="3336" max="3336" width="24.7109375" customWidth="1"/>
    <col min="3337" max="3337" width="13.7109375" customWidth="1"/>
    <col min="3338" max="3338" width="11.7109375" customWidth="1"/>
    <col min="3339" max="3339" width="12.7109375" customWidth="1"/>
    <col min="3340" max="3340" width="11.7109375" customWidth="1"/>
    <col min="3341" max="3342" width="12.7109375" customWidth="1"/>
    <col min="3343" max="3344" width="10.7109375" customWidth="1"/>
    <col min="3345" max="3345" width="16.7109375" customWidth="1"/>
    <col min="3346" max="3346" width="28.7109375" customWidth="1"/>
    <col min="3347" max="3347" width="22.7109375" customWidth="1"/>
    <col min="3348" max="3348" width="15.7109375" customWidth="1"/>
    <col min="3349" max="3349" width="3.7109375" customWidth="1"/>
    <col min="3350" max="3350" width="10.7109375" customWidth="1"/>
    <col min="3351" max="3352" width="8.7109375" customWidth="1"/>
    <col min="3353" max="3353" width="9.7109375" customWidth="1"/>
    <col min="3354" max="3354" width="8.7109375" customWidth="1"/>
    <col min="3355" max="3355" width="9.7109375" customWidth="1"/>
    <col min="3356" max="3356" width="10.7109375" customWidth="1"/>
    <col min="3357" max="3358" width="9.7109375" customWidth="1"/>
    <col min="3359" max="3359" width="8.7109375" customWidth="1"/>
    <col min="3360" max="3360" width="9.7109375" customWidth="1"/>
    <col min="3361" max="3362" width="8.7109375" customWidth="1"/>
    <col min="3363" max="3363" width="9.7109375" customWidth="1"/>
    <col min="3364" max="3365" width="8.7109375" customWidth="1"/>
    <col min="3366" max="3367" width="10.7109375" customWidth="1"/>
    <col min="3368" max="3368" width="9.7109375" customWidth="1"/>
    <col min="3369" max="3369" width="10.7109375" customWidth="1"/>
    <col min="3370" max="3370" width="9.7109375" customWidth="1"/>
    <col min="3371" max="3372" width="8.7109375" customWidth="1"/>
    <col min="3373" max="3373" width="9.7109375" customWidth="1"/>
    <col min="3374" max="3374" width="10.7109375" customWidth="1"/>
    <col min="3375" max="3377" width="9.7109375" customWidth="1"/>
    <col min="3378" max="3379" width="10.7109375" customWidth="1"/>
    <col min="3380" max="3381" width="9.7109375" customWidth="1"/>
    <col min="3382" max="3382" width="21.7109375" customWidth="1"/>
    <col min="3383" max="3383" width="13.7109375" customWidth="1"/>
    <col min="3384" max="3384" width="10.7109375" customWidth="1"/>
    <col min="3385" max="3385" width="12.7109375" customWidth="1"/>
    <col min="3585" max="3591" width="10.7109375" customWidth="1"/>
    <col min="3592" max="3592" width="24.7109375" customWidth="1"/>
    <col min="3593" max="3593" width="13.7109375" customWidth="1"/>
    <col min="3594" max="3594" width="11.7109375" customWidth="1"/>
    <col min="3595" max="3595" width="12.7109375" customWidth="1"/>
    <col min="3596" max="3596" width="11.7109375" customWidth="1"/>
    <col min="3597" max="3598" width="12.7109375" customWidth="1"/>
    <col min="3599" max="3600" width="10.7109375" customWidth="1"/>
    <col min="3601" max="3601" width="16.7109375" customWidth="1"/>
    <col min="3602" max="3602" width="28.7109375" customWidth="1"/>
    <col min="3603" max="3603" width="22.7109375" customWidth="1"/>
    <col min="3604" max="3604" width="15.7109375" customWidth="1"/>
    <col min="3605" max="3605" width="3.7109375" customWidth="1"/>
    <col min="3606" max="3606" width="10.7109375" customWidth="1"/>
    <col min="3607" max="3608" width="8.7109375" customWidth="1"/>
    <col min="3609" max="3609" width="9.7109375" customWidth="1"/>
    <col min="3610" max="3610" width="8.7109375" customWidth="1"/>
    <col min="3611" max="3611" width="9.7109375" customWidth="1"/>
    <col min="3612" max="3612" width="10.7109375" customWidth="1"/>
    <col min="3613" max="3614" width="9.7109375" customWidth="1"/>
    <col min="3615" max="3615" width="8.7109375" customWidth="1"/>
    <col min="3616" max="3616" width="9.7109375" customWidth="1"/>
    <col min="3617" max="3618" width="8.7109375" customWidth="1"/>
    <col min="3619" max="3619" width="9.7109375" customWidth="1"/>
    <col min="3620" max="3621" width="8.7109375" customWidth="1"/>
    <col min="3622" max="3623" width="10.7109375" customWidth="1"/>
    <col min="3624" max="3624" width="9.7109375" customWidth="1"/>
    <col min="3625" max="3625" width="10.7109375" customWidth="1"/>
    <col min="3626" max="3626" width="9.7109375" customWidth="1"/>
    <col min="3627" max="3628" width="8.7109375" customWidth="1"/>
    <col min="3629" max="3629" width="9.7109375" customWidth="1"/>
    <col min="3630" max="3630" width="10.7109375" customWidth="1"/>
    <col min="3631" max="3633" width="9.7109375" customWidth="1"/>
    <col min="3634" max="3635" width="10.7109375" customWidth="1"/>
    <col min="3636" max="3637" width="9.7109375" customWidth="1"/>
    <col min="3638" max="3638" width="21.7109375" customWidth="1"/>
    <col min="3639" max="3639" width="13.7109375" customWidth="1"/>
    <col min="3640" max="3640" width="10.7109375" customWidth="1"/>
    <col min="3641" max="3641" width="12.7109375" customWidth="1"/>
    <col min="3841" max="3847" width="10.7109375" customWidth="1"/>
    <col min="3848" max="3848" width="24.7109375" customWidth="1"/>
    <col min="3849" max="3849" width="13.7109375" customWidth="1"/>
    <col min="3850" max="3850" width="11.7109375" customWidth="1"/>
    <col min="3851" max="3851" width="12.7109375" customWidth="1"/>
    <col min="3852" max="3852" width="11.7109375" customWidth="1"/>
    <col min="3853" max="3854" width="12.7109375" customWidth="1"/>
    <col min="3855" max="3856" width="10.7109375" customWidth="1"/>
    <col min="3857" max="3857" width="16.7109375" customWidth="1"/>
    <col min="3858" max="3858" width="28.7109375" customWidth="1"/>
    <col min="3859" max="3859" width="22.7109375" customWidth="1"/>
    <col min="3860" max="3860" width="15.7109375" customWidth="1"/>
    <col min="3861" max="3861" width="3.7109375" customWidth="1"/>
    <col min="3862" max="3862" width="10.7109375" customWidth="1"/>
    <col min="3863" max="3864" width="8.7109375" customWidth="1"/>
    <col min="3865" max="3865" width="9.7109375" customWidth="1"/>
    <col min="3866" max="3866" width="8.7109375" customWidth="1"/>
    <col min="3867" max="3867" width="9.7109375" customWidth="1"/>
    <col min="3868" max="3868" width="10.7109375" customWidth="1"/>
    <col min="3869" max="3870" width="9.7109375" customWidth="1"/>
    <col min="3871" max="3871" width="8.7109375" customWidth="1"/>
    <col min="3872" max="3872" width="9.7109375" customWidth="1"/>
    <col min="3873" max="3874" width="8.7109375" customWidth="1"/>
    <col min="3875" max="3875" width="9.7109375" customWidth="1"/>
    <col min="3876" max="3877" width="8.7109375" customWidth="1"/>
    <col min="3878" max="3879" width="10.7109375" customWidth="1"/>
    <col min="3880" max="3880" width="9.7109375" customWidth="1"/>
    <col min="3881" max="3881" width="10.7109375" customWidth="1"/>
    <col min="3882" max="3882" width="9.7109375" customWidth="1"/>
    <col min="3883" max="3884" width="8.7109375" customWidth="1"/>
    <col min="3885" max="3885" width="9.7109375" customWidth="1"/>
    <col min="3886" max="3886" width="10.7109375" customWidth="1"/>
    <col min="3887" max="3889" width="9.7109375" customWidth="1"/>
    <col min="3890" max="3891" width="10.7109375" customWidth="1"/>
    <col min="3892" max="3893" width="9.7109375" customWidth="1"/>
    <col min="3894" max="3894" width="21.7109375" customWidth="1"/>
    <col min="3895" max="3895" width="13.7109375" customWidth="1"/>
    <col min="3896" max="3896" width="10.7109375" customWidth="1"/>
    <col min="3897" max="3897" width="12.7109375" customWidth="1"/>
    <col min="4097" max="4103" width="10.7109375" customWidth="1"/>
    <col min="4104" max="4104" width="24.7109375" customWidth="1"/>
    <col min="4105" max="4105" width="13.7109375" customWidth="1"/>
    <col min="4106" max="4106" width="11.7109375" customWidth="1"/>
    <col min="4107" max="4107" width="12.7109375" customWidth="1"/>
    <col min="4108" max="4108" width="11.7109375" customWidth="1"/>
    <col min="4109" max="4110" width="12.7109375" customWidth="1"/>
    <col min="4111" max="4112" width="10.7109375" customWidth="1"/>
    <col min="4113" max="4113" width="16.7109375" customWidth="1"/>
    <col min="4114" max="4114" width="28.7109375" customWidth="1"/>
    <col min="4115" max="4115" width="22.7109375" customWidth="1"/>
    <col min="4116" max="4116" width="15.7109375" customWidth="1"/>
    <col min="4117" max="4117" width="3.7109375" customWidth="1"/>
    <col min="4118" max="4118" width="10.7109375" customWidth="1"/>
    <col min="4119" max="4120" width="8.7109375" customWidth="1"/>
    <col min="4121" max="4121" width="9.7109375" customWidth="1"/>
    <col min="4122" max="4122" width="8.7109375" customWidth="1"/>
    <col min="4123" max="4123" width="9.7109375" customWidth="1"/>
    <col min="4124" max="4124" width="10.7109375" customWidth="1"/>
    <col min="4125" max="4126" width="9.7109375" customWidth="1"/>
    <col min="4127" max="4127" width="8.7109375" customWidth="1"/>
    <col min="4128" max="4128" width="9.7109375" customWidth="1"/>
    <col min="4129" max="4130" width="8.7109375" customWidth="1"/>
    <col min="4131" max="4131" width="9.7109375" customWidth="1"/>
    <col min="4132" max="4133" width="8.7109375" customWidth="1"/>
    <col min="4134" max="4135" width="10.7109375" customWidth="1"/>
    <col min="4136" max="4136" width="9.7109375" customWidth="1"/>
    <col min="4137" max="4137" width="10.7109375" customWidth="1"/>
    <col min="4138" max="4138" width="9.7109375" customWidth="1"/>
    <col min="4139" max="4140" width="8.7109375" customWidth="1"/>
    <col min="4141" max="4141" width="9.7109375" customWidth="1"/>
    <col min="4142" max="4142" width="10.7109375" customWidth="1"/>
    <col min="4143" max="4145" width="9.7109375" customWidth="1"/>
    <col min="4146" max="4147" width="10.7109375" customWidth="1"/>
    <col min="4148" max="4149" width="9.7109375" customWidth="1"/>
    <col min="4150" max="4150" width="21.7109375" customWidth="1"/>
    <col min="4151" max="4151" width="13.7109375" customWidth="1"/>
    <col min="4152" max="4152" width="10.7109375" customWidth="1"/>
    <col min="4153" max="4153" width="12.7109375" customWidth="1"/>
    <col min="4353" max="4359" width="10.7109375" customWidth="1"/>
    <col min="4360" max="4360" width="24.7109375" customWidth="1"/>
    <col min="4361" max="4361" width="13.7109375" customWidth="1"/>
    <col min="4362" max="4362" width="11.7109375" customWidth="1"/>
    <col min="4363" max="4363" width="12.7109375" customWidth="1"/>
    <col min="4364" max="4364" width="11.7109375" customWidth="1"/>
    <col min="4365" max="4366" width="12.7109375" customWidth="1"/>
    <col min="4367" max="4368" width="10.7109375" customWidth="1"/>
    <col min="4369" max="4369" width="16.7109375" customWidth="1"/>
    <col min="4370" max="4370" width="28.7109375" customWidth="1"/>
    <col min="4371" max="4371" width="22.7109375" customWidth="1"/>
    <col min="4372" max="4372" width="15.7109375" customWidth="1"/>
    <col min="4373" max="4373" width="3.7109375" customWidth="1"/>
    <col min="4374" max="4374" width="10.7109375" customWidth="1"/>
    <col min="4375" max="4376" width="8.7109375" customWidth="1"/>
    <col min="4377" max="4377" width="9.7109375" customWidth="1"/>
    <col min="4378" max="4378" width="8.7109375" customWidth="1"/>
    <col min="4379" max="4379" width="9.7109375" customWidth="1"/>
    <col min="4380" max="4380" width="10.7109375" customWidth="1"/>
    <col min="4381" max="4382" width="9.7109375" customWidth="1"/>
    <col min="4383" max="4383" width="8.7109375" customWidth="1"/>
    <col min="4384" max="4384" width="9.7109375" customWidth="1"/>
    <col min="4385" max="4386" width="8.7109375" customWidth="1"/>
    <col min="4387" max="4387" width="9.7109375" customWidth="1"/>
    <col min="4388" max="4389" width="8.7109375" customWidth="1"/>
    <col min="4390" max="4391" width="10.7109375" customWidth="1"/>
    <col min="4392" max="4392" width="9.7109375" customWidth="1"/>
    <col min="4393" max="4393" width="10.7109375" customWidth="1"/>
    <col min="4394" max="4394" width="9.7109375" customWidth="1"/>
    <col min="4395" max="4396" width="8.7109375" customWidth="1"/>
    <col min="4397" max="4397" width="9.7109375" customWidth="1"/>
    <col min="4398" max="4398" width="10.7109375" customWidth="1"/>
    <col min="4399" max="4401" width="9.7109375" customWidth="1"/>
    <col min="4402" max="4403" width="10.7109375" customWidth="1"/>
    <col min="4404" max="4405" width="9.7109375" customWidth="1"/>
    <col min="4406" max="4406" width="21.7109375" customWidth="1"/>
    <col min="4407" max="4407" width="13.7109375" customWidth="1"/>
    <col min="4408" max="4408" width="10.7109375" customWidth="1"/>
    <col min="4409" max="4409" width="12.7109375" customWidth="1"/>
    <col min="4609" max="4615" width="10.7109375" customWidth="1"/>
    <col min="4616" max="4616" width="24.7109375" customWidth="1"/>
    <col min="4617" max="4617" width="13.7109375" customWidth="1"/>
    <col min="4618" max="4618" width="11.7109375" customWidth="1"/>
    <col min="4619" max="4619" width="12.7109375" customWidth="1"/>
    <col min="4620" max="4620" width="11.7109375" customWidth="1"/>
    <col min="4621" max="4622" width="12.7109375" customWidth="1"/>
    <col min="4623" max="4624" width="10.7109375" customWidth="1"/>
    <col min="4625" max="4625" width="16.7109375" customWidth="1"/>
    <col min="4626" max="4626" width="28.7109375" customWidth="1"/>
    <col min="4627" max="4627" width="22.7109375" customWidth="1"/>
    <col min="4628" max="4628" width="15.7109375" customWidth="1"/>
    <col min="4629" max="4629" width="3.7109375" customWidth="1"/>
    <col min="4630" max="4630" width="10.7109375" customWidth="1"/>
    <col min="4631" max="4632" width="8.7109375" customWidth="1"/>
    <col min="4633" max="4633" width="9.7109375" customWidth="1"/>
    <col min="4634" max="4634" width="8.7109375" customWidth="1"/>
    <col min="4635" max="4635" width="9.7109375" customWidth="1"/>
    <col min="4636" max="4636" width="10.7109375" customWidth="1"/>
    <col min="4637" max="4638" width="9.7109375" customWidth="1"/>
    <col min="4639" max="4639" width="8.7109375" customWidth="1"/>
    <col min="4640" max="4640" width="9.7109375" customWidth="1"/>
    <col min="4641" max="4642" width="8.7109375" customWidth="1"/>
    <col min="4643" max="4643" width="9.7109375" customWidth="1"/>
    <col min="4644" max="4645" width="8.7109375" customWidth="1"/>
    <col min="4646" max="4647" width="10.7109375" customWidth="1"/>
    <col min="4648" max="4648" width="9.7109375" customWidth="1"/>
    <col min="4649" max="4649" width="10.7109375" customWidth="1"/>
    <col min="4650" max="4650" width="9.7109375" customWidth="1"/>
    <col min="4651" max="4652" width="8.7109375" customWidth="1"/>
    <col min="4653" max="4653" width="9.7109375" customWidth="1"/>
    <col min="4654" max="4654" width="10.7109375" customWidth="1"/>
    <col min="4655" max="4657" width="9.7109375" customWidth="1"/>
    <col min="4658" max="4659" width="10.7109375" customWidth="1"/>
    <col min="4660" max="4661" width="9.7109375" customWidth="1"/>
    <col min="4662" max="4662" width="21.7109375" customWidth="1"/>
    <col min="4663" max="4663" width="13.7109375" customWidth="1"/>
    <col min="4664" max="4664" width="10.7109375" customWidth="1"/>
    <col min="4665" max="4665" width="12.7109375" customWidth="1"/>
    <col min="4865" max="4871" width="10.7109375" customWidth="1"/>
    <col min="4872" max="4872" width="24.7109375" customWidth="1"/>
    <col min="4873" max="4873" width="13.7109375" customWidth="1"/>
    <col min="4874" max="4874" width="11.7109375" customWidth="1"/>
    <col min="4875" max="4875" width="12.7109375" customWidth="1"/>
    <col min="4876" max="4876" width="11.7109375" customWidth="1"/>
    <col min="4877" max="4878" width="12.7109375" customWidth="1"/>
    <col min="4879" max="4880" width="10.7109375" customWidth="1"/>
    <col min="4881" max="4881" width="16.7109375" customWidth="1"/>
    <col min="4882" max="4882" width="28.7109375" customWidth="1"/>
    <col min="4883" max="4883" width="22.7109375" customWidth="1"/>
    <col min="4884" max="4884" width="15.7109375" customWidth="1"/>
    <col min="4885" max="4885" width="3.7109375" customWidth="1"/>
    <col min="4886" max="4886" width="10.7109375" customWidth="1"/>
    <col min="4887" max="4888" width="8.7109375" customWidth="1"/>
    <col min="4889" max="4889" width="9.7109375" customWidth="1"/>
    <col min="4890" max="4890" width="8.7109375" customWidth="1"/>
    <col min="4891" max="4891" width="9.7109375" customWidth="1"/>
    <col min="4892" max="4892" width="10.7109375" customWidth="1"/>
    <col min="4893" max="4894" width="9.7109375" customWidth="1"/>
    <col min="4895" max="4895" width="8.7109375" customWidth="1"/>
    <col min="4896" max="4896" width="9.7109375" customWidth="1"/>
    <col min="4897" max="4898" width="8.7109375" customWidth="1"/>
    <col min="4899" max="4899" width="9.7109375" customWidth="1"/>
    <col min="4900" max="4901" width="8.7109375" customWidth="1"/>
    <col min="4902" max="4903" width="10.7109375" customWidth="1"/>
    <col min="4904" max="4904" width="9.7109375" customWidth="1"/>
    <col min="4905" max="4905" width="10.7109375" customWidth="1"/>
    <col min="4906" max="4906" width="9.7109375" customWidth="1"/>
    <col min="4907" max="4908" width="8.7109375" customWidth="1"/>
    <col min="4909" max="4909" width="9.7109375" customWidth="1"/>
    <col min="4910" max="4910" width="10.7109375" customWidth="1"/>
    <col min="4911" max="4913" width="9.7109375" customWidth="1"/>
    <col min="4914" max="4915" width="10.7109375" customWidth="1"/>
    <col min="4916" max="4917" width="9.7109375" customWidth="1"/>
    <col min="4918" max="4918" width="21.7109375" customWidth="1"/>
    <col min="4919" max="4919" width="13.7109375" customWidth="1"/>
    <col min="4920" max="4920" width="10.7109375" customWidth="1"/>
    <col min="4921" max="4921" width="12.7109375" customWidth="1"/>
    <col min="5121" max="5127" width="10.7109375" customWidth="1"/>
    <col min="5128" max="5128" width="24.7109375" customWidth="1"/>
    <col min="5129" max="5129" width="13.7109375" customWidth="1"/>
    <col min="5130" max="5130" width="11.7109375" customWidth="1"/>
    <col min="5131" max="5131" width="12.7109375" customWidth="1"/>
    <col min="5132" max="5132" width="11.7109375" customWidth="1"/>
    <col min="5133" max="5134" width="12.7109375" customWidth="1"/>
    <col min="5135" max="5136" width="10.7109375" customWidth="1"/>
    <col min="5137" max="5137" width="16.7109375" customWidth="1"/>
    <col min="5138" max="5138" width="28.7109375" customWidth="1"/>
    <col min="5139" max="5139" width="22.7109375" customWidth="1"/>
    <col min="5140" max="5140" width="15.7109375" customWidth="1"/>
    <col min="5141" max="5141" width="3.7109375" customWidth="1"/>
    <col min="5142" max="5142" width="10.7109375" customWidth="1"/>
    <col min="5143" max="5144" width="8.7109375" customWidth="1"/>
    <col min="5145" max="5145" width="9.7109375" customWidth="1"/>
    <col min="5146" max="5146" width="8.7109375" customWidth="1"/>
    <col min="5147" max="5147" width="9.7109375" customWidth="1"/>
    <col min="5148" max="5148" width="10.7109375" customWidth="1"/>
    <col min="5149" max="5150" width="9.7109375" customWidth="1"/>
    <col min="5151" max="5151" width="8.7109375" customWidth="1"/>
    <col min="5152" max="5152" width="9.7109375" customWidth="1"/>
    <col min="5153" max="5154" width="8.7109375" customWidth="1"/>
    <col min="5155" max="5155" width="9.7109375" customWidth="1"/>
    <col min="5156" max="5157" width="8.7109375" customWidth="1"/>
    <col min="5158" max="5159" width="10.7109375" customWidth="1"/>
    <col min="5160" max="5160" width="9.7109375" customWidth="1"/>
    <col min="5161" max="5161" width="10.7109375" customWidth="1"/>
    <col min="5162" max="5162" width="9.7109375" customWidth="1"/>
    <col min="5163" max="5164" width="8.7109375" customWidth="1"/>
    <col min="5165" max="5165" width="9.7109375" customWidth="1"/>
    <col min="5166" max="5166" width="10.7109375" customWidth="1"/>
    <col min="5167" max="5169" width="9.7109375" customWidth="1"/>
    <col min="5170" max="5171" width="10.7109375" customWidth="1"/>
    <col min="5172" max="5173" width="9.7109375" customWidth="1"/>
    <col min="5174" max="5174" width="21.7109375" customWidth="1"/>
    <col min="5175" max="5175" width="13.7109375" customWidth="1"/>
    <col min="5176" max="5176" width="10.7109375" customWidth="1"/>
    <col min="5177" max="5177" width="12.7109375" customWidth="1"/>
    <col min="5377" max="5383" width="10.7109375" customWidth="1"/>
    <col min="5384" max="5384" width="24.7109375" customWidth="1"/>
    <col min="5385" max="5385" width="13.7109375" customWidth="1"/>
    <col min="5386" max="5386" width="11.7109375" customWidth="1"/>
    <col min="5387" max="5387" width="12.7109375" customWidth="1"/>
    <col min="5388" max="5388" width="11.7109375" customWidth="1"/>
    <col min="5389" max="5390" width="12.7109375" customWidth="1"/>
    <col min="5391" max="5392" width="10.7109375" customWidth="1"/>
    <col min="5393" max="5393" width="16.7109375" customWidth="1"/>
    <col min="5394" max="5394" width="28.7109375" customWidth="1"/>
    <col min="5395" max="5395" width="22.7109375" customWidth="1"/>
    <col min="5396" max="5396" width="15.7109375" customWidth="1"/>
    <col min="5397" max="5397" width="3.7109375" customWidth="1"/>
    <col min="5398" max="5398" width="10.7109375" customWidth="1"/>
    <col min="5399" max="5400" width="8.7109375" customWidth="1"/>
    <col min="5401" max="5401" width="9.7109375" customWidth="1"/>
    <col min="5402" max="5402" width="8.7109375" customWidth="1"/>
    <col min="5403" max="5403" width="9.7109375" customWidth="1"/>
    <col min="5404" max="5404" width="10.7109375" customWidth="1"/>
    <col min="5405" max="5406" width="9.7109375" customWidth="1"/>
    <col min="5407" max="5407" width="8.7109375" customWidth="1"/>
    <col min="5408" max="5408" width="9.7109375" customWidth="1"/>
    <col min="5409" max="5410" width="8.7109375" customWidth="1"/>
    <col min="5411" max="5411" width="9.7109375" customWidth="1"/>
    <col min="5412" max="5413" width="8.7109375" customWidth="1"/>
    <col min="5414" max="5415" width="10.7109375" customWidth="1"/>
    <col min="5416" max="5416" width="9.7109375" customWidth="1"/>
    <col min="5417" max="5417" width="10.7109375" customWidth="1"/>
    <col min="5418" max="5418" width="9.7109375" customWidth="1"/>
    <col min="5419" max="5420" width="8.7109375" customWidth="1"/>
    <col min="5421" max="5421" width="9.7109375" customWidth="1"/>
    <col min="5422" max="5422" width="10.7109375" customWidth="1"/>
    <col min="5423" max="5425" width="9.7109375" customWidth="1"/>
    <col min="5426" max="5427" width="10.7109375" customWidth="1"/>
    <col min="5428" max="5429" width="9.7109375" customWidth="1"/>
    <col min="5430" max="5430" width="21.7109375" customWidth="1"/>
    <col min="5431" max="5431" width="13.7109375" customWidth="1"/>
    <col min="5432" max="5432" width="10.7109375" customWidth="1"/>
    <col min="5433" max="5433" width="12.7109375" customWidth="1"/>
    <col min="5633" max="5639" width="10.7109375" customWidth="1"/>
    <col min="5640" max="5640" width="24.7109375" customWidth="1"/>
    <col min="5641" max="5641" width="13.7109375" customWidth="1"/>
    <col min="5642" max="5642" width="11.7109375" customWidth="1"/>
    <col min="5643" max="5643" width="12.7109375" customWidth="1"/>
    <col min="5644" max="5644" width="11.7109375" customWidth="1"/>
    <col min="5645" max="5646" width="12.7109375" customWidth="1"/>
    <col min="5647" max="5648" width="10.7109375" customWidth="1"/>
    <col min="5649" max="5649" width="16.7109375" customWidth="1"/>
    <col min="5650" max="5650" width="28.7109375" customWidth="1"/>
    <col min="5651" max="5651" width="22.7109375" customWidth="1"/>
    <col min="5652" max="5652" width="15.7109375" customWidth="1"/>
    <col min="5653" max="5653" width="3.7109375" customWidth="1"/>
    <col min="5654" max="5654" width="10.7109375" customWidth="1"/>
    <col min="5655" max="5656" width="8.7109375" customWidth="1"/>
    <col min="5657" max="5657" width="9.7109375" customWidth="1"/>
    <col min="5658" max="5658" width="8.7109375" customWidth="1"/>
    <col min="5659" max="5659" width="9.7109375" customWidth="1"/>
    <col min="5660" max="5660" width="10.7109375" customWidth="1"/>
    <col min="5661" max="5662" width="9.7109375" customWidth="1"/>
    <col min="5663" max="5663" width="8.7109375" customWidth="1"/>
    <col min="5664" max="5664" width="9.7109375" customWidth="1"/>
    <col min="5665" max="5666" width="8.7109375" customWidth="1"/>
    <col min="5667" max="5667" width="9.7109375" customWidth="1"/>
    <col min="5668" max="5669" width="8.7109375" customWidth="1"/>
    <col min="5670" max="5671" width="10.7109375" customWidth="1"/>
    <col min="5672" max="5672" width="9.7109375" customWidth="1"/>
    <col min="5673" max="5673" width="10.7109375" customWidth="1"/>
    <col min="5674" max="5674" width="9.7109375" customWidth="1"/>
    <col min="5675" max="5676" width="8.7109375" customWidth="1"/>
    <col min="5677" max="5677" width="9.7109375" customWidth="1"/>
    <col min="5678" max="5678" width="10.7109375" customWidth="1"/>
    <col min="5679" max="5681" width="9.7109375" customWidth="1"/>
    <col min="5682" max="5683" width="10.7109375" customWidth="1"/>
    <col min="5684" max="5685" width="9.7109375" customWidth="1"/>
    <col min="5686" max="5686" width="21.7109375" customWidth="1"/>
    <col min="5687" max="5687" width="13.7109375" customWidth="1"/>
    <col min="5688" max="5688" width="10.7109375" customWidth="1"/>
    <col min="5689" max="5689" width="12.7109375" customWidth="1"/>
    <col min="5889" max="5895" width="10.7109375" customWidth="1"/>
    <col min="5896" max="5896" width="24.7109375" customWidth="1"/>
    <col min="5897" max="5897" width="13.7109375" customWidth="1"/>
    <col min="5898" max="5898" width="11.7109375" customWidth="1"/>
    <col min="5899" max="5899" width="12.7109375" customWidth="1"/>
    <col min="5900" max="5900" width="11.7109375" customWidth="1"/>
    <col min="5901" max="5902" width="12.7109375" customWidth="1"/>
    <col min="5903" max="5904" width="10.7109375" customWidth="1"/>
    <col min="5905" max="5905" width="16.7109375" customWidth="1"/>
    <col min="5906" max="5906" width="28.7109375" customWidth="1"/>
    <col min="5907" max="5907" width="22.7109375" customWidth="1"/>
    <col min="5908" max="5908" width="15.7109375" customWidth="1"/>
    <col min="5909" max="5909" width="3.7109375" customWidth="1"/>
    <col min="5910" max="5910" width="10.7109375" customWidth="1"/>
    <col min="5911" max="5912" width="8.7109375" customWidth="1"/>
    <col min="5913" max="5913" width="9.7109375" customWidth="1"/>
    <col min="5914" max="5914" width="8.7109375" customWidth="1"/>
    <col min="5915" max="5915" width="9.7109375" customWidth="1"/>
    <col min="5916" max="5916" width="10.7109375" customWidth="1"/>
    <col min="5917" max="5918" width="9.7109375" customWidth="1"/>
    <col min="5919" max="5919" width="8.7109375" customWidth="1"/>
    <col min="5920" max="5920" width="9.7109375" customWidth="1"/>
    <col min="5921" max="5922" width="8.7109375" customWidth="1"/>
    <col min="5923" max="5923" width="9.7109375" customWidth="1"/>
    <col min="5924" max="5925" width="8.7109375" customWidth="1"/>
    <col min="5926" max="5927" width="10.7109375" customWidth="1"/>
    <col min="5928" max="5928" width="9.7109375" customWidth="1"/>
    <col min="5929" max="5929" width="10.7109375" customWidth="1"/>
    <col min="5930" max="5930" width="9.7109375" customWidth="1"/>
    <col min="5931" max="5932" width="8.7109375" customWidth="1"/>
    <col min="5933" max="5933" width="9.7109375" customWidth="1"/>
    <col min="5934" max="5934" width="10.7109375" customWidth="1"/>
    <col min="5935" max="5937" width="9.7109375" customWidth="1"/>
    <col min="5938" max="5939" width="10.7109375" customWidth="1"/>
    <col min="5940" max="5941" width="9.7109375" customWidth="1"/>
    <col min="5942" max="5942" width="21.7109375" customWidth="1"/>
    <col min="5943" max="5943" width="13.7109375" customWidth="1"/>
    <col min="5944" max="5944" width="10.7109375" customWidth="1"/>
    <col min="5945" max="5945" width="12.7109375" customWidth="1"/>
    <col min="6145" max="6151" width="10.7109375" customWidth="1"/>
    <col min="6152" max="6152" width="24.7109375" customWidth="1"/>
    <col min="6153" max="6153" width="13.7109375" customWidth="1"/>
    <col min="6154" max="6154" width="11.7109375" customWidth="1"/>
    <col min="6155" max="6155" width="12.7109375" customWidth="1"/>
    <col min="6156" max="6156" width="11.7109375" customWidth="1"/>
    <col min="6157" max="6158" width="12.7109375" customWidth="1"/>
    <col min="6159" max="6160" width="10.7109375" customWidth="1"/>
    <col min="6161" max="6161" width="16.7109375" customWidth="1"/>
    <col min="6162" max="6162" width="28.7109375" customWidth="1"/>
    <col min="6163" max="6163" width="22.7109375" customWidth="1"/>
    <col min="6164" max="6164" width="15.7109375" customWidth="1"/>
    <col min="6165" max="6165" width="3.7109375" customWidth="1"/>
    <col min="6166" max="6166" width="10.7109375" customWidth="1"/>
    <col min="6167" max="6168" width="8.7109375" customWidth="1"/>
    <col min="6169" max="6169" width="9.7109375" customWidth="1"/>
    <col min="6170" max="6170" width="8.7109375" customWidth="1"/>
    <col min="6171" max="6171" width="9.7109375" customWidth="1"/>
    <col min="6172" max="6172" width="10.7109375" customWidth="1"/>
    <col min="6173" max="6174" width="9.7109375" customWidth="1"/>
    <col min="6175" max="6175" width="8.7109375" customWidth="1"/>
    <col min="6176" max="6176" width="9.7109375" customWidth="1"/>
    <col min="6177" max="6178" width="8.7109375" customWidth="1"/>
    <col min="6179" max="6179" width="9.7109375" customWidth="1"/>
    <col min="6180" max="6181" width="8.7109375" customWidth="1"/>
    <col min="6182" max="6183" width="10.7109375" customWidth="1"/>
    <col min="6184" max="6184" width="9.7109375" customWidth="1"/>
    <col min="6185" max="6185" width="10.7109375" customWidth="1"/>
    <col min="6186" max="6186" width="9.7109375" customWidth="1"/>
    <col min="6187" max="6188" width="8.7109375" customWidth="1"/>
    <col min="6189" max="6189" width="9.7109375" customWidth="1"/>
    <col min="6190" max="6190" width="10.7109375" customWidth="1"/>
    <col min="6191" max="6193" width="9.7109375" customWidth="1"/>
    <col min="6194" max="6195" width="10.7109375" customWidth="1"/>
    <col min="6196" max="6197" width="9.7109375" customWidth="1"/>
    <col min="6198" max="6198" width="21.7109375" customWidth="1"/>
    <col min="6199" max="6199" width="13.7109375" customWidth="1"/>
    <col min="6200" max="6200" width="10.7109375" customWidth="1"/>
    <col min="6201" max="6201" width="12.7109375" customWidth="1"/>
    <col min="6401" max="6407" width="10.7109375" customWidth="1"/>
    <col min="6408" max="6408" width="24.7109375" customWidth="1"/>
    <col min="6409" max="6409" width="13.7109375" customWidth="1"/>
    <col min="6410" max="6410" width="11.7109375" customWidth="1"/>
    <col min="6411" max="6411" width="12.7109375" customWidth="1"/>
    <col min="6412" max="6412" width="11.7109375" customWidth="1"/>
    <col min="6413" max="6414" width="12.7109375" customWidth="1"/>
    <col min="6415" max="6416" width="10.7109375" customWidth="1"/>
    <col min="6417" max="6417" width="16.7109375" customWidth="1"/>
    <col min="6418" max="6418" width="28.7109375" customWidth="1"/>
    <col min="6419" max="6419" width="22.7109375" customWidth="1"/>
    <col min="6420" max="6420" width="15.7109375" customWidth="1"/>
    <col min="6421" max="6421" width="3.7109375" customWidth="1"/>
    <col min="6422" max="6422" width="10.7109375" customWidth="1"/>
    <col min="6423" max="6424" width="8.7109375" customWidth="1"/>
    <col min="6425" max="6425" width="9.7109375" customWidth="1"/>
    <col min="6426" max="6426" width="8.7109375" customWidth="1"/>
    <col min="6427" max="6427" width="9.7109375" customWidth="1"/>
    <col min="6428" max="6428" width="10.7109375" customWidth="1"/>
    <col min="6429" max="6430" width="9.7109375" customWidth="1"/>
    <col min="6431" max="6431" width="8.7109375" customWidth="1"/>
    <col min="6432" max="6432" width="9.7109375" customWidth="1"/>
    <col min="6433" max="6434" width="8.7109375" customWidth="1"/>
    <col min="6435" max="6435" width="9.7109375" customWidth="1"/>
    <col min="6436" max="6437" width="8.7109375" customWidth="1"/>
    <col min="6438" max="6439" width="10.7109375" customWidth="1"/>
    <col min="6440" max="6440" width="9.7109375" customWidth="1"/>
    <col min="6441" max="6441" width="10.7109375" customWidth="1"/>
    <col min="6442" max="6442" width="9.7109375" customWidth="1"/>
    <col min="6443" max="6444" width="8.7109375" customWidth="1"/>
    <col min="6445" max="6445" width="9.7109375" customWidth="1"/>
    <col min="6446" max="6446" width="10.7109375" customWidth="1"/>
    <col min="6447" max="6449" width="9.7109375" customWidth="1"/>
    <col min="6450" max="6451" width="10.7109375" customWidth="1"/>
    <col min="6452" max="6453" width="9.7109375" customWidth="1"/>
    <col min="6454" max="6454" width="21.7109375" customWidth="1"/>
    <col min="6455" max="6455" width="13.7109375" customWidth="1"/>
    <col min="6456" max="6456" width="10.7109375" customWidth="1"/>
    <col min="6457" max="6457" width="12.7109375" customWidth="1"/>
    <col min="6657" max="6663" width="10.7109375" customWidth="1"/>
    <col min="6664" max="6664" width="24.7109375" customWidth="1"/>
    <col min="6665" max="6665" width="13.7109375" customWidth="1"/>
    <col min="6666" max="6666" width="11.7109375" customWidth="1"/>
    <col min="6667" max="6667" width="12.7109375" customWidth="1"/>
    <col min="6668" max="6668" width="11.7109375" customWidth="1"/>
    <col min="6669" max="6670" width="12.7109375" customWidth="1"/>
    <col min="6671" max="6672" width="10.7109375" customWidth="1"/>
    <col min="6673" max="6673" width="16.7109375" customWidth="1"/>
    <col min="6674" max="6674" width="28.7109375" customWidth="1"/>
    <col min="6675" max="6675" width="22.7109375" customWidth="1"/>
    <col min="6676" max="6676" width="15.7109375" customWidth="1"/>
    <col min="6677" max="6677" width="3.7109375" customWidth="1"/>
    <col min="6678" max="6678" width="10.7109375" customWidth="1"/>
    <col min="6679" max="6680" width="8.7109375" customWidth="1"/>
    <col min="6681" max="6681" width="9.7109375" customWidth="1"/>
    <col min="6682" max="6682" width="8.7109375" customWidth="1"/>
    <col min="6683" max="6683" width="9.7109375" customWidth="1"/>
    <col min="6684" max="6684" width="10.7109375" customWidth="1"/>
    <col min="6685" max="6686" width="9.7109375" customWidth="1"/>
    <col min="6687" max="6687" width="8.7109375" customWidth="1"/>
    <col min="6688" max="6688" width="9.7109375" customWidth="1"/>
    <col min="6689" max="6690" width="8.7109375" customWidth="1"/>
    <col min="6691" max="6691" width="9.7109375" customWidth="1"/>
    <col min="6692" max="6693" width="8.7109375" customWidth="1"/>
    <col min="6694" max="6695" width="10.7109375" customWidth="1"/>
    <col min="6696" max="6696" width="9.7109375" customWidth="1"/>
    <col min="6697" max="6697" width="10.7109375" customWidth="1"/>
    <col min="6698" max="6698" width="9.7109375" customWidth="1"/>
    <col min="6699" max="6700" width="8.7109375" customWidth="1"/>
    <col min="6701" max="6701" width="9.7109375" customWidth="1"/>
    <col min="6702" max="6702" width="10.7109375" customWidth="1"/>
    <col min="6703" max="6705" width="9.7109375" customWidth="1"/>
    <col min="6706" max="6707" width="10.7109375" customWidth="1"/>
    <col min="6708" max="6709" width="9.7109375" customWidth="1"/>
    <col min="6710" max="6710" width="21.7109375" customWidth="1"/>
    <col min="6711" max="6711" width="13.7109375" customWidth="1"/>
    <col min="6712" max="6712" width="10.7109375" customWidth="1"/>
    <col min="6713" max="6713" width="12.7109375" customWidth="1"/>
    <col min="6913" max="6919" width="10.7109375" customWidth="1"/>
    <col min="6920" max="6920" width="24.7109375" customWidth="1"/>
    <col min="6921" max="6921" width="13.7109375" customWidth="1"/>
    <col min="6922" max="6922" width="11.7109375" customWidth="1"/>
    <col min="6923" max="6923" width="12.7109375" customWidth="1"/>
    <col min="6924" max="6924" width="11.7109375" customWidth="1"/>
    <col min="6925" max="6926" width="12.7109375" customWidth="1"/>
    <col min="6927" max="6928" width="10.7109375" customWidth="1"/>
    <col min="6929" max="6929" width="16.7109375" customWidth="1"/>
    <col min="6930" max="6930" width="28.7109375" customWidth="1"/>
    <col min="6931" max="6931" width="22.7109375" customWidth="1"/>
    <col min="6932" max="6932" width="15.7109375" customWidth="1"/>
    <col min="6933" max="6933" width="3.7109375" customWidth="1"/>
    <col min="6934" max="6934" width="10.7109375" customWidth="1"/>
    <col min="6935" max="6936" width="8.7109375" customWidth="1"/>
    <col min="6937" max="6937" width="9.7109375" customWidth="1"/>
    <col min="6938" max="6938" width="8.7109375" customWidth="1"/>
    <col min="6939" max="6939" width="9.7109375" customWidth="1"/>
    <col min="6940" max="6940" width="10.7109375" customWidth="1"/>
    <col min="6941" max="6942" width="9.7109375" customWidth="1"/>
    <col min="6943" max="6943" width="8.7109375" customWidth="1"/>
    <col min="6944" max="6944" width="9.7109375" customWidth="1"/>
    <col min="6945" max="6946" width="8.7109375" customWidth="1"/>
    <col min="6947" max="6947" width="9.7109375" customWidth="1"/>
    <col min="6948" max="6949" width="8.7109375" customWidth="1"/>
    <col min="6950" max="6951" width="10.7109375" customWidth="1"/>
    <col min="6952" max="6952" width="9.7109375" customWidth="1"/>
    <col min="6953" max="6953" width="10.7109375" customWidth="1"/>
    <col min="6954" max="6954" width="9.7109375" customWidth="1"/>
    <col min="6955" max="6956" width="8.7109375" customWidth="1"/>
    <col min="6957" max="6957" width="9.7109375" customWidth="1"/>
    <col min="6958" max="6958" width="10.7109375" customWidth="1"/>
    <col min="6959" max="6961" width="9.7109375" customWidth="1"/>
    <col min="6962" max="6963" width="10.7109375" customWidth="1"/>
    <col min="6964" max="6965" width="9.7109375" customWidth="1"/>
    <col min="6966" max="6966" width="21.7109375" customWidth="1"/>
    <col min="6967" max="6967" width="13.7109375" customWidth="1"/>
    <col min="6968" max="6968" width="10.7109375" customWidth="1"/>
    <col min="6969" max="6969" width="12.7109375" customWidth="1"/>
    <col min="7169" max="7175" width="10.7109375" customWidth="1"/>
    <col min="7176" max="7176" width="24.7109375" customWidth="1"/>
    <col min="7177" max="7177" width="13.7109375" customWidth="1"/>
    <col min="7178" max="7178" width="11.7109375" customWidth="1"/>
    <col min="7179" max="7179" width="12.7109375" customWidth="1"/>
    <col min="7180" max="7180" width="11.7109375" customWidth="1"/>
    <col min="7181" max="7182" width="12.7109375" customWidth="1"/>
    <col min="7183" max="7184" width="10.7109375" customWidth="1"/>
    <col min="7185" max="7185" width="16.7109375" customWidth="1"/>
    <col min="7186" max="7186" width="28.7109375" customWidth="1"/>
    <col min="7187" max="7187" width="22.7109375" customWidth="1"/>
    <col min="7188" max="7188" width="15.7109375" customWidth="1"/>
    <col min="7189" max="7189" width="3.7109375" customWidth="1"/>
    <col min="7190" max="7190" width="10.7109375" customWidth="1"/>
    <col min="7191" max="7192" width="8.7109375" customWidth="1"/>
    <col min="7193" max="7193" width="9.7109375" customWidth="1"/>
    <col min="7194" max="7194" width="8.7109375" customWidth="1"/>
    <col min="7195" max="7195" width="9.7109375" customWidth="1"/>
    <col min="7196" max="7196" width="10.7109375" customWidth="1"/>
    <col min="7197" max="7198" width="9.7109375" customWidth="1"/>
    <col min="7199" max="7199" width="8.7109375" customWidth="1"/>
    <col min="7200" max="7200" width="9.7109375" customWidth="1"/>
    <col min="7201" max="7202" width="8.7109375" customWidth="1"/>
    <col min="7203" max="7203" width="9.7109375" customWidth="1"/>
    <col min="7204" max="7205" width="8.7109375" customWidth="1"/>
    <col min="7206" max="7207" width="10.7109375" customWidth="1"/>
    <col min="7208" max="7208" width="9.7109375" customWidth="1"/>
    <col min="7209" max="7209" width="10.7109375" customWidth="1"/>
    <col min="7210" max="7210" width="9.7109375" customWidth="1"/>
    <col min="7211" max="7212" width="8.7109375" customWidth="1"/>
    <col min="7213" max="7213" width="9.7109375" customWidth="1"/>
    <col min="7214" max="7214" width="10.7109375" customWidth="1"/>
    <col min="7215" max="7217" width="9.7109375" customWidth="1"/>
    <col min="7218" max="7219" width="10.7109375" customWidth="1"/>
    <col min="7220" max="7221" width="9.7109375" customWidth="1"/>
    <col min="7222" max="7222" width="21.7109375" customWidth="1"/>
    <col min="7223" max="7223" width="13.7109375" customWidth="1"/>
    <col min="7224" max="7224" width="10.7109375" customWidth="1"/>
    <col min="7225" max="7225" width="12.7109375" customWidth="1"/>
    <col min="7425" max="7431" width="10.7109375" customWidth="1"/>
    <col min="7432" max="7432" width="24.7109375" customWidth="1"/>
    <col min="7433" max="7433" width="13.7109375" customWidth="1"/>
    <col min="7434" max="7434" width="11.7109375" customWidth="1"/>
    <col min="7435" max="7435" width="12.7109375" customWidth="1"/>
    <col min="7436" max="7436" width="11.7109375" customWidth="1"/>
    <col min="7437" max="7438" width="12.7109375" customWidth="1"/>
    <col min="7439" max="7440" width="10.7109375" customWidth="1"/>
    <col min="7441" max="7441" width="16.7109375" customWidth="1"/>
    <col min="7442" max="7442" width="28.7109375" customWidth="1"/>
    <col min="7443" max="7443" width="22.7109375" customWidth="1"/>
    <col min="7444" max="7444" width="15.7109375" customWidth="1"/>
    <col min="7445" max="7445" width="3.7109375" customWidth="1"/>
    <col min="7446" max="7446" width="10.7109375" customWidth="1"/>
    <col min="7447" max="7448" width="8.7109375" customWidth="1"/>
    <col min="7449" max="7449" width="9.7109375" customWidth="1"/>
    <col min="7450" max="7450" width="8.7109375" customWidth="1"/>
    <col min="7451" max="7451" width="9.7109375" customWidth="1"/>
    <col min="7452" max="7452" width="10.7109375" customWidth="1"/>
    <col min="7453" max="7454" width="9.7109375" customWidth="1"/>
    <col min="7455" max="7455" width="8.7109375" customWidth="1"/>
    <col min="7456" max="7456" width="9.7109375" customWidth="1"/>
    <col min="7457" max="7458" width="8.7109375" customWidth="1"/>
    <col min="7459" max="7459" width="9.7109375" customWidth="1"/>
    <col min="7460" max="7461" width="8.7109375" customWidth="1"/>
    <col min="7462" max="7463" width="10.7109375" customWidth="1"/>
    <col min="7464" max="7464" width="9.7109375" customWidth="1"/>
    <col min="7465" max="7465" width="10.7109375" customWidth="1"/>
    <col min="7466" max="7466" width="9.7109375" customWidth="1"/>
    <col min="7467" max="7468" width="8.7109375" customWidth="1"/>
    <col min="7469" max="7469" width="9.7109375" customWidth="1"/>
    <col min="7470" max="7470" width="10.7109375" customWidth="1"/>
    <col min="7471" max="7473" width="9.7109375" customWidth="1"/>
    <col min="7474" max="7475" width="10.7109375" customWidth="1"/>
    <col min="7476" max="7477" width="9.7109375" customWidth="1"/>
    <col min="7478" max="7478" width="21.7109375" customWidth="1"/>
    <col min="7479" max="7479" width="13.7109375" customWidth="1"/>
    <col min="7480" max="7480" width="10.7109375" customWidth="1"/>
    <col min="7481" max="7481" width="12.7109375" customWidth="1"/>
    <col min="7681" max="7687" width="10.7109375" customWidth="1"/>
    <col min="7688" max="7688" width="24.7109375" customWidth="1"/>
    <col min="7689" max="7689" width="13.7109375" customWidth="1"/>
    <col min="7690" max="7690" width="11.7109375" customWidth="1"/>
    <col min="7691" max="7691" width="12.7109375" customWidth="1"/>
    <col min="7692" max="7692" width="11.7109375" customWidth="1"/>
    <col min="7693" max="7694" width="12.7109375" customWidth="1"/>
    <col min="7695" max="7696" width="10.7109375" customWidth="1"/>
    <col min="7697" max="7697" width="16.7109375" customWidth="1"/>
    <col min="7698" max="7698" width="28.7109375" customWidth="1"/>
    <col min="7699" max="7699" width="22.7109375" customWidth="1"/>
    <col min="7700" max="7700" width="15.7109375" customWidth="1"/>
    <col min="7701" max="7701" width="3.7109375" customWidth="1"/>
    <col min="7702" max="7702" width="10.7109375" customWidth="1"/>
    <col min="7703" max="7704" width="8.7109375" customWidth="1"/>
    <col min="7705" max="7705" width="9.7109375" customWidth="1"/>
    <col min="7706" max="7706" width="8.7109375" customWidth="1"/>
    <col min="7707" max="7707" width="9.7109375" customWidth="1"/>
    <col min="7708" max="7708" width="10.7109375" customWidth="1"/>
    <col min="7709" max="7710" width="9.7109375" customWidth="1"/>
    <col min="7711" max="7711" width="8.7109375" customWidth="1"/>
    <col min="7712" max="7712" width="9.7109375" customWidth="1"/>
    <col min="7713" max="7714" width="8.7109375" customWidth="1"/>
    <col min="7715" max="7715" width="9.7109375" customWidth="1"/>
    <col min="7716" max="7717" width="8.7109375" customWidth="1"/>
    <col min="7718" max="7719" width="10.7109375" customWidth="1"/>
    <col min="7720" max="7720" width="9.7109375" customWidth="1"/>
    <col min="7721" max="7721" width="10.7109375" customWidth="1"/>
    <col min="7722" max="7722" width="9.7109375" customWidth="1"/>
    <col min="7723" max="7724" width="8.7109375" customWidth="1"/>
    <col min="7725" max="7725" width="9.7109375" customWidth="1"/>
    <col min="7726" max="7726" width="10.7109375" customWidth="1"/>
    <col min="7727" max="7729" width="9.7109375" customWidth="1"/>
    <col min="7730" max="7731" width="10.7109375" customWidth="1"/>
    <col min="7732" max="7733" width="9.7109375" customWidth="1"/>
    <col min="7734" max="7734" width="21.7109375" customWidth="1"/>
    <col min="7735" max="7735" width="13.7109375" customWidth="1"/>
    <col min="7736" max="7736" width="10.7109375" customWidth="1"/>
    <col min="7737" max="7737" width="12.7109375" customWidth="1"/>
    <col min="7937" max="7943" width="10.7109375" customWidth="1"/>
    <col min="7944" max="7944" width="24.7109375" customWidth="1"/>
    <col min="7945" max="7945" width="13.7109375" customWidth="1"/>
    <col min="7946" max="7946" width="11.7109375" customWidth="1"/>
    <col min="7947" max="7947" width="12.7109375" customWidth="1"/>
    <col min="7948" max="7948" width="11.7109375" customWidth="1"/>
    <col min="7949" max="7950" width="12.7109375" customWidth="1"/>
    <col min="7951" max="7952" width="10.7109375" customWidth="1"/>
    <col min="7953" max="7953" width="16.7109375" customWidth="1"/>
    <col min="7954" max="7954" width="28.7109375" customWidth="1"/>
    <col min="7955" max="7955" width="22.7109375" customWidth="1"/>
    <col min="7956" max="7956" width="15.7109375" customWidth="1"/>
    <col min="7957" max="7957" width="3.7109375" customWidth="1"/>
    <col min="7958" max="7958" width="10.7109375" customWidth="1"/>
    <col min="7959" max="7960" width="8.7109375" customWidth="1"/>
    <col min="7961" max="7961" width="9.7109375" customWidth="1"/>
    <col min="7962" max="7962" width="8.7109375" customWidth="1"/>
    <col min="7963" max="7963" width="9.7109375" customWidth="1"/>
    <col min="7964" max="7964" width="10.7109375" customWidth="1"/>
    <col min="7965" max="7966" width="9.7109375" customWidth="1"/>
    <col min="7967" max="7967" width="8.7109375" customWidth="1"/>
    <col min="7968" max="7968" width="9.7109375" customWidth="1"/>
    <col min="7969" max="7970" width="8.7109375" customWidth="1"/>
    <col min="7971" max="7971" width="9.7109375" customWidth="1"/>
    <col min="7972" max="7973" width="8.7109375" customWidth="1"/>
    <col min="7974" max="7975" width="10.7109375" customWidth="1"/>
    <col min="7976" max="7976" width="9.7109375" customWidth="1"/>
    <col min="7977" max="7977" width="10.7109375" customWidth="1"/>
    <col min="7978" max="7978" width="9.7109375" customWidth="1"/>
    <col min="7979" max="7980" width="8.7109375" customWidth="1"/>
    <col min="7981" max="7981" width="9.7109375" customWidth="1"/>
    <col min="7982" max="7982" width="10.7109375" customWidth="1"/>
    <col min="7983" max="7985" width="9.7109375" customWidth="1"/>
    <col min="7986" max="7987" width="10.7109375" customWidth="1"/>
    <col min="7988" max="7989" width="9.7109375" customWidth="1"/>
    <col min="7990" max="7990" width="21.7109375" customWidth="1"/>
    <col min="7991" max="7991" width="13.7109375" customWidth="1"/>
    <col min="7992" max="7992" width="10.7109375" customWidth="1"/>
    <col min="7993" max="7993" width="12.7109375" customWidth="1"/>
    <col min="8193" max="8199" width="10.7109375" customWidth="1"/>
    <col min="8200" max="8200" width="24.7109375" customWidth="1"/>
    <col min="8201" max="8201" width="13.7109375" customWidth="1"/>
    <col min="8202" max="8202" width="11.7109375" customWidth="1"/>
    <col min="8203" max="8203" width="12.7109375" customWidth="1"/>
    <col min="8204" max="8204" width="11.7109375" customWidth="1"/>
    <col min="8205" max="8206" width="12.7109375" customWidth="1"/>
    <col min="8207" max="8208" width="10.7109375" customWidth="1"/>
    <col min="8209" max="8209" width="16.7109375" customWidth="1"/>
    <col min="8210" max="8210" width="28.7109375" customWidth="1"/>
    <col min="8211" max="8211" width="22.7109375" customWidth="1"/>
    <col min="8212" max="8212" width="15.7109375" customWidth="1"/>
    <col min="8213" max="8213" width="3.7109375" customWidth="1"/>
    <col min="8214" max="8214" width="10.7109375" customWidth="1"/>
    <col min="8215" max="8216" width="8.7109375" customWidth="1"/>
    <col min="8217" max="8217" width="9.7109375" customWidth="1"/>
    <col min="8218" max="8218" width="8.7109375" customWidth="1"/>
    <col min="8219" max="8219" width="9.7109375" customWidth="1"/>
    <col min="8220" max="8220" width="10.7109375" customWidth="1"/>
    <col min="8221" max="8222" width="9.7109375" customWidth="1"/>
    <col min="8223" max="8223" width="8.7109375" customWidth="1"/>
    <col min="8224" max="8224" width="9.7109375" customWidth="1"/>
    <col min="8225" max="8226" width="8.7109375" customWidth="1"/>
    <col min="8227" max="8227" width="9.7109375" customWidth="1"/>
    <col min="8228" max="8229" width="8.7109375" customWidth="1"/>
    <col min="8230" max="8231" width="10.7109375" customWidth="1"/>
    <col min="8232" max="8232" width="9.7109375" customWidth="1"/>
    <col min="8233" max="8233" width="10.7109375" customWidth="1"/>
    <col min="8234" max="8234" width="9.7109375" customWidth="1"/>
    <col min="8235" max="8236" width="8.7109375" customWidth="1"/>
    <col min="8237" max="8237" width="9.7109375" customWidth="1"/>
    <col min="8238" max="8238" width="10.7109375" customWidth="1"/>
    <col min="8239" max="8241" width="9.7109375" customWidth="1"/>
    <col min="8242" max="8243" width="10.7109375" customWidth="1"/>
    <col min="8244" max="8245" width="9.7109375" customWidth="1"/>
    <col min="8246" max="8246" width="21.7109375" customWidth="1"/>
    <col min="8247" max="8247" width="13.7109375" customWidth="1"/>
    <col min="8248" max="8248" width="10.7109375" customWidth="1"/>
    <col min="8249" max="8249" width="12.7109375" customWidth="1"/>
    <col min="8449" max="8455" width="10.7109375" customWidth="1"/>
    <col min="8456" max="8456" width="24.7109375" customWidth="1"/>
    <col min="8457" max="8457" width="13.7109375" customWidth="1"/>
    <col min="8458" max="8458" width="11.7109375" customWidth="1"/>
    <col min="8459" max="8459" width="12.7109375" customWidth="1"/>
    <col min="8460" max="8460" width="11.7109375" customWidth="1"/>
    <col min="8461" max="8462" width="12.7109375" customWidth="1"/>
    <col min="8463" max="8464" width="10.7109375" customWidth="1"/>
    <col min="8465" max="8465" width="16.7109375" customWidth="1"/>
    <col min="8466" max="8466" width="28.7109375" customWidth="1"/>
    <col min="8467" max="8467" width="22.7109375" customWidth="1"/>
    <col min="8468" max="8468" width="15.7109375" customWidth="1"/>
    <col min="8469" max="8469" width="3.7109375" customWidth="1"/>
    <col min="8470" max="8470" width="10.7109375" customWidth="1"/>
    <col min="8471" max="8472" width="8.7109375" customWidth="1"/>
    <col min="8473" max="8473" width="9.7109375" customWidth="1"/>
    <col min="8474" max="8474" width="8.7109375" customWidth="1"/>
    <col min="8475" max="8475" width="9.7109375" customWidth="1"/>
    <col min="8476" max="8476" width="10.7109375" customWidth="1"/>
    <col min="8477" max="8478" width="9.7109375" customWidth="1"/>
    <col min="8479" max="8479" width="8.7109375" customWidth="1"/>
    <col min="8480" max="8480" width="9.7109375" customWidth="1"/>
    <col min="8481" max="8482" width="8.7109375" customWidth="1"/>
    <col min="8483" max="8483" width="9.7109375" customWidth="1"/>
    <col min="8484" max="8485" width="8.7109375" customWidth="1"/>
    <col min="8486" max="8487" width="10.7109375" customWidth="1"/>
    <col min="8488" max="8488" width="9.7109375" customWidth="1"/>
    <col min="8489" max="8489" width="10.7109375" customWidth="1"/>
    <col min="8490" max="8490" width="9.7109375" customWidth="1"/>
    <col min="8491" max="8492" width="8.7109375" customWidth="1"/>
    <col min="8493" max="8493" width="9.7109375" customWidth="1"/>
    <col min="8494" max="8494" width="10.7109375" customWidth="1"/>
    <col min="8495" max="8497" width="9.7109375" customWidth="1"/>
    <col min="8498" max="8499" width="10.7109375" customWidth="1"/>
    <col min="8500" max="8501" width="9.7109375" customWidth="1"/>
    <col min="8502" max="8502" width="21.7109375" customWidth="1"/>
    <col min="8503" max="8503" width="13.7109375" customWidth="1"/>
    <col min="8504" max="8504" width="10.7109375" customWidth="1"/>
    <col min="8505" max="8505" width="12.7109375" customWidth="1"/>
    <col min="8705" max="8711" width="10.7109375" customWidth="1"/>
    <col min="8712" max="8712" width="24.7109375" customWidth="1"/>
    <col min="8713" max="8713" width="13.7109375" customWidth="1"/>
    <col min="8714" max="8714" width="11.7109375" customWidth="1"/>
    <col min="8715" max="8715" width="12.7109375" customWidth="1"/>
    <col min="8716" max="8716" width="11.7109375" customWidth="1"/>
    <col min="8717" max="8718" width="12.7109375" customWidth="1"/>
    <col min="8719" max="8720" width="10.7109375" customWidth="1"/>
    <col min="8721" max="8721" width="16.7109375" customWidth="1"/>
    <col min="8722" max="8722" width="28.7109375" customWidth="1"/>
    <col min="8723" max="8723" width="22.7109375" customWidth="1"/>
    <col min="8724" max="8724" width="15.7109375" customWidth="1"/>
    <col min="8725" max="8725" width="3.7109375" customWidth="1"/>
    <col min="8726" max="8726" width="10.7109375" customWidth="1"/>
    <col min="8727" max="8728" width="8.7109375" customWidth="1"/>
    <col min="8729" max="8729" width="9.7109375" customWidth="1"/>
    <col min="8730" max="8730" width="8.7109375" customWidth="1"/>
    <col min="8731" max="8731" width="9.7109375" customWidth="1"/>
    <col min="8732" max="8732" width="10.7109375" customWidth="1"/>
    <col min="8733" max="8734" width="9.7109375" customWidth="1"/>
    <col min="8735" max="8735" width="8.7109375" customWidth="1"/>
    <col min="8736" max="8736" width="9.7109375" customWidth="1"/>
    <col min="8737" max="8738" width="8.7109375" customWidth="1"/>
    <col min="8739" max="8739" width="9.7109375" customWidth="1"/>
    <col min="8740" max="8741" width="8.7109375" customWidth="1"/>
    <col min="8742" max="8743" width="10.7109375" customWidth="1"/>
    <col min="8744" max="8744" width="9.7109375" customWidth="1"/>
    <col min="8745" max="8745" width="10.7109375" customWidth="1"/>
    <col min="8746" max="8746" width="9.7109375" customWidth="1"/>
    <col min="8747" max="8748" width="8.7109375" customWidth="1"/>
    <col min="8749" max="8749" width="9.7109375" customWidth="1"/>
    <col min="8750" max="8750" width="10.7109375" customWidth="1"/>
    <col min="8751" max="8753" width="9.7109375" customWidth="1"/>
    <col min="8754" max="8755" width="10.7109375" customWidth="1"/>
    <col min="8756" max="8757" width="9.7109375" customWidth="1"/>
    <col min="8758" max="8758" width="21.7109375" customWidth="1"/>
    <col min="8759" max="8759" width="13.7109375" customWidth="1"/>
    <col min="8760" max="8760" width="10.7109375" customWidth="1"/>
    <col min="8761" max="8761" width="12.7109375" customWidth="1"/>
    <col min="8961" max="8967" width="10.7109375" customWidth="1"/>
    <col min="8968" max="8968" width="24.7109375" customWidth="1"/>
    <col min="8969" max="8969" width="13.7109375" customWidth="1"/>
    <col min="8970" max="8970" width="11.7109375" customWidth="1"/>
    <col min="8971" max="8971" width="12.7109375" customWidth="1"/>
    <col min="8972" max="8972" width="11.7109375" customWidth="1"/>
    <col min="8973" max="8974" width="12.7109375" customWidth="1"/>
    <col min="8975" max="8976" width="10.7109375" customWidth="1"/>
    <col min="8977" max="8977" width="16.7109375" customWidth="1"/>
    <col min="8978" max="8978" width="28.7109375" customWidth="1"/>
    <col min="8979" max="8979" width="22.7109375" customWidth="1"/>
    <col min="8980" max="8980" width="15.7109375" customWidth="1"/>
    <col min="8981" max="8981" width="3.7109375" customWidth="1"/>
    <col min="8982" max="8982" width="10.7109375" customWidth="1"/>
    <col min="8983" max="8984" width="8.7109375" customWidth="1"/>
    <col min="8985" max="8985" width="9.7109375" customWidth="1"/>
    <col min="8986" max="8986" width="8.7109375" customWidth="1"/>
    <col min="8987" max="8987" width="9.7109375" customWidth="1"/>
    <col min="8988" max="8988" width="10.7109375" customWidth="1"/>
    <col min="8989" max="8990" width="9.7109375" customWidth="1"/>
    <col min="8991" max="8991" width="8.7109375" customWidth="1"/>
    <col min="8992" max="8992" width="9.7109375" customWidth="1"/>
    <col min="8993" max="8994" width="8.7109375" customWidth="1"/>
    <col min="8995" max="8995" width="9.7109375" customWidth="1"/>
    <col min="8996" max="8997" width="8.7109375" customWidth="1"/>
    <col min="8998" max="8999" width="10.7109375" customWidth="1"/>
    <col min="9000" max="9000" width="9.7109375" customWidth="1"/>
    <col min="9001" max="9001" width="10.7109375" customWidth="1"/>
    <col min="9002" max="9002" width="9.7109375" customWidth="1"/>
    <col min="9003" max="9004" width="8.7109375" customWidth="1"/>
    <col min="9005" max="9005" width="9.7109375" customWidth="1"/>
    <col min="9006" max="9006" width="10.7109375" customWidth="1"/>
    <col min="9007" max="9009" width="9.7109375" customWidth="1"/>
    <col min="9010" max="9011" width="10.7109375" customWidth="1"/>
    <col min="9012" max="9013" width="9.7109375" customWidth="1"/>
    <col min="9014" max="9014" width="21.7109375" customWidth="1"/>
    <col min="9015" max="9015" width="13.7109375" customWidth="1"/>
    <col min="9016" max="9016" width="10.7109375" customWidth="1"/>
    <col min="9017" max="9017" width="12.7109375" customWidth="1"/>
    <col min="9217" max="9223" width="10.7109375" customWidth="1"/>
    <col min="9224" max="9224" width="24.7109375" customWidth="1"/>
    <col min="9225" max="9225" width="13.7109375" customWidth="1"/>
    <col min="9226" max="9226" width="11.7109375" customWidth="1"/>
    <col min="9227" max="9227" width="12.7109375" customWidth="1"/>
    <col min="9228" max="9228" width="11.7109375" customWidth="1"/>
    <col min="9229" max="9230" width="12.7109375" customWidth="1"/>
    <col min="9231" max="9232" width="10.7109375" customWidth="1"/>
    <col min="9233" max="9233" width="16.7109375" customWidth="1"/>
    <col min="9234" max="9234" width="28.7109375" customWidth="1"/>
    <col min="9235" max="9235" width="22.7109375" customWidth="1"/>
    <col min="9236" max="9236" width="15.7109375" customWidth="1"/>
    <col min="9237" max="9237" width="3.7109375" customWidth="1"/>
    <col min="9238" max="9238" width="10.7109375" customWidth="1"/>
    <col min="9239" max="9240" width="8.7109375" customWidth="1"/>
    <col min="9241" max="9241" width="9.7109375" customWidth="1"/>
    <col min="9242" max="9242" width="8.7109375" customWidth="1"/>
    <col min="9243" max="9243" width="9.7109375" customWidth="1"/>
    <col min="9244" max="9244" width="10.7109375" customWidth="1"/>
    <col min="9245" max="9246" width="9.7109375" customWidth="1"/>
    <col min="9247" max="9247" width="8.7109375" customWidth="1"/>
    <col min="9248" max="9248" width="9.7109375" customWidth="1"/>
    <col min="9249" max="9250" width="8.7109375" customWidth="1"/>
    <col min="9251" max="9251" width="9.7109375" customWidth="1"/>
    <col min="9252" max="9253" width="8.7109375" customWidth="1"/>
    <col min="9254" max="9255" width="10.7109375" customWidth="1"/>
    <col min="9256" max="9256" width="9.7109375" customWidth="1"/>
    <col min="9257" max="9257" width="10.7109375" customWidth="1"/>
    <col min="9258" max="9258" width="9.7109375" customWidth="1"/>
    <col min="9259" max="9260" width="8.7109375" customWidth="1"/>
    <col min="9261" max="9261" width="9.7109375" customWidth="1"/>
    <col min="9262" max="9262" width="10.7109375" customWidth="1"/>
    <col min="9263" max="9265" width="9.7109375" customWidth="1"/>
    <col min="9266" max="9267" width="10.7109375" customWidth="1"/>
    <col min="9268" max="9269" width="9.7109375" customWidth="1"/>
    <col min="9270" max="9270" width="21.7109375" customWidth="1"/>
    <col min="9271" max="9271" width="13.7109375" customWidth="1"/>
    <col min="9272" max="9272" width="10.7109375" customWidth="1"/>
    <col min="9273" max="9273" width="12.7109375" customWidth="1"/>
    <col min="9473" max="9479" width="10.7109375" customWidth="1"/>
    <col min="9480" max="9480" width="24.7109375" customWidth="1"/>
    <col min="9481" max="9481" width="13.7109375" customWidth="1"/>
    <col min="9482" max="9482" width="11.7109375" customWidth="1"/>
    <col min="9483" max="9483" width="12.7109375" customWidth="1"/>
    <col min="9484" max="9484" width="11.7109375" customWidth="1"/>
    <col min="9485" max="9486" width="12.7109375" customWidth="1"/>
    <col min="9487" max="9488" width="10.7109375" customWidth="1"/>
    <col min="9489" max="9489" width="16.7109375" customWidth="1"/>
    <col min="9490" max="9490" width="28.7109375" customWidth="1"/>
    <col min="9491" max="9491" width="22.7109375" customWidth="1"/>
    <col min="9492" max="9492" width="15.7109375" customWidth="1"/>
    <col min="9493" max="9493" width="3.7109375" customWidth="1"/>
    <col min="9494" max="9494" width="10.7109375" customWidth="1"/>
    <col min="9495" max="9496" width="8.7109375" customWidth="1"/>
    <col min="9497" max="9497" width="9.7109375" customWidth="1"/>
    <col min="9498" max="9498" width="8.7109375" customWidth="1"/>
    <col min="9499" max="9499" width="9.7109375" customWidth="1"/>
    <col min="9500" max="9500" width="10.7109375" customWidth="1"/>
    <col min="9501" max="9502" width="9.7109375" customWidth="1"/>
    <col min="9503" max="9503" width="8.7109375" customWidth="1"/>
    <col min="9504" max="9504" width="9.7109375" customWidth="1"/>
    <col min="9505" max="9506" width="8.7109375" customWidth="1"/>
    <col min="9507" max="9507" width="9.7109375" customWidth="1"/>
    <col min="9508" max="9509" width="8.7109375" customWidth="1"/>
    <col min="9510" max="9511" width="10.7109375" customWidth="1"/>
    <col min="9512" max="9512" width="9.7109375" customWidth="1"/>
    <col min="9513" max="9513" width="10.7109375" customWidth="1"/>
    <col min="9514" max="9514" width="9.7109375" customWidth="1"/>
    <col min="9515" max="9516" width="8.7109375" customWidth="1"/>
    <col min="9517" max="9517" width="9.7109375" customWidth="1"/>
    <col min="9518" max="9518" width="10.7109375" customWidth="1"/>
    <col min="9519" max="9521" width="9.7109375" customWidth="1"/>
    <col min="9522" max="9523" width="10.7109375" customWidth="1"/>
    <col min="9524" max="9525" width="9.7109375" customWidth="1"/>
    <col min="9526" max="9526" width="21.7109375" customWidth="1"/>
    <col min="9527" max="9527" width="13.7109375" customWidth="1"/>
    <col min="9528" max="9528" width="10.7109375" customWidth="1"/>
    <col min="9529" max="9529" width="12.7109375" customWidth="1"/>
    <col min="9729" max="9735" width="10.7109375" customWidth="1"/>
    <col min="9736" max="9736" width="24.7109375" customWidth="1"/>
    <col min="9737" max="9737" width="13.7109375" customWidth="1"/>
    <col min="9738" max="9738" width="11.7109375" customWidth="1"/>
    <col min="9739" max="9739" width="12.7109375" customWidth="1"/>
    <col min="9740" max="9740" width="11.7109375" customWidth="1"/>
    <col min="9741" max="9742" width="12.7109375" customWidth="1"/>
    <col min="9743" max="9744" width="10.7109375" customWidth="1"/>
    <col min="9745" max="9745" width="16.7109375" customWidth="1"/>
    <col min="9746" max="9746" width="28.7109375" customWidth="1"/>
    <col min="9747" max="9747" width="22.7109375" customWidth="1"/>
    <col min="9748" max="9748" width="15.7109375" customWidth="1"/>
    <col min="9749" max="9749" width="3.7109375" customWidth="1"/>
    <col min="9750" max="9750" width="10.7109375" customWidth="1"/>
    <col min="9751" max="9752" width="8.7109375" customWidth="1"/>
    <col min="9753" max="9753" width="9.7109375" customWidth="1"/>
    <col min="9754" max="9754" width="8.7109375" customWidth="1"/>
    <col min="9755" max="9755" width="9.7109375" customWidth="1"/>
    <col min="9756" max="9756" width="10.7109375" customWidth="1"/>
    <col min="9757" max="9758" width="9.7109375" customWidth="1"/>
    <col min="9759" max="9759" width="8.7109375" customWidth="1"/>
    <col min="9760" max="9760" width="9.7109375" customWidth="1"/>
    <col min="9761" max="9762" width="8.7109375" customWidth="1"/>
    <col min="9763" max="9763" width="9.7109375" customWidth="1"/>
    <col min="9764" max="9765" width="8.7109375" customWidth="1"/>
    <col min="9766" max="9767" width="10.7109375" customWidth="1"/>
    <col min="9768" max="9768" width="9.7109375" customWidth="1"/>
    <col min="9769" max="9769" width="10.7109375" customWidth="1"/>
    <col min="9770" max="9770" width="9.7109375" customWidth="1"/>
    <col min="9771" max="9772" width="8.7109375" customWidth="1"/>
    <col min="9773" max="9773" width="9.7109375" customWidth="1"/>
    <col min="9774" max="9774" width="10.7109375" customWidth="1"/>
    <col min="9775" max="9777" width="9.7109375" customWidth="1"/>
    <col min="9778" max="9779" width="10.7109375" customWidth="1"/>
    <col min="9780" max="9781" width="9.7109375" customWidth="1"/>
    <col min="9782" max="9782" width="21.7109375" customWidth="1"/>
    <col min="9783" max="9783" width="13.7109375" customWidth="1"/>
    <col min="9784" max="9784" width="10.7109375" customWidth="1"/>
    <col min="9785" max="9785" width="12.7109375" customWidth="1"/>
    <col min="9985" max="9991" width="10.7109375" customWidth="1"/>
    <col min="9992" max="9992" width="24.7109375" customWidth="1"/>
    <col min="9993" max="9993" width="13.7109375" customWidth="1"/>
    <col min="9994" max="9994" width="11.7109375" customWidth="1"/>
    <col min="9995" max="9995" width="12.7109375" customWidth="1"/>
    <col min="9996" max="9996" width="11.7109375" customWidth="1"/>
    <col min="9997" max="9998" width="12.7109375" customWidth="1"/>
    <col min="9999" max="10000" width="10.7109375" customWidth="1"/>
    <col min="10001" max="10001" width="16.7109375" customWidth="1"/>
    <col min="10002" max="10002" width="28.7109375" customWidth="1"/>
    <col min="10003" max="10003" width="22.7109375" customWidth="1"/>
    <col min="10004" max="10004" width="15.7109375" customWidth="1"/>
    <col min="10005" max="10005" width="3.7109375" customWidth="1"/>
    <col min="10006" max="10006" width="10.7109375" customWidth="1"/>
    <col min="10007" max="10008" width="8.7109375" customWidth="1"/>
    <col min="10009" max="10009" width="9.7109375" customWidth="1"/>
    <col min="10010" max="10010" width="8.7109375" customWidth="1"/>
    <col min="10011" max="10011" width="9.7109375" customWidth="1"/>
    <col min="10012" max="10012" width="10.7109375" customWidth="1"/>
    <col min="10013" max="10014" width="9.7109375" customWidth="1"/>
    <col min="10015" max="10015" width="8.7109375" customWidth="1"/>
    <col min="10016" max="10016" width="9.7109375" customWidth="1"/>
    <col min="10017" max="10018" width="8.7109375" customWidth="1"/>
    <col min="10019" max="10019" width="9.7109375" customWidth="1"/>
    <col min="10020" max="10021" width="8.7109375" customWidth="1"/>
    <col min="10022" max="10023" width="10.7109375" customWidth="1"/>
    <col min="10024" max="10024" width="9.7109375" customWidth="1"/>
    <col min="10025" max="10025" width="10.7109375" customWidth="1"/>
    <col min="10026" max="10026" width="9.7109375" customWidth="1"/>
    <col min="10027" max="10028" width="8.7109375" customWidth="1"/>
    <col min="10029" max="10029" width="9.7109375" customWidth="1"/>
    <col min="10030" max="10030" width="10.7109375" customWidth="1"/>
    <col min="10031" max="10033" width="9.7109375" customWidth="1"/>
    <col min="10034" max="10035" width="10.7109375" customWidth="1"/>
    <col min="10036" max="10037" width="9.7109375" customWidth="1"/>
    <col min="10038" max="10038" width="21.7109375" customWidth="1"/>
    <col min="10039" max="10039" width="13.7109375" customWidth="1"/>
    <col min="10040" max="10040" width="10.7109375" customWidth="1"/>
    <col min="10041" max="10041" width="12.7109375" customWidth="1"/>
    <col min="10241" max="10247" width="10.7109375" customWidth="1"/>
    <col min="10248" max="10248" width="24.7109375" customWidth="1"/>
    <col min="10249" max="10249" width="13.7109375" customWidth="1"/>
    <col min="10250" max="10250" width="11.7109375" customWidth="1"/>
    <col min="10251" max="10251" width="12.7109375" customWidth="1"/>
    <col min="10252" max="10252" width="11.7109375" customWidth="1"/>
    <col min="10253" max="10254" width="12.7109375" customWidth="1"/>
    <col min="10255" max="10256" width="10.7109375" customWidth="1"/>
    <col min="10257" max="10257" width="16.7109375" customWidth="1"/>
    <col min="10258" max="10258" width="28.7109375" customWidth="1"/>
    <col min="10259" max="10259" width="22.7109375" customWidth="1"/>
    <col min="10260" max="10260" width="15.7109375" customWidth="1"/>
    <col min="10261" max="10261" width="3.7109375" customWidth="1"/>
    <col min="10262" max="10262" width="10.7109375" customWidth="1"/>
    <col min="10263" max="10264" width="8.7109375" customWidth="1"/>
    <col min="10265" max="10265" width="9.7109375" customWidth="1"/>
    <col min="10266" max="10266" width="8.7109375" customWidth="1"/>
    <col min="10267" max="10267" width="9.7109375" customWidth="1"/>
    <col min="10268" max="10268" width="10.7109375" customWidth="1"/>
    <col min="10269" max="10270" width="9.7109375" customWidth="1"/>
    <col min="10271" max="10271" width="8.7109375" customWidth="1"/>
    <col min="10272" max="10272" width="9.7109375" customWidth="1"/>
    <col min="10273" max="10274" width="8.7109375" customWidth="1"/>
    <col min="10275" max="10275" width="9.7109375" customWidth="1"/>
    <col min="10276" max="10277" width="8.7109375" customWidth="1"/>
    <col min="10278" max="10279" width="10.7109375" customWidth="1"/>
    <col min="10280" max="10280" width="9.7109375" customWidth="1"/>
    <col min="10281" max="10281" width="10.7109375" customWidth="1"/>
    <col min="10282" max="10282" width="9.7109375" customWidth="1"/>
    <col min="10283" max="10284" width="8.7109375" customWidth="1"/>
    <col min="10285" max="10285" width="9.7109375" customWidth="1"/>
    <col min="10286" max="10286" width="10.7109375" customWidth="1"/>
    <col min="10287" max="10289" width="9.7109375" customWidth="1"/>
    <col min="10290" max="10291" width="10.7109375" customWidth="1"/>
    <col min="10292" max="10293" width="9.7109375" customWidth="1"/>
    <col min="10294" max="10294" width="21.7109375" customWidth="1"/>
    <col min="10295" max="10295" width="13.7109375" customWidth="1"/>
    <col min="10296" max="10296" width="10.7109375" customWidth="1"/>
    <col min="10297" max="10297" width="12.7109375" customWidth="1"/>
    <col min="10497" max="10503" width="10.7109375" customWidth="1"/>
    <col min="10504" max="10504" width="24.7109375" customWidth="1"/>
    <col min="10505" max="10505" width="13.7109375" customWidth="1"/>
    <col min="10506" max="10506" width="11.7109375" customWidth="1"/>
    <col min="10507" max="10507" width="12.7109375" customWidth="1"/>
    <col min="10508" max="10508" width="11.7109375" customWidth="1"/>
    <col min="10509" max="10510" width="12.7109375" customWidth="1"/>
    <col min="10511" max="10512" width="10.7109375" customWidth="1"/>
    <col min="10513" max="10513" width="16.7109375" customWidth="1"/>
    <col min="10514" max="10514" width="28.7109375" customWidth="1"/>
    <col min="10515" max="10515" width="22.7109375" customWidth="1"/>
    <col min="10516" max="10516" width="15.7109375" customWidth="1"/>
    <col min="10517" max="10517" width="3.7109375" customWidth="1"/>
    <col min="10518" max="10518" width="10.7109375" customWidth="1"/>
    <col min="10519" max="10520" width="8.7109375" customWidth="1"/>
    <col min="10521" max="10521" width="9.7109375" customWidth="1"/>
    <col min="10522" max="10522" width="8.7109375" customWidth="1"/>
    <col min="10523" max="10523" width="9.7109375" customWidth="1"/>
    <col min="10524" max="10524" width="10.7109375" customWidth="1"/>
    <col min="10525" max="10526" width="9.7109375" customWidth="1"/>
    <col min="10527" max="10527" width="8.7109375" customWidth="1"/>
    <col min="10528" max="10528" width="9.7109375" customWidth="1"/>
    <col min="10529" max="10530" width="8.7109375" customWidth="1"/>
    <col min="10531" max="10531" width="9.7109375" customWidth="1"/>
    <col min="10532" max="10533" width="8.7109375" customWidth="1"/>
    <col min="10534" max="10535" width="10.7109375" customWidth="1"/>
    <col min="10536" max="10536" width="9.7109375" customWidth="1"/>
    <col min="10537" max="10537" width="10.7109375" customWidth="1"/>
    <col min="10538" max="10538" width="9.7109375" customWidth="1"/>
    <col min="10539" max="10540" width="8.7109375" customWidth="1"/>
    <col min="10541" max="10541" width="9.7109375" customWidth="1"/>
    <col min="10542" max="10542" width="10.7109375" customWidth="1"/>
    <col min="10543" max="10545" width="9.7109375" customWidth="1"/>
    <col min="10546" max="10547" width="10.7109375" customWidth="1"/>
    <col min="10548" max="10549" width="9.7109375" customWidth="1"/>
    <col min="10550" max="10550" width="21.7109375" customWidth="1"/>
    <col min="10551" max="10551" width="13.7109375" customWidth="1"/>
    <col min="10552" max="10552" width="10.7109375" customWidth="1"/>
    <col min="10553" max="10553" width="12.7109375" customWidth="1"/>
    <col min="10753" max="10759" width="10.7109375" customWidth="1"/>
    <col min="10760" max="10760" width="24.7109375" customWidth="1"/>
    <col min="10761" max="10761" width="13.7109375" customWidth="1"/>
    <col min="10762" max="10762" width="11.7109375" customWidth="1"/>
    <col min="10763" max="10763" width="12.7109375" customWidth="1"/>
    <col min="10764" max="10764" width="11.7109375" customWidth="1"/>
    <col min="10765" max="10766" width="12.7109375" customWidth="1"/>
    <col min="10767" max="10768" width="10.7109375" customWidth="1"/>
    <col min="10769" max="10769" width="16.7109375" customWidth="1"/>
    <col min="10770" max="10770" width="28.7109375" customWidth="1"/>
    <col min="10771" max="10771" width="22.7109375" customWidth="1"/>
    <col min="10772" max="10772" width="15.7109375" customWidth="1"/>
    <col min="10773" max="10773" width="3.7109375" customWidth="1"/>
    <col min="10774" max="10774" width="10.7109375" customWidth="1"/>
    <col min="10775" max="10776" width="8.7109375" customWidth="1"/>
    <col min="10777" max="10777" width="9.7109375" customWidth="1"/>
    <col min="10778" max="10778" width="8.7109375" customWidth="1"/>
    <col min="10779" max="10779" width="9.7109375" customWidth="1"/>
    <col min="10780" max="10780" width="10.7109375" customWidth="1"/>
    <col min="10781" max="10782" width="9.7109375" customWidth="1"/>
    <col min="10783" max="10783" width="8.7109375" customWidth="1"/>
    <col min="10784" max="10784" width="9.7109375" customWidth="1"/>
    <col min="10785" max="10786" width="8.7109375" customWidth="1"/>
    <col min="10787" max="10787" width="9.7109375" customWidth="1"/>
    <col min="10788" max="10789" width="8.7109375" customWidth="1"/>
    <col min="10790" max="10791" width="10.7109375" customWidth="1"/>
    <col min="10792" max="10792" width="9.7109375" customWidth="1"/>
    <col min="10793" max="10793" width="10.7109375" customWidth="1"/>
    <col min="10794" max="10794" width="9.7109375" customWidth="1"/>
    <col min="10795" max="10796" width="8.7109375" customWidth="1"/>
    <col min="10797" max="10797" width="9.7109375" customWidth="1"/>
    <col min="10798" max="10798" width="10.7109375" customWidth="1"/>
    <col min="10799" max="10801" width="9.7109375" customWidth="1"/>
    <col min="10802" max="10803" width="10.7109375" customWidth="1"/>
    <col min="10804" max="10805" width="9.7109375" customWidth="1"/>
    <col min="10806" max="10806" width="21.7109375" customWidth="1"/>
    <col min="10807" max="10807" width="13.7109375" customWidth="1"/>
    <col min="10808" max="10808" width="10.7109375" customWidth="1"/>
    <col min="10809" max="10809" width="12.7109375" customWidth="1"/>
    <col min="11009" max="11015" width="10.7109375" customWidth="1"/>
    <col min="11016" max="11016" width="24.7109375" customWidth="1"/>
    <col min="11017" max="11017" width="13.7109375" customWidth="1"/>
    <col min="11018" max="11018" width="11.7109375" customWidth="1"/>
    <col min="11019" max="11019" width="12.7109375" customWidth="1"/>
    <col min="11020" max="11020" width="11.7109375" customWidth="1"/>
    <col min="11021" max="11022" width="12.7109375" customWidth="1"/>
    <col min="11023" max="11024" width="10.7109375" customWidth="1"/>
    <col min="11025" max="11025" width="16.7109375" customWidth="1"/>
    <col min="11026" max="11026" width="28.7109375" customWidth="1"/>
    <col min="11027" max="11027" width="22.7109375" customWidth="1"/>
    <col min="11028" max="11028" width="15.7109375" customWidth="1"/>
    <col min="11029" max="11029" width="3.7109375" customWidth="1"/>
    <col min="11030" max="11030" width="10.7109375" customWidth="1"/>
    <col min="11031" max="11032" width="8.7109375" customWidth="1"/>
    <col min="11033" max="11033" width="9.7109375" customWidth="1"/>
    <col min="11034" max="11034" width="8.7109375" customWidth="1"/>
    <col min="11035" max="11035" width="9.7109375" customWidth="1"/>
    <col min="11036" max="11036" width="10.7109375" customWidth="1"/>
    <col min="11037" max="11038" width="9.7109375" customWidth="1"/>
    <col min="11039" max="11039" width="8.7109375" customWidth="1"/>
    <col min="11040" max="11040" width="9.7109375" customWidth="1"/>
    <col min="11041" max="11042" width="8.7109375" customWidth="1"/>
    <col min="11043" max="11043" width="9.7109375" customWidth="1"/>
    <col min="11044" max="11045" width="8.7109375" customWidth="1"/>
    <col min="11046" max="11047" width="10.7109375" customWidth="1"/>
    <col min="11048" max="11048" width="9.7109375" customWidth="1"/>
    <col min="11049" max="11049" width="10.7109375" customWidth="1"/>
    <col min="11050" max="11050" width="9.7109375" customWidth="1"/>
    <col min="11051" max="11052" width="8.7109375" customWidth="1"/>
    <col min="11053" max="11053" width="9.7109375" customWidth="1"/>
    <col min="11054" max="11054" width="10.7109375" customWidth="1"/>
    <col min="11055" max="11057" width="9.7109375" customWidth="1"/>
    <col min="11058" max="11059" width="10.7109375" customWidth="1"/>
    <col min="11060" max="11061" width="9.7109375" customWidth="1"/>
    <col min="11062" max="11062" width="21.7109375" customWidth="1"/>
    <col min="11063" max="11063" width="13.7109375" customWidth="1"/>
    <col min="11064" max="11064" width="10.7109375" customWidth="1"/>
    <col min="11065" max="11065" width="12.7109375" customWidth="1"/>
    <col min="11265" max="11271" width="10.7109375" customWidth="1"/>
    <col min="11272" max="11272" width="24.7109375" customWidth="1"/>
    <col min="11273" max="11273" width="13.7109375" customWidth="1"/>
    <col min="11274" max="11274" width="11.7109375" customWidth="1"/>
    <col min="11275" max="11275" width="12.7109375" customWidth="1"/>
    <col min="11276" max="11276" width="11.7109375" customWidth="1"/>
    <col min="11277" max="11278" width="12.7109375" customWidth="1"/>
    <col min="11279" max="11280" width="10.7109375" customWidth="1"/>
    <col min="11281" max="11281" width="16.7109375" customWidth="1"/>
    <col min="11282" max="11282" width="28.7109375" customWidth="1"/>
    <col min="11283" max="11283" width="22.7109375" customWidth="1"/>
    <col min="11284" max="11284" width="15.7109375" customWidth="1"/>
    <col min="11285" max="11285" width="3.7109375" customWidth="1"/>
    <col min="11286" max="11286" width="10.7109375" customWidth="1"/>
    <col min="11287" max="11288" width="8.7109375" customWidth="1"/>
    <col min="11289" max="11289" width="9.7109375" customWidth="1"/>
    <col min="11290" max="11290" width="8.7109375" customWidth="1"/>
    <col min="11291" max="11291" width="9.7109375" customWidth="1"/>
    <col min="11292" max="11292" width="10.7109375" customWidth="1"/>
    <col min="11293" max="11294" width="9.7109375" customWidth="1"/>
    <col min="11295" max="11295" width="8.7109375" customWidth="1"/>
    <col min="11296" max="11296" width="9.7109375" customWidth="1"/>
    <col min="11297" max="11298" width="8.7109375" customWidth="1"/>
    <col min="11299" max="11299" width="9.7109375" customWidth="1"/>
    <col min="11300" max="11301" width="8.7109375" customWidth="1"/>
    <col min="11302" max="11303" width="10.7109375" customWidth="1"/>
    <col min="11304" max="11304" width="9.7109375" customWidth="1"/>
    <col min="11305" max="11305" width="10.7109375" customWidth="1"/>
    <col min="11306" max="11306" width="9.7109375" customWidth="1"/>
    <col min="11307" max="11308" width="8.7109375" customWidth="1"/>
    <col min="11309" max="11309" width="9.7109375" customWidth="1"/>
    <col min="11310" max="11310" width="10.7109375" customWidth="1"/>
    <col min="11311" max="11313" width="9.7109375" customWidth="1"/>
    <col min="11314" max="11315" width="10.7109375" customWidth="1"/>
    <col min="11316" max="11317" width="9.7109375" customWidth="1"/>
    <col min="11318" max="11318" width="21.7109375" customWidth="1"/>
    <col min="11319" max="11319" width="13.7109375" customWidth="1"/>
    <col min="11320" max="11320" width="10.7109375" customWidth="1"/>
    <col min="11321" max="11321" width="12.7109375" customWidth="1"/>
    <col min="11521" max="11527" width="10.7109375" customWidth="1"/>
    <col min="11528" max="11528" width="24.7109375" customWidth="1"/>
    <col min="11529" max="11529" width="13.7109375" customWidth="1"/>
    <col min="11530" max="11530" width="11.7109375" customWidth="1"/>
    <col min="11531" max="11531" width="12.7109375" customWidth="1"/>
    <col min="11532" max="11532" width="11.7109375" customWidth="1"/>
    <col min="11533" max="11534" width="12.7109375" customWidth="1"/>
    <col min="11535" max="11536" width="10.7109375" customWidth="1"/>
    <col min="11537" max="11537" width="16.7109375" customWidth="1"/>
    <col min="11538" max="11538" width="28.7109375" customWidth="1"/>
    <col min="11539" max="11539" width="22.7109375" customWidth="1"/>
    <col min="11540" max="11540" width="15.7109375" customWidth="1"/>
    <col min="11541" max="11541" width="3.7109375" customWidth="1"/>
    <col min="11542" max="11542" width="10.7109375" customWidth="1"/>
    <col min="11543" max="11544" width="8.7109375" customWidth="1"/>
    <col min="11545" max="11545" width="9.7109375" customWidth="1"/>
    <col min="11546" max="11546" width="8.7109375" customWidth="1"/>
    <col min="11547" max="11547" width="9.7109375" customWidth="1"/>
    <col min="11548" max="11548" width="10.7109375" customWidth="1"/>
    <col min="11549" max="11550" width="9.7109375" customWidth="1"/>
    <col min="11551" max="11551" width="8.7109375" customWidth="1"/>
    <col min="11552" max="11552" width="9.7109375" customWidth="1"/>
    <col min="11553" max="11554" width="8.7109375" customWidth="1"/>
    <col min="11555" max="11555" width="9.7109375" customWidth="1"/>
    <col min="11556" max="11557" width="8.7109375" customWidth="1"/>
    <col min="11558" max="11559" width="10.7109375" customWidth="1"/>
    <col min="11560" max="11560" width="9.7109375" customWidth="1"/>
    <col min="11561" max="11561" width="10.7109375" customWidth="1"/>
    <col min="11562" max="11562" width="9.7109375" customWidth="1"/>
    <col min="11563" max="11564" width="8.7109375" customWidth="1"/>
    <col min="11565" max="11565" width="9.7109375" customWidth="1"/>
    <col min="11566" max="11566" width="10.7109375" customWidth="1"/>
    <col min="11567" max="11569" width="9.7109375" customWidth="1"/>
    <col min="11570" max="11571" width="10.7109375" customWidth="1"/>
    <col min="11572" max="11573" width="9.7109375" customWidth="1"/>
    <col min="11574" max="11574" width="21.7109375" customWidth="1"/>
    <col min="11575" max="11575" width="13.7109375" customWidth="1"/>
    <col min="11576" max="11576" width="10.7109375" customWidth="1"/>
    <col min="11577" max="11577" width="12.7109375" customWidth="1"/>
    <col min="11777" max="11783" width="10.7109375" customWidth="1"/>
    <col min="11784" max="11784" width="24.7109375" customWidth="1"/>
    <col min="11785" max="11785" width="13.7109375" customWidth="1"/>
    <col min="11786" max="11786" width="11.7109375" customWidth="1"/>
    <col min="11787" max="11787" width="12.7109375" customWidth="1"/>
    <col min="11788" max="11788" width="11.7109375" customWidth="1"/>
    <col min="11789" max="11790" width="12.7109375" customWidth="1"/>
    <col min="11791" max="11792" width="10.7109375" customWidth="1"/>
    <col min="11793" max="11793" width="16.7109375" customWidth="1"/>
    <col min="11794" max="11794" width="28.7109375" customWidth="1"/>
    <col min="11795" max="11795" width="22.7109375" customWidth="1"/>
    <col min="11796" max="11796" width="15.7109375" customWidth="1"/>
    <col min="11797" max="11797" width="3.7109375" customWidth="1"/>
    <col min="11798" max="11798" width="10.7109375" customWidth="1"/>
    <col min="11799" max="11800" width="8.7109375" customWidth="1"/>
    <col min="11801" max="11801" width="9.7109375" customWidth="1"/>
    <col min="11802" max="11802" width="8.7109375" customWidth="1"/>
    <col min="11803" max="11803" width="9.7109375" customWidth="1"/>
    <col min="11804" max="11804" width="10.7109375" customWidth="1"/>
    <col min="11805" max="11806" width="9.7109375" customWidth="1"/>
    <col min="11807" max="11807" width="8.7109375" customWidth="1"/>
    <col min="11808" max="11808" width="9.7109375" customWidth="1"/>
    <col min="11809" max="11810" width="8.7109375" customWidth="1"/>
    <col min="11811" max="11811" width="9.7109375" customWidth="1"/>
    <col min="11812" max="11813" width="8.7109375" customWidth="1"/>
    <col min="11814" max="11815" width="10.7109375" customWidth="1"/>
    <col min="11816" max="11816" width="9.7109375" customWidth="1"/>
    <col min="11817" max="11817" width="10.7109375" customWidth="1"/>
    <col min="11818" max="11818" width="9.7109375" customWidth="1"/>
    <col min="11819" max="11820" width="8.7109375" customWidth="1"/>
    <col min="11821" max="11821" width="9.7109375" customWidth="1"/>
    <col min="11822" max="11822" width="10.7109375" customWidth="1"/>
    <col min="11823" max="11825" width="9.7109375" customWidth="1"/>
    <col min="11826" max="11827" width="10.7109375" customWidth="1"/>
    <col min="11828" max="11829" width="9.7109375" customWidth="1"/>
    <col min="11830" max="11830" width="21.7109375" customWidth="1"/>
    <col min="11831" max="11831" width="13.7109375" customWidth="1"/>
    <col min="11832" max="11832" width="10.7109375" customWidth="1"/>
    <col min="11833" max="11833" width="12.7109375" customWidth="1"/>
    <col min="12033" max="12039" width="10.7109375" customWidth="1"/>
    <col min="12040" max="12040" width="24.7109375" customWidth="1"/>
    <col min="12041" max="12041" width="13.7109375" customWidth="1"/>
    <col min="12042" max="12042" width="11.7109375" customWidth="1"/>
    <col min="12043" max="12043" width="12.7109375" customWidth="1"/>
    <col min="12044" max="12044" width="11.7109375" customWidth="1"/>
    <col min="12045" max="12046" width="12.7109375" customWidth="1"/>
    <col min="12047" max="12048" width="10.7109375" customWidth="1"/>
    <col min="12049" max="12049" width="16.7109375" customWidth="1"/>
    <col min="12050" max="12050" width="28.7109375" customWidth="1"/>
    <col min="12051" max="12051" width="22.7109375" customWidth="1"/>
    <col min="12052" max="12052" width="15.7109375" customWidth="1"/>
    <col min="12053" max="12053" width="3.7109375" customWidth="1"/>
    <col min="12054" max="12054" width="10.7109375" customWidth="1"/>
    <col min="12055" max="12056" width="8.7109375" customWidth="1"/>
    <col min="12057" max="12057" width="9.7109375" customWidth="1"/>
    <col min="12058" max="12058" width="8.7109375" customWidth="1"/>
    <col min="12059" max="12059" width="9.7109375" customWidth="1"/>
    <col min="12060" max="12060" width="10.7109375" customWidth="1"/>
    <col min="12061" max="12062" width="9.7109375" customWidth="1"/>
    <col min="12063" max="12063" width="8.7109375" customWidth="1"/>
    <col min="12064" max="12064" width="9.7109375" customWidth="1"/>
    <col min="12065" max="12066" width="8.7109375" customWidth="1"/>
    <col min="12067" max="12067" width="9.7109375" customWidth="1"/>
    <col min="12068" max="12069" width="8.7109375" customWidth="1"/>
    <col min="12070" max="12071" width="10.7109375" customWidth="1"/>
    <col min="12072" max="12072" width="9.7109375" customWidth="1"/>
    <col min="12073" max="12073" width="10.7109375" customWidth="1"/>
    <col min="12074" max="12074" width="9.7109375" customWidth="1"/>
    <col min="12075" max="12076" width="8.7109375" customWidth="1"/>
    <col min="12077" max="12077" width="9.7109375" customWidth="1"/>
    <col min="12078" max="12078" width="10.7109375" customWidth="1"/>
    <col min="12079" max="12081" width="9.7109375" customWidth="1"/>
    <col min="12082" max="12083" width="10.7109375" customWidth="1"/>
    <col min="12084" max="12085" width="9.7109375" customWidth="1"/>
    <col min="12086" max="12086" width="21.7109375" customWidth="1"/>
    <col min="12087" max="12087" width="13.7109375" customWidth="1"/>
    <col min="12088" max="12088" width="10.7109375" customWidth="1"/>
    <col min="12089" max="12089" width="12.7109375" customWidth="1"/>
    <col min="12289" max="12295" width="10.7109375" customWidth="1"/>
    <col min="12296" max="12296" width="24.7109375" customWidth="1"/>
    <col min="12297" max="12297" width="13.7109375" customWidth="1"/>
    <col min="12298" max="12298" width="11.7109375" customWidth="1"/>
    <col min="12299" max="12299" width="12.7109375" customWidth="1"/>
    <col min="12300" max="12300" width="11.7109375" customWidth="1"/>
    <col min="12301" max="12302" width="12.7109375" customWidth="1"/>
    <col min="12303" max="12304" width="10.7109375" customWidth="1"/>
    <col min="12305" max="12305" width="16.7109375" customWidth="1"/>
    <col min="12306" max="12306" width="28.7109375" customWidth="1"/>
    <col min="12307" max="12307" width="22.7109375" customWidth="1"/>
    <col min="12308" max="12308" width="15.7109375" customWidth="1"/>
    <col min="12309" max="12309" width="3.7109375" customWidth="1"/>
    <col min="12310" max="12310" width="10.7109375" customWidth="1"/>
    <col min="12311" max="12312" width="8.7109375" customWidth="1"/>
    <col min="12313" max="12313" width="9.7109375" customWidth="1"/>
    <col min="12314" max="12314" width="8.7109375" customWidth="1"/>
    <col min="12315" max="12315" width="9.7109375" customWidth="1"/>
    <col min="12316" max="12316" width="10.7109375" customWidth="1"/>
    <col min="12317" max="12318" width="9.7109375" customWidth="1"/>
    <col min="12319" max="12319" width="8.7109375" customWidth="1"/>
    <col min="12320" max="12320" width="9.7109375" customWidth="1"/>
    <col min="12321" max="12322" width="8.7109375" customWidth="1"/>
    <col min="12323" max="12323" width="9.7109375" customWidth="1"/>
    <col min="12324" max="12325" width="8.7109375" customWidth="1"/>
    <col min="12326" max="12327" width="10.7109375" customWidth="1"/>
    <col min="12328" max="12328" width="9.7109375" customWidth="1"/>
    <col min="12329" max="12329" width="10.7109375" customWidth="1"/>
    <col min="12330" max="12330" width="9.7109375" customWidth="1"/>
    <col min="12331" max="12332" width="8.7109375" customWidth="1"/>
    <col min="12333" max="12333" width="9.7109375" customWidth="1"/>
    <col min="12334" max="12334" width="10.7109375" customWidth="1"/>
    <col min="12335" max="12337" width="9.7109375" customWidth="1"/>
    <col min="12338" max="12339" width="10.7109375" customWidth="1"/>
    <col min="12340" max="12341" width="9.7109375" customWidth="1"/>
    <col min="12342" max="12342" width="21.7109375" customWidth="1"/>
    <col min="12343" max="12343" width="13.7109375" customWidth="1"/>
    <col min="12344" max="12344" width="10.7109375" customWidth="1"/>
    <col min="12345" max="12345" width="12.7109375" customWidth="1"/>
    <col min="12545" max="12551" width="10.7109375" customWidth="1"/>
    <col min="12552" max="12552" width="24.7109375" customWidth="1"/>
    <col min="12553" max="12553" width="13.7109375" customWidth="1"/>
    <col min="12554" max="12554" width="11.7109375" customWidth="1"/>
    <col min="12555" max="12555" width="12.7109375" customWidth="1"/>
    <col min="12556" max="12556" width="11.7109375" customWidth="1"/>
    <col min="12557" max="12558" width="12.7109375" customWidth="1"/>
    <col min="12559" max="12560" width="10.7109375" customWidth="1"/>
    <col min="12561" max="12561" width="16.7109375" customWidth="1"/>
    <col min="12562" max="12562" width="28.7109375" customWidth="1"/>
    <col min="12563" max="12563" width="22.7109375" customWidth="1"/>
    <col min="12564" max="12564" width="15.7109375" customWidth="1"/>
    <col min="12565" max="12565" width="3.7109375" customWidth="1"/>
    <col min="12566" max="12566" width="10.7109375" customWidth="1"/>
    <col min="12567" max="12568" width="8.7109375" customWidth="1"/>
    <col min="12569" max="12569" width="9.7109375" customWidth="1"/>
    <col min="12570" max="12570" width="8.7109375" customWidth="1"/>
    <col min="12571" max="12571" width="9.7109375" customWidth="1"/>
    <col min="12572" max="12572" width="10.7109375" customWidth="1"/>
    <col min="12573" max="12574" width="9.7109375" customWidth="1"/>
    <col min="12575" max="12575" width="8.7109375" customWidth="1"/>
    <col min="12576" max="12576" width="9.7109375" customWidth="1"/>
    <col min="12577" max="12578" width="8.7109375" customWidth="1"/>
    <col min="12579" max="12579" width="9.7109375" customWidth="1"/>
    <col min="12580" max="12581" width="8.7109375" customWidth="1"/>
    <col min="12582" max="12583" width="10.7109375" customWidth="1"/>
    <col min="12584" max="12584" width="9.7109375" customWidth="1"/>
    <col min="12585" max="12585" width="10.7109375" customWidth="1"/>
    <col min="12586" max="12586" width="9.7109375" customWidth="1"/>
    <col min="12587" max="12588" width="8.7109375" customWidth="1"/>
    <col min="12589" max="12589" width="9.7109375" customWidth="1"/>
    <col min="12590" max="12590" width="10.7109375" customWidth="1"/>
    <col min="12591" max="12593" width="9.7109375" customWidth="1"/>
    <col min="12594" max="12595" width="10.7109375" customWidth="1"/>
    <col min="12596" max="12597" width="9.7109375" customWidth="1"/>
    <col min="12598" max="12598" width="21.7109375" customWidth="1"/>
    <col min="12599" max="12599" width="13.7109375" customWidth="1"/>
    <col min="12600" max="12600" width="10.7109375" customWidth="1"/>
    <col min="12601" max="12601" width="12.7109375" customWidth="1"/>
    <col min="12801" max="12807" width="10.7109375" customWidth="1"/>
    <col min="12808" max="12808" width="24.7109375" customWidth="1"/>
    <col min="12809" max="12809" width="13.7109375" customWidth="1"/>
    <col min="12810" max="12810" width="11.7109375" customWidth="1"/>
    <col min="12811" max="12811" width="12.7109375" customWidth="1"/>
    <col min="12812" max="12812" width="11.7109375" customWidth="1"/>
    <col min="12813" max="12814" width="12.7109375" customWidth="1"/>
    <col min="12815" max="12816" width="10.7109375" customWidth="1"/>
    <col min="12817" max="12817" width="16.7109375" customWidth="1"/>
    <col min="12818" max="12818" width="28.7109375" customWidth="1"/>
    <col min="12819" max="12819" width="22.7109375" customWidth="1"/>
    <col min="12820" max="12820" width="15.7109375" customWidth="1"/>
    <col min="12821" max="12821" width="3.7109375" customWidth="1"/>
    <col min="12822" max="12822" width="10.7109375" customWidth="1"/>
    <col min="12823" max="12824" width="8.7109375" customWidth="1"/>
    <col min="12825" max="12825" width="9.7109375" customWidth="1"/>
    <col min="12826" max="12826" width="8.7109375" customWidth="1"/>
    <col min="12827" max="12827" width="9.7109375" customWidth="1"/>
    <col min="12828" max="12828" width="10.7109375" customWidth="1"/>
    <col min="12829" max="12830" width="9.7109375" customWidth="1"/>
    <col min="12831" max="12831" width="8.7109375" customWidth="1"/>
    <col min="12832" max="12832" width="9.7109375" customWidth="1"/>
    <col min="12833" max="12834" width="8.7109375" customWidth="1"/>
    <col min="12835" max="12835" width="9.7109375" customWidth="1"/>
    <col min="12836" max="12837" width="8.7109375" customWidth="1"/>
    <col min="12838" max="12839" width="10.7109375" customWidth="1"/>
    <col min="12840" max="12840" width="9.7109375" customWidth="1"/>
    <col min="12841" max="12841" width="10.7109375" customWidth="1"/>
    <col min="12842" max="12842" width="9.7109375" customWidth="1"/>
    <col min="12843" max="12844" width="8.7109375" customWidth="1"/>
    <col min="12845" max="12845" width="9.7109375" customWidth="1"/>
    <col min="12846" max="12846" width="10.7109375" customWidth="1"/>
    <col min="12847" max="12849" width="9.7109375" customWidth="1"/>
    <col min="12850" max="12851" width="10.7109375" customWidth="1"/>
    <col min="12852" max="12853" width="9.7109375" customWidth="1"/>
    <col min="12854" max="12854" width="21.7109375" customWidth="1"/>
    <col min="12855" max="12855" width="13.7109375" customWidth="1"/>
    <col min="12856" max="12856" width="10.7109375" customWidth="1"/>
    <col min="12857" max="12857" width="12.7109375" customWidth="1"/>
    <col min="13057" max="13063" width="10.7109375" customWidth="1"/>
    <col min="13064" max="13064" width="24.7109375" customWidth="1"/>
    <col min="13065" max="13065" width="13.7109375" customWidth="1"/>
    <col min="13066" max="13066" width="11.7109375" customWidth="1"/>
    <col min="13067" max="13067" width="12.7109375" customWidth="1"/>
    <col min="13068" max="13068" width="11.7109375" customWidth="1"/>
    <col min="13069" max="13070" width="12.7109375" customWidth="1"/>
    <col min="13071" max="13072" width="10.7109375" customWidth="1"/>
    <col min="13073" max="13073" width="16.7109375" customWidth="1"/>
    <col min="13074" max="13074" width="28.7109375" customWidth="1"/>
    <col min="13075" max="13075" width="22.7109375" customWidth="1"/>
    <col min="13076" max="13076" width="15.7109375" customWidth="1"/>
    <col min="13077" max="13077" width="3.7109375" customWidth="1"/>
    <col min="13078" max="13078" width="10.7109375" customWidth="1"/>
    <col min="13079" max="13080" width="8.7109375" customWidth="1"/>
    <col min="13081" max="13081" width="9.7109375" customWidth="1"/>
    <col min="13082" max="13082" width="8.7109375" customWidth="1"/>
    <col min="13083" max="13083" width="9.7109375" customWidth="1"/>
    <col min="13084" max="13084" width="10.7109375" customWidth="1"/>
    <col min="13085" max="13086" width="9.7109375" customWidth="1"/>
    <col min="13087" max="13087" width="8.7109375" customWidth="1"/>
    <col min="13088" max="13088" width="9.7109375" customWidth="1"/>
    <col min="13089" max="13090" width="8.7109375" customWidth="1"/>
    <col min="13091" max="13091" width="9.7109375" customWidth="1"/>
    <col min="13092" max="13093" width="8.7109375" customWidth="1"/>
    <col min="13094" max="13095" width="10.7109375" customWidth="1"/>
    <col min="13096" max="13096" width="9.7109375" customWidth="1"/>
    <col min="13097" max="13097" width="10.7109375" customWidth="1"/>
    <col min="13098" max="13098" width="9.7109375" customWidth="1"/>
    <col min="13099" max="13100" width="8.7109375" customWidth="1"/>
    <col min="13101" max="13101" width="9.7109375" customWidth="1"/>
    <col min="13102" max="13102" width="10.7109375" customWidth="1"/>
    <col min="13103" max="13105" width="9.7109375" customWidth="1"/>
    <col min="13106" max="13107" width="10.7109375" customWidth="1"/>
    <col min="13108" max="13109" width="9.7109375" customWidth="1"/>
    <col min="13110" max="13110" width="21.7109375" customWidth="1"/>
    <col min="13111" max="13111" width="13.7109375" customWidth="1"/>
    <col min="13112" max="13112" width="10.7109375" customWidth="1"/>
    <col min="13113" max="13113" width="12.7109375" customWidth="1"/>
    <col min="13313" max="13319" width="10.7109375" customWidth="1"/>
    <col min="13320" max="13320" width="24.7109375" customWidth="1"/>
    <col min="13321" max="13321" width="13.7109375" customWidth="1"/>
    <col min="13322" max="13322" width="11.7109375" customWidth="1"/>
    <col min="13323" max="13323" width="12.7109375" customWidth="1"/>
    <col min="13324" max="13324" width="11.7109375" customWidth="1"/>
    <col min="13325" max="13326" width="12.7109375" customWidth="1"/>
    <col min="13327" max="13328" width="10.7109375" customWidth="1"/>
    <col min="13329" max="13329" width="16.7109375" customWidth="1"/>
    <col min="13330" max="13330" width="28.7109375" customWidth="1"/>
    <col min="13331" max="13331" width="22.7109375" customWidth="1"/>
    <col min="13332" max="13332" width="15.7109375" customWidth="1"/>
    <col min="13333" max="13333" width="3.7109375" customWidth="1"/>
    <col min="13334" max="13334" width="10.7109375" customWidth="1"/>
    <col min="13335" max="13336" width="8.7109375" customWidth="1"/>
    <col min="13337" max="13337" width="9.7109375" customWidth="1"/>
    <col min="13338" max="13338" width="8.7109375" customWidth="1"/>
    <col min="13339" max="13339" width="9.7109375" customWidth="1"/>
    <col min="13340" max="13340" width="10.7109375" customWidth="1"/>
    <col min="13341" max="13342" width="9.7109375" customWidth="1"/>
    <col min="13343" max="13343" width="8.7109375" customWidth="1"/>
    <col min="13344" max="13344" width="9.7109375" customWidth="1"/>
    <col min="13345" max="13346" width="8.7109375" customWidth="1"/>
    <col min="13347" max="13347" width="9.7109375" customWidth="1"/>
    <col min="13348" max="13349" width="8.7109375" customWidth="1"/>
    <col min="13350" max="13351" width="10.7109375" customWidth="1"/>
    <col min="13352" max="13352" width="9.7109375" customWidth="1"/>
    <col min="13353" max="13353" width="10.7109375" customWidth="1"/>
    <col min="13354" max="13354" width="9.7109375" customWidth="1"/>
    <col min="13355" max="13356" width="8.7109375" customWidth="1"/>
    <col min="13357" max="13357" width="9.7109375" customWidth="1"/>
    <col min="13358" max="13358" width="10.7109375" customWidth="1"/>
    <col min="13359" max="13361" width="9.7109375" customWidth="1"/>
    <col min="13362" max="13363" width="10.7109375" customWidth="1"/>
    <col min="13364" max="13365" width="9.7109375" customWidth="1"/>
    <col min="13366" max="13366" width="21.7109375" customWidth="1"/>
    <col min="13367" max="13367" width="13.7109375" customWidth="1"/>
    <col min="13368" max="13368" width="10.7109375" customWidth="1"/>
    <col min="13369" max="13369" width="12.7109375" customWidth="1"/>
    <col min="13569" max="13575" width="10.7109375" customWidth="1"/>
    <col min="13576" max="13576" width="24.7109375" customWidth="1"/>
    <col min="13577" max="13577" width="13.7109375" customWidth="1"/>
    <col min="13578" max="13578" width="11.7109375" customWidth="1"/>
    <col min="13579" max="13579" width="12.7109375" customWidth="1"/>
    <col min="13580" max="13580" width="11.7109375" customWidth="1"/>
    <col min="13581" max="13582" width="12.7109375" customWidth="1"/>
    <col min="13583" max="13584" width="10.7109375" customWidth="1"/>
    <col min="13585" max="13585" width="16.7109375" customWidth="1"/>
    <col min="13586" max="13586" width="28.7109375" customWidth="1"/>
    <col min="13587" max="13587" width="22.7109375" customWidth="1"/>
    <col min="13588" max="13588" width="15.7109375" customWidth="1"/>
    <col min="13589" max="13589" width="3.7109375" customWidth="1"/>
    <col min="13590" max="13590" width="10.7109375" customWidth="1"/>
    <col min="13591" max="13592" width="8.7109375" customWidth="1"/>
    <col min="13593" max="13593" width="9.7109375" customWidth="1"/>
    <col min="13594" max="13594" width="8.7109375" customWidth="1"/>
    <col min="13595" max="13595" width="9.7109375" customWidth="1"/>
    <col min="13596" max="13596" width="10.7109375" customWidth="1"/>
    <col min="13597" max="13598" width="9.7109375" customWidth="1"/>
    <col min="13599" max="13599" width="8.7109375" customWidth="1"/>
    <col min="13600" max="13600" width="9.7109375" customWidth="1"/>
    <col min="13601" max="13602" width="8.7109375" customWidth="1"/>
    <col min="13603" max="13603" width="9.7109375" customWidth="1"/>
    <col min="13604" max="13605" width="8.7109375" customWidth="1"/>
    <col min="13606" max="13607" width="10.7109375" customWidth="1"/>
    <col min="13608" max="13608" width="9.7109375" customWidth="1"/>
    <col min="13609" max="13609" width="10.7109375" customWidth="1"/>
    <col min="13610" max="13610" width="9.7109375" customWidth="1"/>
    <col min="13611" max="13612" width="8.7109375" customWidth="1"/>
    <col min="13613" max="13613" width="9.7109375" customWidth="1"/>
    <col min="13614" max="13614" width="10.7109375" customWidth="1"/>
    <col min="13615" max="13617" width="9.7109375" customWidth="1"/>
    <col min="13618" max="13619" width="10.7109375" customWidth="1"/>
    <col min="13620" max="13621" width="9.7109375" customWidth="1"/>
    <col min="13622" max="13622" width="21.7109375" customWidth="1"/>
    <col min="13623" max="13623" width="13.7109375" customWidth="1"/>
    <col min="13624" max="13624" width="10.7109375" customWidth="1"/>
    <col min="13625" max="13625" width="12.7109375" customWidth="1"/>
    <col min="13825" max="13831" width="10.7109375" customWidth="1"/>
    <col min="13832" max="13832" width="24.7109375" customWidth="1"/>
    <col min="13833" max="13833" width="13.7109375" customWidth="1"/>
    <col min="13834" max="13834" width="11.7109375" customWidth="1"/>
    <col min="13835" max="13835" width="12.7109375" customWidth="1"/>
    <col min="13836" max="13836" width="11.7109375" customWidth="1"/>
    <col min="13837" max="13838" width="12.7109375" customWidth="1"/>
    <col min="13839" max="13840" width="10.7109375" customWidth="1"/>
    <col min="13841" max="13841" width="16.7109375" customWidth="1"/>
    <col min="13842" max="13842" width="28.7109375" customWidth="1"/>
    <col min="13843" max="13843" width="22.7109375" customWidth="1"/>
    <col min="13844" max="13844" width="15.7109375" customWidth="1"/>
    <col min="13845" max="13845" width="3.7109375" customWidth="1"/>
    <col min="13846" max="13846" width="10.7109375" customWidth="1"/>
    <col min="13847" max="13848" width="8.7109375" customWidth="1"/>
    <col min="13849" max="13849" width="9.7109375" customWidth="1"/>
    <col min="13850" max="13850" width="8.7109375" customWidth="1"/>
    <col min="13851" max="13851" width="9.7109375" customWidth="1"/>
    <col min="13852" max="13852" width="10.7109375" customWidth="1"/>
    <col min="13853" max="13854" width="9.7109375" customWidth="1"/>
    <col min="13855" max="13855" width="8.7109375" customWidth="1"/>
    <col min="13856" max="13856" width="9.7109375" customWidth="1"/>
    <col min="13857" max="13858" width="8.7109375" customWidth="1"/>
    <col min="13859" max="13859" width="9.7109375" customWidth="1"/>
    <col min="13860" max="13861" width="8.7109375" customWidth="1"/>
    <col min="13862" max="13863" width="10.7109375" customWidth="1"/>
    <col min="13864" max="13864" width="9.7109375" customWidth="1"/>
    <col min="13865" max="13865" width="10.7109375" customWidth="1"/>
    <col min="13866" max="13866" width="9.7109375" customWidth="1"/>
    <col min="13867" max="13868" width="8.7109375" customWidth="1"/>
    <col min="13869" max="13869" width="9.7109375" customWidth="1"/>
    <col min="13870" max="13870" width="10.7109375" customWidth="1"/>
    <col min="13871" max="13873" width="9.7109375" customWidth="1"/>
    <col min="13874" max="13875" width="10.7109375" customWidth="1"/>
    <col min="13876" max="13877" width="9.7109375" customWidth="1"/>
    <col min="13878" max="13878" width="21.7109375" customWidth="1"/>
    <col min="13879" max="13879" width="13.7109375" customWidth="1"/>
    <col min="13880" max="13880" width="10.7109375" customWidth="1"/>
    <col min="13881" max="13881" width="12.7109375" customWidth="1"/>
    <col min="14081" max="14087" width="10.7109375" customWidth="1"/>
    <col min="14088" max="14088" width="24.7109375" customWidth="1"/>
    <col min="14089" max="14089" width="13.7109375" customWidth="1"/>
    <col min="14090" max="14090" width="11.7109375" customWidth="1"/>
    <col min="14091" max="14091" width="12.7109375" customWidth="1"/>
    <col min="14092" max="14092" width="11.7109375" customWidth="1"/>
    <col min="14093" max="14094" width="12.7109375" customWidth="1"/>
    <col min="14095" max="14096" width="10.7109375" customWidth="1"/>
    <col min="14097" max="14097" width="16.7109375" customWidth="1"/>
    <col min="14098" max="14098" width="28.7109375" customWidth="1"/>
    <col min="14099" max="14099" width="22.7109375" customWidth="1"/>
    <col min="14100" max="14100" width="15.7109375" customWidth="1"/>
    <col min="14101" max="14101" width="3.7109375" customWidth="1"/>
    <col min="14102" max="14102" width="10.7109375" customWidth="1"/>
    <col min="14103" max="14104" width="8.7109375" customWidth="1"/>
    <col min="14105" max="14105" width="9.7109375" customWidth="1"/>
    <col min="14106" max="14106" width="8.7109375" customWidth="1"/>
    <col min="14107" max="14107" width="9.7109375" customWidth="1"/>
    <col min="14108" max="14108" width="10.7109375" customWidth="1"/>
    <col min="14109" max="14110" width="9.7109375" customWidth="1"/>
    <col min="14111" max="14111" width="8.7109375" customWidth="1"/>
    <col min="14112" max="14112" width="9.7109375" customWidth="1"/>
    <col min="14113" max="14114" width="8.7109375" customWidth="1"/>
    <col min="14115" max="14115" width="9.7109375" customWidth="1"/>
    <col min="14116" max="14117" width="8.7109375" customWidth="1"/>
    <col min="14118" max="14119" width="10.7109375" customWidth="1"/>
    <col min="14120" max="14120" width="9.7109375" customWidth="1"/>
    <col min="14121" max="14121" width="10.7109375" customWidth="1"/>
    <col min="14122" max="14122" width="9.7109375" customWidth="1"/>
    <col min="14123" max="14124" width="8.7109375" customWidth="1"/>
    <col min="14125" max="14125" width="9.7109375" customWidth="1"/>
    <col min="14126" max="14126" width="10.7109375" customWidth="1"/>
    <col min="14127" max="14129" width="9.7109375" customWidth="1"/>
    <col min="14130" max="14131" width="10.7109375" customWidth="1"/>
    <col min="14132" max="14133" width="9.7109375" customWidth="1"/>
    <col min="14134" max="14134" width="21.7109375" customWidth="1"/>
    <col min="14135" max="14135" width="13.7109375" customWidth="1"/>
    <col min="14136" max="14136" width="10.7109375" customWidth="1"/>
    <col min="14137" max="14137" width="12.7109375" customWidth="1"/>
    <col min="14337" max="14343" width="10.7109375" customWidth="1"/>
    <col min="14344" max="14344" width="24.7109375" customWidth="1"/>
    <col min="14345" max="14345" width="13.7109375" customWidth="1"/>
    <col min="14346" max="14346" width="11.7109375" customWidth="1"/>
    <col min="14347" max="14347" width="12.7109375" customWidth="1"/>
    <col min="14348" max="14348" width="11.7109375" customWidth="1"/>
    <col min="14349" max="14350" width="12.7109375" customWidth="1"/>
    <col min="14351" max="14352" width="10.7109375" customWidth="1"/>
    <col min="14353" max="14353" width="16.7109375" customWidth="1"/>
    <col min="14354" max="14354" width="28.7109375" customWidth="1"/>
    <col min="14355" max="14355" width="22.7109375" customWidth="1"/>
    <col min="14356" max="14356" width="15.7109375" customWidth="1"/>
    <col min="14357" max="14357" width="3.7109375" customWidth="1"/>
    <col min="14358" max="14358" width="10.7109375" customWidth="1"/>
    <col min="14359" max="14360" width="8.7109375" customWidth="1"/>
    <col min="14361" max="14361" width="9.7109375" customWidth="1"/>
    <col min="14362" max="14362" width="8.7109375" customWidth="1"/>
    <col min="14363" max="14363" width="9.7109375" customWidth="1"/>
    <col min="14364" max="14364" width="10.7109375" customWidth="1"/>
    <col min="14365" max="14366" width="9.7109375" customWidth="1"/>
    <col min="14367" max="14367" width="8.7109375" customWidth="1"/>
    <col min="14368" max="14368" width="9.7109375" customWidth="1"/>
    <col min="14369" max="14370" width="8.7109375" customWidth="1"/>
    <col min="14371" max="14371" width="9.7109375" customWidth="1"/>
    <col min="14372" max="14373" width="8.7109375" customWidth="1"/>
    <col min="14374" max="14375" width="10.7109375" customWidth="1"/>
    <col min="14376" max="14376" width="9.7109375" customWidth="1"/>
    <col min="14377" max="14377" width="10.7109375" customWidth="1"/>
    <col min="14378" max="14378" width="9.7109375" customWidth="1"/>
    <col min="14379" max="14380" width="8.7109375" customWidth="1"/>
    <col min="14381" max="14381" width="9.7109375" customWidth="1"/>
    <col min="14382" max="14382" width="10.7109375" customWidth="1"/>
    <col min="14383" max="14385" width="9.7109375" customWidth="1"/>
    <col min="14386" max="14387" width="10.7109375" customWidth="1"/>
    <col min="14388" max="14389" width="9.7109375" customWidth="1"/>
    <col min="14390" max="14390" width="21.7109375" customWidth="1"/>
    <col min="14391" max="14391" width="13.7109375" customWidth="1"/>
    <col min="14392" max="14392" width="10.7109375" customWidth="1"/>
    <col min="14393" max="14393" width="12.7109375" customWidth="1"/>
    <col min="14593" max="14599" width="10.7109375" customWidth="1"/>
    <col min="14600" max="14600" width="24.7109375" customWidth="1"/>
    <col min="14601" max="14601" width="13.7109375" customWidth="1"/>
    <col min="14602" max="14602" width="11.7109375" customWidth="1"/>
    <col min="14603" max="14603" width="12.7109375" customWidth="1"/>
    <col min="14604" max="14604" width="11.7109375" customWidth="1"/>
    <col min="14605" max="14606" width="12.7109375" customWidth="1"/>
    <col min="14607" max="14608" width="10.7109375" customWidth="1"/>
    <col min="14609" max="14609" width="16.7109375" customWidth="1"/>
    <col min="14610" max="14610" width="28.7109375" customWidth="1"/>
    <col min="14611" max="14611" width="22.7109375" customWidth="1"/>
    <col min="14612" max="14612" width="15.7109375" customWidth="1"/>
    <col min="14613" max="14613" width="3.7109375" customWidth="1"/>
    <col min="14614" max="14614" width="10.7109375" customWidth="1"/>
    <col min="14615" max="14616" width="8.7109375" customWidth="1"/>
    <col min="14617" max="14617" width="9.7109375" customWidth="1"/>
    <col min="14618" max="14618" width="8.7109375" customWidth="1"/>
    <col min="14619" max="14619" width="9.7109375" customWidth="1"/>
    <col min="14620" max="14620" width="10.7109375" customWidth="1"/>
    <col min="14621" max="14622" width="9.7109375" customWidth="1"/>
    <col min="14623" max="14623" width="8.7109375" customWidth="1"/>
    <col min="14624" max="14624" width="9.7109375" customWidth="1"/>
    <col min="14625" max="14626" width="8.7109375" customWidth="1"/>
    <col min="14627" max="14627" width="9.7109375" customWidth="1"/>
    <col min="14628" max="14629" width="8.7109375" customWidth="1"/>
    <col min="14630" max="14631" width="10.7109375" customWidth="1"/>
    <col min="14632" max="14632" width="9.7109375" customWidth="1"/>
    <col min="14633" max="14633" width="10.7109375" customWidth="1"/>
    <col min="14634" max="14634" width="9.7109375" customWidth="1"/>
    <col min="14635" max="14636" width="8.7109375" customWidth="1"/>
    <col min="14637" max="14637" width="9.7109375" customWidth="1"/>
    <col min="14638" max="14638" width="10.7109375" customWidth="1"/>
    <col min="14639" max="14641" width="9.7109375" customWidth="1"/>
    <col min="14642" max="14643" width="10.7109375" customWidth="1"/>
    <col min="14644" max="14645" width="9.7109375" customWidth="1"/>
    <col min="14646" max="14646" width="21.7109375" customWidth="1"/>
    <col min="14647" max="14647" width="13.7109375" customWidth="1"/>
    <col min="14648" max="14648" width="10.7109375" customWidth="1"/>
    <col min="14649" max="14649" width="12.7109375" customWidth="1"/>
    <col min="14849" max="14855" width="10.7109375" customWidth="1"/>
    <col min="14856" max="14856" width="24.7109375" customWidth="1"/>
    <col min="14857" max="14857" width="13.7109375" customWidth="1"/>
    <col min="14858" max="14858" width="11.7109375" customWidth="1"/>
    <col min="14859" max="14859" width="12.7109375" customWidth="1"/>
    <col min="14860" max="14860" width="11.7109375" customWidth="1"/>
    <col min="14861" max="14862" width="12.7109375" customWidth="1"/>
    <col min="14863" max="14864" width="10.7109375" customWidth="1"/>
    <col min="14865" max="14865" width="16.7109375" customWidth="1"/>
    <col min="14866" max="14866" width="28.7109375" customWidth="1"/>
    <col min="14867" max="14867" width="22.7109375" customWidth="1"/>
    <col min="14868" max="14868" width="15.7109375" customWidth="1"/>
    <col min="14869" max="14869" width="3.7109375" customWidth="1"/>
    <col min="14870" max="14870" width="10.7109375" customWidth="1"/>
    <col min="14871" max="14872" width="8.7109375" customWidth="1"/>
    <col min="14873" max="14873" width="9.7109375" customWidth="1"/>
    <col min="14874" max="14874" width="8.7109375" customWidth="1"/>
    <col min="14875" max="14875" width="9.7109375" customWidth="1"/>
    <col min="14876" max="14876" width="10.7109375" customWidth="1"/>
    <col min="14877" max="14878" width="9.7109375" customWidth="1"/>
    <col min="14879" max="14879" width="8.7109375" customWidth="1"/>
    <col min="14880" max="14880" width="9.7109375" customWidth="1"/>
    <col min="14881" max="14882" width="8.7109375" customWidth="1"/>
    <col min="14883" max="14883" width="9.7109375" customWidth="1"/>
    <col min="14884" max="14885" width="8.7109375" customWidth="1"/>
    <col min="14886" max="14887" width="10.7109375" customWidth="1"/>
    <col min="14888" max="14888" width="9.7109375" customWidth="1"/>
    <col min="14889" max="14889" width="10.7109375" customWidth="1"/>
    <col min="14890" max="14890" width="9.7109375" customWidth="1"/>
    <col min="14891" max="14892" width="8.7109375" customWidth="1"/>
    <col min="14893" max="14893" width="9.7109375" customWidth="1"/>
    <col min="14894" max="14894" width="10.7109375" customWidth="1"/>
    <col min="14895" max="14897" width="9.7109375" customWidth="1"/>
    <col min="14898" max="14899" width="10.7109375" customWidth="1"/>
    <col min="14900" max="14901" width="9.7109375" customWidth="1"/>
    <col min="14902" max="14902" width="21.7109375" customWidth="1"/>
    <col min="14903" max="14903" width="13.7109375" customWidth="1"/>
    <col min="14904" max="14904" width="10.7109375" customWidth="1"/>
    <col min="14905" max="14905" width="12.7109375" customWidth="1"/>
    <col min="15105" max="15111" width="10.7109375" customWidth="1"/>
    <col min="15112" max="15112" width="24.7109375" customWidth="1"/>
    <col min="15113" max="15113" width="13.7109375" customWidth="1"/>
    <col min="15114" max="15114" width="11.7109375" customWidth="1"/>
    <col min="15115" max="15115" width="12.7109375" customWidth="1"/>
    <col min="15116" max="15116" width="11.7109375" customWidth="1"/>
    <col min="15117" max="15118" width="12.7109375" customWidth="1"/>
    <col min="15119" max="15120" width="10.7109375" customWidth="1"/>
    <col min="15121" max="15121" width="16.7109375" customWidth="1"/>
    <col min="15122" max="15122" width="28.7109375" customWidth="1"/>
    <col min="15123" max="15123" width="22.7109375" customWidth="1"/>
    <col min="15124" max="15124" width="15.7109375" customWidth="1"/>
    <col min="15125" max="15125" width="3.7109375" customWidth="1"/>
    <col min="15126" max="15126" width="10.7109375" customWidth="1"/>
    <col min="15127" max="15128" width="8.7109375" customWidth="1"/>
    <col min="15129" max="15129" width="9.7109375" customWidth="1"/>
    <col min="15130" max="15130" width="8.7109375" customWidth="1"/>
    <col min="15131" max="15131" width="9.7109375" customWidth="1"/>
    <col min="15132" max="15132" width="10.7109375" customWidth="1"/>
    <col min="15133" max="15134" width="9.7109375" customWidth="1"/>
    <col min="15135" max="15135" width="8.7109375" customWidth="1"/>
    <col min="15136" max="15136" width="9.7109375" customWidth="1"/>
    <col min="15137" max="15138" width="8.7109375" customWidth="1"/>
    <col min="15139" max="15139" width="9.7109375" customWidth="1"/>
    <col min="15140" max="15141" width="8.7109375" customWidth="1"/>
    <col min="15142" max="15143" width="10.7109375" customWidth="1"/>
    <col min="15144" max="15144" width="9.7109375" customWidth="1"/>
    <col min="15145" max="15145" width="10.7109375" customWidth="1"/>
    <col min="15146" max="15146" width="9.7109375" customWidth="1"/>
    <col min="15147" max="15148" width="8.7109375" customWidth="1"/>
    <col min="15149" max="15149" width="9.7109375" customWidth="1"/>
    <col min="15150" max="15150" width="10.7109375" customWidth="1"/>
    <col min="15151" max="15153" width="9.7109375" customWidth="1"/>
    <col min="15154" max="15155" width="10.7109375" customWidth="1"/>
    <col min="15156" max="15157" width="9.7109375" customWidth="1"/>
    <col min="15158" max="15158" width="21.7109375" customWidth="1"/>
    <col min="15159" max="15159" width="13.7109375" customWidth="1"/>
    <col min="15160" max="15160" width="10.7109375" customWidth="1"/>
    <col min="15161" max="15161" width="12.7109375" customWidth="1"/>
    <col min="15361" max="15367" width="10.7109375" customWidth="1"/>
    <col min="15368" max="15368" width="24.7109375" customWidth="1"/>
    <col min="15369" max="15369" width="13.7109375" customWidth="1"/>
    <col min="15370" max="15370" width="11.7109375" customWidth="1"/>
    <col min="15371" max="15371" width="12.7109375" customWidth="1"/>
    <col min="15372" max="15372" width="11.7109375" customWidth="1"/>
    <col min="15373" max="15374" width="12.7109375" customWidth="1"/>
    <col min="15375" max="15376" width="10.7109375" customWidth="1"/>
    <col min="15377" max="15377" width="16.7109375" customWidth="1"/>
    <col min="15378" max="15378" width="28.7109375" customWidth="1"/>
    <col min="15379" max="15379" width="22.7109375" customWidth="1"/>
    <col min="15380" max="15380" width="15.7109375" customWidth="1"/>
    <col min="15381" max="15381" width="3.7109375" customWidth="1"/>
    <col min="15382" max="15382" width="10.7109375" customWidth="1"/>
    <col min="15383" max="15384" width="8.7109375" customWidth="1"/>
    <col min="15385" max="15385" width="9.7109375" customWidth="1"/>
    <col min="15386" max="15386" width="8.7109375" customWidth="1"/>
    <col min="15387" max="15387" width="9.7109375" customWidth="1"/>
    <col min="15388" max="15388" width="10.7109375" customWidth="1"/>
    <col min="15389" max="15390" width="9.7109375" customWidth="1"/>
    <col min="15391" max="15391" width="8.7109375" customWidth="1"/>
    <col min="15392" max="15392" width="9.7109375" customWidth="1"/>
    <col min="15393" max="15394" width="8.7109375" customWidth="1"/>
    <col min="15395" max="15395" width="9.7109375" customWidth="1"/>
    <col min="15396" max="15397" width="8.7109375" customWidth="1"/>
    <col min="15398" max="15399" width="10.7109375" customWidth="1"/>
    <col min="15400" max="15400" width="9.7109375" customWidth="1"/>
    <col min="15401" max="15401" width="10.7109375" customWidth="1"/>
    <col min="15402" max="15402" width="9.7109375" customWidth="1"/>
    <col min="15403" max="15404" width="8.7109375" customWidth="1"/>
    <col min="15405" max="15405" width="9.7109375" customWidth="1"/>
    <col min="15406" max="15406" width="10.7109375" customWidth="1"/>
    <col min="15407" max="15409" width="9.7109375" customWidth="1"/>
    <col min="15410" max="15411" width="10.7109375" customWidth="1"/>
    <col min="15412" max="15413" width="9.7109375" customWidth="1"/>
    <col min="15414" max="15414" width="21.7109375" customWidth="1"/>
    <col min="15415" max="15415" width="13.7109375" customWidth="1"/>
    <col min="15416" max="15416" width="10.7109375" customWidth="1"/>
    <col min="15417" max="15417" width="12.7109375" customWidth="1"/>
    <col min="15617" max="15623" width="10.7109375" customWidth="1"/>
    <col min="15624" max="15624" width="24.7109375" customWidth="1"/>
    <col min="15625" max="15625" width="13.7109375" customWidth="1"/>
    <col min="15626" max="15626" width="11.7109375" customWidth="1"/>
    <col min="15627" max="15627" width="12.7109375" customWidth="1"/>
    <col min="15628" max="15628" width="11.7109375" customWidth="1"/>
    <col min="15629" max="15630" width="12.7109375" customWidth="1"/>
    <col min="15631" max="15632" width="10.7109375" customWidth="1"/>
    <col min="15633" max="15633" width="16.7109375" customWidth="1"/>
    <col min="15634" max="15634" width="28.7109375" customWidth="1"/>
    <col min="15635" max="15635" width="22.7109375" customWidth="1"/>
    <col min="15636" max="15636" width="15.7109375" customWidth="1"/>
    <col min="15637" max="15637" width="3.7109375" customWidth="1"/>
    <col min="15638" max="15638" width="10.7109375" customWidth="1"/>
    <col min="15639" max="15640" width="8.7109375" customWidth="1"/>
    <col min="15641" max="15641" width="9.7109375" customWidth="1"/>
    <col min="15642" max="15642" width="8.7109375" customWidth="1"/>
    <col min="15643" max="15643" width="9.7109375" customWidth="1"/>
    <col min="15644" max="15644" width="10.7109375" customWidth="1"/>
    <col min="15645" max="15646" width="9.7109375" customWidth="1"/>
    <col min="15647" max="15647" width="8.7109375" customWidth="1"/>
    <col min="15648" max="15648" width="9.7109375" customWidth="1"/>
    <col min="15649" max="15650" width="8.7109375" customWidth="1"/>
    <col min="15651" max="15651" width="9.7109375" customWidth="1"/>
    <col min="15652" max="15653" width="8.7109375" customWidth="1"/>
    <col min="15654" max="15655" width="10.7109375" customWidth="1"/>
    <col min="15656" max="15656" width="9.7109375" customWidth="1"/>
    <col min="15657" max="15657" width="10.7109375" customWidth="1"/>
    <col min="15658" max="15658" width="9.7109375" customWidth="1"/>
    <col min="15659" max="15660" width="8.7109375" customWidth="1"/>
    <col min="15661" max="15661" width="9.7109375" customWidth="1"/>
    <col min="15662" max="15662" width="10.7109375" customWidth="1"/>
    <col min="15663" max="15665" width="9.7109375" customWidth="1"/>
    <col min="15666" max="15667" width="10.7109375" customWidth="1"/>
    <col min="15668" max="15669" width="9.7109375" customWidth="1"/>
    <col min="15670" max="15670" width="21.7109375" customWidth="1"/>
    <col min="15671" max="15671" width="13.7109375" customWidth="1"/>
    <col min="15672" max="15672" width="10.7109375" customWidth="1"/>
    <col min="15673" max="15673" width="12.7109375" customWidth="1"/>
    <col min="15873" max="15879" width="10.7109375" customWidth="1"/>
    <col min="15880" max="15880" width="24.7109375" customWidth="1"/>
    <col min="15881" max="15881" width="13.7109375" customWidth="1"/>
    <col min="15882" max="15882" width="11.7109375" customWidth="1"/>
    <col min="15883" max="15883" width="12.7109375" customWidth="1"/>
    <col min="15884" max="15884" width="11.7109375" customWidth="1"/>
    <col min="15885" max="15886" width="12.7109375" customWidth="1"/>
    <col min="15887" max="15888" width="10.7109375" customWidth="1"/>
    <col min="15889" max="15889" width="16.7109375" customWidth="1"/>
    <col min="15890" max="15890" width="28.7109375" customWidth="1"/>
    <col min="15891" max="15891" width="22.7109375" customWidth="1"/>
    <col min="15892" max="15892" width="15.7109375" customWidth="1"/>
    <col min="15893" max="15893" width="3.7109375" customWidth="1"/>
    <col min="15894" max="15894" width="10.7109375" customWidth="1"/>
    <col min="15895" max="15896" width="8.7109375" customWidth="1"/>
    <col min="15897" max="15897" width="9.7109375" customWidth="1"/>
    <col min="15898" max="15898" width="8.7109375" customWidth="1"/>
    <col min="15899" max="15899" width="9.7109375" customWidth="1"/>
    <col min="15900" max="15900" width="10.7109375" customWidth="1"/>
    <col min="15901" max="15902" width="9.7109375" customWidth="1"/>
    <col min="15903" max="15903" width="8.7109375" customWidth="1"/>
    <col min="15904" max="15904" width="9.7109375" customWidth="1"/>
    <col min="15905" max="15906" width="8.7109375" customWidth="1"/>
    <col min="15907" max="15907" width="9.7109375" customWidth="1"/>
    <col min="15908" max="15909" width="8.7109375" customWidth="1"/>
    <col min="15910" max="15911" width="10.7109375" customWidth="1"/>
    <col min="15912" max="15912" width="9.7109375" customWidth="1"/>
    <col min="15913" max="15913" width="10.7109375" customWidth="1"/>
    <col min="15914" max="15914" width="9.7109375" customWidth="1"/>
    <col min="15915" max="15916" width="8.7109375" customWidth="1"/>
    <col min="15917" max="15917" width="9.7109375" customWidth="1"/>
    <col min="15918" max="15918" width="10.7109375" customWidth="1"/>
    <col min="15919" max="15921" width="9.7109375" customWidth="1"/>
    <col min="15922" max="15923" width="10.7109375" customWidth="1"/>
    <col min="15924" max="15925" width="9.7109375" customWidth="1"/>
    <col min="15926" max="15926" width="21.7109375" customWidth="1"/>
    <col min="15927" max="15927" width="13.7109375" customWidth="1"/>
    <col min="15928" max="15928" width="10.7109375" customWidth="1"/>
    <col min="15929" max="15929" width="12.7109375" customWidth="1"/>
    <col min="16129" max="16135" width="10.7109375" customWidth="1"/>
    <col min="16136" max="16136" width="24.7109375" customWidth="1"/>
    <col min="16137" max="16137" width="13.7109375" customWidth="1"/>
    <col min="16138" max="16138" width="11.7109375" customWidth="1"/>
    <col min="16139" max="16139" width="12.7109375" customWidth="1"/>
    <col min="16140" max="16140" width="11.7109375" customWidth="1"/>
    <col min="16141" max="16142" width="12.7109375" customWidth="1"/>
    <col min="16143" max="16144" width="10.7109375" customWidth="1"/>
    <col min="16145" max="16145" width="16.7109375" customWidth="1"/>
    <col min="16146" max="16146" width="28.7109375" customWidth="1"/>
    <col min="16147" max="16147" width="22.7109375" customWidth="1"/>
    <col min="16148" max="16148" width="15.7109375" customWidth="1"/>
    <col min="16149" max="16149" width="3.7109375" customWidth="1"/>
    <col min="16150" max="16150" width="10.7109375" customWidth="1"/>
    <col min="16151" max="16152" width="8.7109375" customWidth="1"/>
    <col min="16153" max="16153" width="9.7109375" customWidth="1"/>
    <col min="16154" max="16154" width="8.7109375" customWidth="1"/>
    <col min="16155" max="16155" width="9.7109375" customWidth="1"/>
    <col min="16156" max="16156" width="10.7109375" customWidth="1"/>
    <col min="16157" max="16158" width="9.7109375" customWidth="1"/>
    <col min="16159" max="16159" width="8.7109375" customWidth="1"/>
    <col min="16160" max="16160" width="9.7109375" customWidth="1"/>
    <col min="16161" max="16162" width="8.7109375" customWidth="1"/>
    <col min="16163" max="16163" width="9.7109375" customWidth="1"/>
    <col min="16164" max="16165" width="8.7109375" customWidth="1"/>
    <col min="16166" max="16167" width="10.7109375" customWidth="1"/>
    <col min="16168" max="16168" width="9.7109375" customWidth="1"/>
    <col min="16169" max="16169" width="10.7109375" customWidth="1"/>
    <col min="16170" max="16170" width="9.7109375" customWidth="1"/>
    <col min="16171" max="16172" width="8.7109375" customWidth="1"/>
    <col min="16173" max="16173" width="9.7109375" customWidth="1"/>
    <col min="16174" max="16174" width="10.7109375" customWidth="1"/>
    <col min="16175" max="16177" width="9.7109375" customWidth="1"/>
    <col min="16178" max="16179" width="10.7109375" customWidth="1"/>
    <col min="16180" max="16181" width="9.7109375" customWidth="1"/>
    <col min="16182" max="16182" width="21.7109375" customWidth="1"/>
    <col min="16183" max="16183" width="13.7109375" customWidth="1"/>
    <col min="16184" max="16184" width="10.7109375" customWidth="1"/>
    <col min="16185" max="16185" width="12.7109375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779</v>
      </c>
      <c r="B2" s="18" t="s">
        <v>780</v>
      </c>
      <c r="C2" s="19">
        <v>43131</v>
      </c>
      <c r="D2" s="19">
        <v>43101</v>
      </c>
      <c r="E2" s="19">
        <v>43131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191768</v>
      </c>
      <c r="X2" s="19">
        <v>43101</v>
      </c>
      <c r="Y2" s="23">
        <v>193157</v>
      </c>
      <c r="Z2" s="19">
        <v>43131</v>
      </c>
      <c r="AA2" s="23">
        <v>1389</v>
      </c>
      <c r="AB2" s="23">
        <v>1389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199924</v>
      </c>
      <c r="AH2" s="19">
        <v>43101</v>
      </c>
      <c r="AI2" s="23">
        <v>201318</v>
      </c>
      <c r="AJ2" s="19">
        <v>43131</v>
      </c>
      <c r="AK2" s="22">
        <v>0</v>
      </c>
      <c r="AL2" s="23">
        <v>1394</v>
      </c>
      <c r="AM2" s="22">
        <v>0</v>
      </c>
      <c r="AN2" s="23">
        <v>1394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80.260000000000005</v>
      </c>
      <c r="BD2" s="22">
        <v>0</v>
      </c>
      <c r="BE2" s="22">
        <v>80.260000000000005</v>
      </c>
    </row>
    <row r="3" spans="1:57" x14ac:dyDescent="0.25">
      <c r="A3" s="18" t="s">
        <v>779</v>
      </c>
      <c r="B3" s="18" t="s">
        <v>781</v>
      </c>
      <c r="C3" s="19">
        <v>43131</v>
      </c>
      <c r="D3" s="19">
        <v>43101</v>
      </c>
      <c r="E3" s="19">
        <v>43131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9758</v>
      </c>
      <c r="X3" s="19">
        <v>43101</v>
      </c>
      <c r="Y3" s="23">
        <v>9919</v>
      </c>
      <c r="Z3" s="19">
        <v>43131</v>
      </c>
      <c r="AA3" s="22">
        <v>161</v>
      </c>
      <c r="AB3" s="22">
        <v>161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11590</v>
      </c>
      <c r="AH3" s="19">
        <v>43101</v>
      </c>
      <c r="AI3" s="23">
        <v>11748</v>
      </c>
      <c r="AJ3" s="19">
        <v>43131</v>
      </c>
      <c r="AK3" s="22">
        <v>0</v>
      </c>
      <c r="AL3" s="22">
        <v>158</v>
      </c>
      <c r="AM3" s="22">
        <v>0</v>
      </c>
      <c r="AN3" s="22">
        <v>158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9.1199999999999992</v>
      </c>
      <c r="BD3" s="22">
        <v>0</v>
      </c>
      <c r="BE3" s="22">
        <v>9.1199999999999992</v>
      </c>
    </row>
    <row r="4" spans="1:57" x14ac:dyDescent="0.25">
      <c r="A4" s="18" t="s">
        <v>779</v>
      </c>
      <c r="B4" s="18" t="s">
        <v>782</v>
      </c>
      <c r="C4" s="19">
        <v>43131</v>
      </c>
      <c r="D4" s="19">
        <v>43101</v>
      </c>
      <c r="E4" s="19">
        <v>43131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244989</v>
      </c>
      <c r="X4" s="19">
        <v>43101</v>
      </c>
      <c r="Y4" s="23">
        <v>248056</v>
      </c>
      <c r="Z4" s="19">
        <v>43131</v>
      </c>
      <c r="AA4" s="23">
        <v>3067</v>
      </c>
      <c r="AB4" s="23">
        <v>3067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251532</v>
      </c>
      <c r="AH4" s="19">
        <v>43101</v>
      </c>
      <c r="AI4" s="23">
        <v>254159</v>
      </c>
      <c r="AJ4" s="19">
        <v>43131</v>
      </c>
      <c r="AK4" s="22">
        <v>0</v>
      </c>
      <c r="AL4" s="23">
        <v>2627</v>
      </c>
      <c r="AM4" s="22">
        <v>0</v>
      </c>
      <c r="AN4" s="23">
        <v>2627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154.05000000000001</v>
      </c>
      <c r="BD4" s="22">
        <v>0</v>
      </c>
      <c r="BE4" s="22">
        <v>154.05000000000001</v>
      </c>
    </row>
    <row r="5" spans="1:57" x14ac:dyDescent="0.25">
      <c r="A5" s="18" t="s">
        <v>779</v>
      </c>
      <c r="B5" s="18" t="s">
        <v>783</v>
      </c>
      <c r="C5" s="19">
        <v>43131</v>
      </c>
      <c r="D5" s="19">
        <v>43101</v>
      </c>
      <c r="E5" s="19">
        <v>43131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101473</v>
      </c>
      <c r="X5" s="19">
        <v>43101</v>
      </c>
      <c r="Y5" s="23">
        <v>102460</v>
      </c>
      <c r="Z5" s="19">
        <v>43131</v>
      </c>
      <c r="AA5" s="22">
        <v>987</v>
      </c>
      <c r="AB5" s="22">
        <v>987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57660</v>
      </c>
      <c r="AH5" s="19">
        <v>43101</v>
      </c>
      <c r="AI5" s="23">
        <v>58607</v>
      </c>
      <c r="AJ5" s="19">
        <v>43131</v>
      </c>
      <c r="AK5" s="22">
        <v>0</v>
      </c>
      <c r="AL5" s="22">
        <v>947</v>
      </c>
      <c r="AM5" s="22">
        <v>0</v>
      </c>
      <c r="AN5" s="22">
        <v>947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54.8</v>
      </c>
      <c r="BD5" s="22">
        <v>0</v>
      </c>
      <c r="BE5" s="22">
        <v>54.8</v>
      </c>
    </row>
    <row r="6" spans="1:57" x14ac:dyDescent="0.25">
      <c r="A6" s="18" t="s">
        <v>779</v>
      </c>
      <c r="B6" s="18" t="s">
        <v>784</v>
      </c>
      <c r="C6" s="19">
        <v>43131</v>
      </c>
      <c r="D6" s="19">
        <v>43101</v>
      </c>
      <c r="E6" s="19">
        <v>43131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18996</v>
      </c>
      <c r="X6" s="19">
        <v>43101</v>
      </c>
      <c r="Y6" s="23">
        <v>19441</v>
      </c>
      <c r="Z6" s="19">
        <v>43131</v>
      </c>
      <c r="AA6" s="22">
        <v>445</v>
      </c>
      <c r="AB6" s="22">
        <v>445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16044</v>
      </c>
      <c r="AH6" s="19">
        <v>43101</v>
      </c>
      <c r="AI6" s="23">
        <v>16550</v>
      </c>
      <c r="AJ6" s="19">
        <v>43131</v>
      </c>
      <c r="AK6" s="22">
        <v>0</v>
      </c>
      <c r="AL6" s="22">
        <v>506</v>
      </c>
      <c r="AM6" s="22">
        <v>0</v>
      </c>
      <c r="AN6" s="22">
        <v>506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28.77</v>
      </c>
      <c r="BD6" s="22">
        <v>0</v>
      </c>
      <c r="BE6" s="22">
        <v>28.77</v>
      </c>
    </row>
    <row r="7" spans="1:57" x14ac:dyDescent="0.25">
      <c r="A7" s="18" t="s">
        <v>779</v>
      </c>
      <c r="B7" s="18" t="s">
        <v>785</v>
      </c>
      <c r="C7" s="19">
        <v>43131</v>
      </c>
      <c r="D7" s="19">
        <v>43101</v>
      </c>
      <c r="E7" s="19">
        <v>43131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109749</v>
      </c>
      <c r="X7" s="19">
        <v>43101</v>
      </c>
      <c r="Y7" s="23">
        <v>112619</v>
      </c>
      <c r="Z7" s="19">
        <v>43131</v>
      </c>
      <c r="AA7" s="23">
        <v>2870</v>
      </c>
      <c r="AB7" s="23">
        <v>2870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177210</v>
      </c>
      <c r="AH7" s="19">
        <v>43101</v>
      </c>
      <c r="AI7" s="23">
        <v>179219</v>
      </c>
      <c r="AJ7" s="19">
        <v>43131</v>
      </c>
      <c r="AK7" s="22">
        <v>0</v>
      </c>
      <c r="AL7" s="23">
        <v>2009</v>
      </c>
      <c r="AM7" s="22">
        <v>0</v>
      </c>
      <c r="AN7" s="23">
        <v>2009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121.05</v>
      </c>
      <c r="BD7" s="22">
        <v>0</v>
      </c>
      <c r="BE7" s="22">
        <v>121.05</v>
      </c>
    </row>
    <row r="8" spans="1:57" x14ac:dyDescent="0.25">
      <c r="A8" s="18" t="s">
        <v>779</v>
      </c>
      <c r="B8" s="18" t="s">
        <v>786</v>
      </c>
      <c r="C8" s="19">
        <v>43131</v>
      </c>
      <c r="D8" s="19">
        <v>43101</v>
      </c>
      <c r="E8" s="19">
        <v>43131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52238</v>
      </c>
      <c r="X8" s="19">
        <v>43101</v>
      </c>
      <c r="Y8" s="23">
        <v>52238</v>
      </c>
      <c r="Z8" s="19">
        <v>43131</v>
      </c>
      <c r="AA8" s="22">
        <v>0</v>
      </c>
      <c r="AB8" s="22">
        <v>0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43101</v>
      </c>
      <c r="AI8" s="23">
        <v>65757</v>
      </c>
      <c r="AJ8" s="19">
        <v>43131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</row>
    <row r="9" spans="1:57" x14ac:dyDescent="0.25">
      <c r="A9" s="18" t="s">
        <v>779</v>
      </c>
      <c r="B9" s="18" t="s">
        <v>787</v>
      </c>
      <c r="C9" s="19">
        <v>43131</v>
      </c>
      <c r="D9" s="19">
        <v>43101</v>
      </c>
      <c r="E9" s="19">
        <v>43131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15509</v>
      </c>
      <c r="X9" s="19">
        <v>43101</v>
      </c>
      <c r="Y9" s="23">
        <v>15642</v>
      </c>
      <c r="Z9" s="19">
        <v>43131</v>
      </c>
      <c r="AA9" s="22">
        <v>133</v>
      </c>
      <c r="AB9" s="22">
        <v>133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10874</v>
      </c>
      <c r="AH9" s="19">
        <v>43101</v>
      </c>
      <c r="AI9" s="23">
        <v>10968</v>
      </c>
      <c r="AJ9" s="19">
        <v>43131</v>
      </c>
      <c r="AK9" s="22">
        <v>0</v>
      </c>
      <c r="AL9" s="22">
        <v>94</v>
      </c>
      <c r="AM9" s="22">
        <v>0</v>
      </c>
      <c r="AN9" s="22">
        <v>94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5.65</v>
      </c>
      <c r="BD9" s="22">
        <v>0</v>
      </c>
      <c r="BE9" s="22">
        <v>5.65</v>
      </c>
    </row>
    <row r="10" spans="1:57" x14ac:dyDescent="0.25">
      <c r="A10" s="18" t="s">
        <v>779</v>
      </c>
      <c r="B10" s="18" t="s">
        <v>788</v>
      </c>
      <c r="C10" s="19">
        <v>43131</v>
      </c>
      <c r="D10" s="19">
        <v>43101</v>
      </c>
      <c r="E10" s="19">
        <v>43131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80358</v>
      </c>
      <c r="X10" s="19">
        <v>43101</v>
      </c>
      <c r="Y10" s="23">
        <v>81086</v>
      </c>
      <c r="Z10" s="19">
        <v>43131</v>
      </c>
      <c r="AA10" s="22">
        <v>728</v>
      </c>
      <c r="AB10" s="22">
        <v>728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66000</v>
      </c>
      <c r="AH10" s="19">
        <v>43101</v>
      </c>
      <c r="AI10" s="23">
        <v>66877</v>
      </c>
      <c r="AJ10" s="19">
        <v>43131</v>
      </c>
      <c r="AK10" s="22">
        <v>0</v>
      </c>
      <c r="AL10" s="22">
        <v>877</v>
      </c>
      <c r="AM10" s="22">
        <v>0</v>
      </c>
      <c r="AN10" s="22">
        <v>877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49.59</v>
      </c>
      <c r="BD10" s="22">
        <v>0</v>
      </c>
      <c r="BE10" s="22">
        <v>49.59</v>
      </c>
    </row>
    <row r="11" spans="1:57" x14ac:dyDescent="0.25">
      <c r="A11" s="18" t="s">
        <v>779</v>
      </c>
      <c r="B11" s="18" t="s">
        <v>789</v>
      </c>
      <c r="C11" s="19">
        <v>43131</v>
      </c>
      <c r="D11" s="19">
        <v>43101</v>
      </c>
      <c r="E11" s="19">
        <v>43131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393388</v>
      </c>
      <c r="X11" s="19">
        <v>43101</v>
      </c>
      <c r="Y11" s="23">
        <v>397491</v>
      </c>
      <c r="Z11" s="19">
        <v>43131</v>
      </c>
      <c r="AA11" s="23">
        <v>4103</v>
      </c>
      <c r="AB11" s="23">
        <v>4103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766821</v>
      </c>
      <c r="AH11" s="19">
        <v>43101</v>
      </c>
      <c r="AI11" s="23">
        <v>769778</v>
      </c>
      <c r="AJ11" s="19">
        <v>43131</v>
      </c>
      <c r="AK11" s="22">
        <v>0</v>
      </c>
      <c r="AL11" s="23">
        <v>2957</v>
      </c>
      <c r="AM11" s="22">
        <v>0</v>
      </c>
      <c r="AN11" s="23">
        <v>2957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177.43</v>
      </c>
      <c r="BD11" s="22">
        <v>0</v>
      </c>
      <c r="BE11" s="22">
        <v>177.43</v>
      </c>
    </row>
    <row r="12" spans="1:57" x14ac:dyDescent="0.25">
      <c r="A12" s="18" t="s">
        <v>779</v>
      </c>
      <c r="B12" s="18" t="s">
        <v>790</v>
      </c>
      <c r="C12" s="19">
        <v>43131</v>
      </c>
      <c r="D12" s="19">
        <v>43101</v>
      </c>
      <c r="E12" s="19">
        <v>43131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269977</v>
      </c>
      <c r="X12" s="19">
        <v>43101</v>
      </c>
      <c r="Y12" s="23">
        <v>270447</v>
      </c>
      <c r="Z12" s="19">
        <v>43131</v>
      </c>
      <c r="AA12" s="22">
        <v>470</v>
      </c>
      <c r="AB12" s="22">
        <v>470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209483</v>
      </c>
      <c r="AH12" s="19">
        <v>43101</v>
      </c>
      <c r="AI12" s="23">
        <v>209982</v>
      </c>
      <c r="AJ12" s="19">
        <v>43131</v>
      </c>
      <c r="AK12" s="22">
        <v>0</v>
      </c>
      <c r="AL12" s="22">
        <v>499</v>
      </c>
      <c r="AM12" s="22">
        <v>0</v>
      </c>
      <c r="AN12" s="22">
        <v>499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28.56</v>
      </c>
      <c r="BD12" s="22">
        <v>0</v>
      </c>
      <c r="BE12" s="22">
        <v>28.56</v>
      </c>
    </row>
    <row r="13" spans="1:57" x14ac:dyDescent="0.25">
      <c r="A13" s="18" t="s">
        <v>779</v>
      </c>
      <c r="B13" s="18" t="s">
        <v>791</v>
      </c>
      <c r="C13" s="19">
        <v>43131</v>
      </c>
      <c r="D13" s="19">
        <v>43101</v>
      </c>
      <c r="E13" s="19">
        <v>43131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163749</v>
      </c>
      <c r="X13" s="19">
        <v>43101</v>
      </c>
      <c r="Y13" s="23">
        <v>164794</v>
      </c>
      <c r="Z13" s="19">
        <v>43131</v>
      </c>
      <c r="AA13" s="23">
        <v>1045</v>
      </c>
      <c r="AB13" s="23">
        <v>1045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116343</v>
      </c>
      <c r="AH13" s="19">
        <v>43101</v>
      </c>
      <c r="AI13" s="23">
        <v>117033</v>
      </c>
      <c r="AJ13" s="19">
        <v>43131</v>
      </c>
      <c r="AK13" s="22">
        <v>0</v>
      </c>
      <c r="AL13" s="22">
        <v>690</v>
      </c>
      <c r="AM13" s="22">
        <v>0</v>
      </c>
      <c r="AN13" s="22">
        <v>690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41.95</v>
      </c>
      <c r="BD13" s="22">
        <v>0</v>
      </c>
      <c r="BE13" s="22">
        <v>41.95</v>
      </c>
    </row>
    <row r="14" spans="1:57" x14ac:dyDescent="0.25">
      <c r="A14" s="18" t="s">
        <v>779</v>
      </c>
      <c r="B14" s="18" t="s">
        <v>792</v>
      </c>
      <c r="C14" s="19">
        <v>43131</v>
      </c>
      <c r="D14" s="19">
        <v>43101</v>
      </c>
      <c r="E14" s="19">
        <v>43131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943350</v>
      </c>
      <c r="X14" s="19">
        <v>43101</v>
      </c>
      <c r="Y14" s="23">
        <v>947374</v>
      </c>
      <c r="Z14" s="19">
        <v>43131</v>
      </c>
      <c r="AA14" s="23">
        <v>4024</v>
      </c>
      <c r="AB14" s="23">
        <v>4024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409637</v>
      </c>
      <c r="AH14" s="19">
        <v>43101</v>
      </c>
      <c r="AI14" s="23">
        <v>412701</v>
      </c>
      <c r="AJ14" s="19">
        <v>43131</v>
      </c>
      <c r="AK14" s="22">
        <v>0</v>
      </c>
      <c r="AL14" s="23">
        <v>3064</v>
      </c>
      <c r="AM14" s="22">
        <v>0</v>
      </c>
      <c r="AN14" s="23">
        <v>3064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182.44</v>
      </c>
      <c r="BD14" s="22">
        <v>0</v>
      </c>
      <c r="BE14" s="22">
        <v>182.44</v>
      </c>
    </row>
    <row r="15" spans="1:57" x14ac:dyDescent="0.25">
      <c r="A15" s="18" t="s">
        <v>779</v>
      </c>
      <c r="B15" s="18" t="s">
        <v>793</v>
      </c>
      <c r="C15" s="19">
        <v>43131</v>
      </c>
      <c r="D15" s="19">
        <v>43101</v>
      </c>
      <c r="E15" s="19">
        <v>43131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150811</v>
      </c>
      <c r="X15" s="19">
        <v>43101</v>
      </c>
      <c r="Y15" s="23">
        <v>151161</v>
      </c>
      <c r="Z15" s="19">
        <v>43131</v>
      </c>
      <c r="AA15" s="22">
        <v>350</v>
      </c>
      <c r="AB15" s="22">
        <v>350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114818</v>
      </c>
      <c r="AH15" s="19">
        <v>43101</v>
      </c>
      <c r="AI15" s="23">
        <v>115089</v>
      </c>
      <c r="AJ15" s="19">
        <v>43131</v>
      </c>
      <c r="AK15" s="22">
        <v>0</v>
      </c>
      <c r="AL15" s="22">
        <v>271</v>
      </c>
      <c r="AM15" s="22">
        <v>0</v>
      </c>
      <c r="AN15" s="22">
        <v>271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16.100000000000001</v>
      </c>
      <c r="BD15" s="22">
        <v>0</v>
      </c>
      <c r="BE15" s="22">
        <v>16.100000000000001</v>
      </c>
    </row>
    <row r="16" spans="1:57" x14ac:dyDescent="0.25">
      <c r="A16" s="18" t="s">
        <v>779</v>
      </c>
      <c r="B16" s="18" t="s">
        <v>794</v>
      </c>
      <c r="C16" s="19">
        <v>43131</v>
      </c>
      <c r="D16" s="19">
        <v>43101</v>
      </c>
      <c r="E16" s="19">
        <v>43131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241964</v>
      </c>
      <c r="X16" s="19">
        <v>43101</v>
      </c>
      <c r="Y16" s="23">
        <v>243498</v>
      </c>
      <c r="Z16" s="19">
        <v>43131</v>
      </c>
      <c r="AA16" s="23">
        <v>1534</v>
      </c>
      <c r="AB16" s="23">
        <v>1534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90235</v>
      </c>
      <c r="AH16" s="19">
        <v>43101</v>
      </c>
      <c r="AI16" s="23">
        <v>91205</v>
      </c>
      <c r="AJ16" s="19">
        <v>43131</v>
      </c>
      <c r="AK16" s="22">
        <v>0</v>
      </c>
      <c r="AL16" s="22">
        <v>970</v>
      </c>
      <c r="AM16" s="22">
        <v>0</v>
      </c>
      <c r="AN16" s="22">
        <v>970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59.37</v>
      </c>
      <c r="BD16" s="22">
        <v>0</v>
      </c>
      <c r="BE16" s="22">
        <v>59.37</v>
      </c>
    </row>
    <row r="17" spans="1:57" x14ac:dyDescent="0.25">
      <c r="A17" s="18" t="s">
        <v>779</v>
      </c>
      <c r="B17" s="18" t="s">
        <v>795</v>
      </c>
      <c r="C17" s="19">
        <v>43131</v>
      </c>
      <c r="D17" s="19">
        <v>43101</v>
      </c>
      <c r="E17" s="19">
        <v>43131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780369</v>
      </c>
      <c r="X17" s="19">
        <v>43101</v>
      </c>
      <c r="Y17" s="23">
        <v>786183</v>
      </c>
      <c r="Z17" s="19">
        <v>43131</v>
      </c>
      <c r="AA17" s="23">
        <v>5814</v>
      </c>
      <c r="AB17" s="23">
        <v>5814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412325</v>
      </c>
      <c r="AH17" s="19">
        <v>43101</v>
      </c>
      <c r="AI17" s="23">
        <v>413568</v>
      </c>
      <c r="AJ17" s="19">
        <v>43131</v>
      </c>
      <c r="AK17" s="22">
        <v>0</v>
      </c>
      <c r="AL17" s="23">
        <v>1243</v>
      </c>
      <c r="AM17" s="22">
        <v>0</v>
      </c>
      <c r="AN17" s="23">
        <v>1243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99.94</v>
      </c>
      <c r="BD17" s="22">
        <v>0</v>
      </c>
      <c r="BE17" s="22">
        <v>99.94</v>
      </c>
    </row>
    <row r="18" spans="1:57" x14ac:dyDescent="0.25">
      <c r="A18" s="18" t="s">
        <v>779</v>
      </c>
      <c r="B18" s="18" t="s">
        <v>796</v>
      </c>
      <c r="C18" s="19">
        <v>43131</v>
      </c>
      <c r="D18" s="19">
        <v>43101</v>
      </c>
      <c r="E18" s="19">
        <v>43131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364467</v>
      </c>
      <c r="X18" s="19">
        <v>43101</v>
      </c>
      <c r="Y18" s="23">
        <v>366781</v>
      </c>
      <c r="Z18" s="19">
        <v>43131</v>
      </c>
      <c r="AA18" s="23">
        <v>2314</v>
      </c>
      <c r="AB18" s="23">
        <v>2314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238620</v>
      </c>
      <c r="AH18" s="19">
        <v>43101</v>
      </c>
      <c r="AI18" s="23">
        <v>241187</v>
      </c>
      <c r="AJ18" s="19">
        <v>43131</v>
      </c>
      <c r="AK18" s="22">
        <v>0</v>
      </c>
      <c r="AL18" s="23">
        <v>2567</v>
      </c>
      <c r="AM18" s="22">
        <v>0</v>
      </c>
      <c r="AN18" s="23">
        <v>2567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146.29</v>
      </c>
      <c r="BD18" s="22">
        <v>0</v>
      </c>
      <c r="BE18" s="22">
        <v>146.29</v>
      </c>
    </row>
    <row r="19" spans="1:57" x14ac:dyDescent="0.25">
      <c r="A19" s="18" t="s">
        <v>779</v>
      </c>
      <c r="B19" s="18" t="s">
        <v>797</v>
      </c>
      <c r="C19" s="19">
        <v>43131</v>
      </c>
      <c r="D19" s="19">
        <v>43101</v>
      </c>
      <c r="E19" s="19">
        <v>43131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341448</v>
      </c>
      <c r="X19" s="19">
        <v>43101</v>
      </c>
      <c r="Y19" s="23">
        <v>346920</v>
      </c>
      <c r="Z19" s="19">
        <v>43131</v>
      </c>
      <c r="AA19" s="23">
        <v>5472</v>
      </c>
      <c r="AB19" s="23">
        <v>5472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404331</v>
      </c>
      <c r="AH19" s="19">
        <v>43101</v>
      </c>
      <c r="AI19" s="23">
        <v>406992</v>
      </c>
      <c r="AJ19" s="19">
        <v>43131</v>
      </c>
      <c r="AK19" s="22">
        <v>0</v>
      </c>
      <c r="AL19" s="23">
        <v>2661</v>
      </c>
      <c r="AM19" s="22">
        <v>0</v>
      </c>
      <c r="AN19" s="23">
        <v>2661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170.71</v>
      </c>
      <c r="BD19" s="22">
        <v>0</v>
      </c>
      <c r="BE19" s="22">
        <v>170.71</v>
      </c>
    </row>
    <row r="20" spans="1:57" x14ac:dyDescent="0.25">
      <c r="A20" s="18" t="s">
        <v>779</v>
      </c>
      <c r="B20" s="18" t="s">
        <v>798</v>
      </c>
      <c r="C20" s="19">
        <v>43131</v>
      </c>
      <c r="D20" s="19">
        <v>43101</v>
      </c>
      <c r="E20" s="19">
        <v>43131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51350</v>
      </c>
      <c r="X20" s="19">
        <v>43101</v>
      </c>
      <c r="Y20" s="23">
        <v>51501</v>
      </c>
      <c r="Z20" s="19">
        <v>43131</v>
      </c>
      <c r="AA20" s="22">
        <v>151</v>
      </c>
      <c r="AB20" s="22">
        <v>151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49380</v>
      </c>
      <c r="AH20" s="19">
        <v>43101</v>
      </c>
      <c r="AI20" s="23">
        <v>49430</v>
      </c>
      <c r="AJ20" s="19">
        <v>43131</v>
      </c>
      <c r="AK20" s="22">
        <v>0</v>
      </c>
      <c r="AL20" s="22">
        <v>50</v>
      </c>
      <c r="AM20" s="22">
        <v>0</v>
      </c>
      <c r="AN20" s="22">
        <v>50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3.51</v>
      </c>
      <c r="BD20" s="22">
        <v>0</v>
      </c>
      <c r="BE20" s="22">
        <v>3.51</v>
      </c>
    </row>
    <row r="21" spans="1:57" x14ac:dyDescent="0.25">
      <c r="A21" s="18" t="s">
        <v>779</v>
      </c>
      <c r="B21" s="18" t="s">
        <v>799</v>
      </c>
      <c r="C21" s="19">
        <v>43131</v>
      </c>
      <c r="D21" s="19">
        <v>43101</v>
      </c>
      <c r="E21" s="19">
        <v>43131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183422</v>
      </c>
      <c r="X21" s="19">
        <v>43101</v>
      </c>
      <c r="Y21" s="23">
        <v>184596</v>
      </c>
      <c r="Z21" s="19">
        <v>43131</v>
      </c>
      <c r="AA21" s="23">
        <v>1174</v>
      </c>
      <c r="AB21" s="23">
        <v>1174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210302</v>
      </c>
      <c r="AH21" s="19">
        <v>43101</v>
      </c>
      <c r="AI21" s="23">
        <v>211224</v>
      </c>
      <c r="AJ21" s="19">
        <v>43131</v>
      </c>
      <c r="AK21" s="22">
        <v>0</v>
      </c>
      <c r="AL21" s="22">
        <v>922</v>
      </c>
      <c r="AM21" s="22">
        <v>0</v>
      </c>
      <c r="AN21" s="22">
        <v>922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54.67</v>
      </c>
      <c r="BD21" s="22">
        <v>0</v>
      </c>
      <c r="BE21" s="22">
        <v>54.67</v>
      </c>
    </row>
    <row r="22" spans="1:57" x14ac:dyDescent="0.25">
      <c r="A22" s="18" t="s">
        <v>779</v>
      </c>
      <c r="B22" s="18" t="s">
        <v>800</v>
      </c>
      <c r="C22" s="19">
        <v>43131</v>
      </c>
      <c r="D22" s="19">
        <v>43101</v>
      </c>
      <c r="E22" s="19">
        <v>43131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341748</v>
      </c>
      <c r="X22" s="19">
        <v>43101</v>
      </c>
      <c r="Y22" s="23">
        <v>343621</v>
      </c>
      <c r="Z22" s="19">
        <v>43131</v>
      </c>
      <c r="AA22" s="23">
        <v>1873</v>
      </c>
      <c r="AB22" s="23">
        <v>1873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162072</v>
      </c>
      <c r="AH22" s="19">
        <v>43101</v>
      </c>
      <c r="AI22" s="23">
        <v>163884</v>
      </c>
      <c r="AJ22" s="19">
        <v>43131</v>
      </c>
      <c r="AK22" s="22">
        <v>0</v>
      </c>
      <c r="AL22" s="23">
        <v>1812</v>
      </c>
      <c r="AM22" s="22">
        <v>0</v>
      </c>
      <c r="AN22" s="23">
        <v>1812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104.75</v>
      </c>
      <c r="BD22" s="22">
        <v>0</v>
      </c>
      <c r="BE22" s="22">
        <v>104.75</v>
      </c>
    </row>
    <row r="23" spans="1:57" x14ac:dyDescent="0.25">
      <c r="A23" s="18" t="s">
        <v>779</v>
      </c>
      <c r="B23" s="18" t="s">
        <v>801</v>
      </c>
      <c r="C23" s="19">
        <v>43131</v>
      </c>
      <c r="D23" s="19">
        <v>43101</v>
      </c>
      <c r="E23" s="19">
        <v>43131</v>
      </c>
      <c r="F23" s="20" t="s">
        <v>8</v>
      </c>
      <c r="G23" s="17" t="s">
        <v>741</v>
      </c>
      <c r="H23" s="21" t="s">
        <v>243</v>
      </c>
      <c r="I23" s="18" t="s">
        <v>48</v>
      </c>
      <c r="J23" s="18" t="s">
        <v>8</v>
      </c>
      <c r="K23" s="18" t="s">
        <v>8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517</v>
      </c>
      <c r="S23" s="18" t="s">
        <v>742</v>
      </c>
      <c r="T23" s="18" t="s">
        <v>199</v>
      </c>
      <c r="U23" s="18" t="s">
        <v>200</v>
      </c>
      <c r="V23" s="18" t="s">
        <v>518</v>
      </c>
      <c r="W23" s="23">
        <v>6172</v>
      </c>
      <c r="X23" s="19">
        <v>43101</v>
      </c>
      <c r="Y23" s="23">
        <v>9921</v>
      </c>
      <c r="Z23" s="19">
        <v>43131</v>
      </c>
      <c r="AA23" s="23">
        <v>3749</v>
      </c>
      <c r="AB23" s="23">
        <v>3749</v>
      </c>
      <c r="AC23" s="22">
        <v>6.1999999999999998E-3</v>
      </c>
      <c r="AD23" s="22">
        <v>0</v>
      </c>
      <c r="AE23" s="22">
        <v>0</v>
      </c>
      <c r="AF23" s="22">
        <v>0</v>
      </c>
      <c r="AG23" s="22">
        <v>182</v>
      </c>
      <c r="AH23" s="19">
        <v>43101</v>
      </c>
      <c r="AI23" s="22">
        <v>622</v>
      </c>
      <c r="AJ23" s="19">
        <v>43131</v>
      </c>
      <c r="AK23" s="22">
        <v>0</v>
      </c>
      <c r="AL23" s="22">
        <v>440</v>
      </c>
      <c r="AM23" s="22">
        <v>0</v>
      </c>
      <c r="AN23" s="22">
        <v>440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45.86</v>
      </c>
      <c r="BD23" s="22">
        <v>0</v>
      </c>
      <c r="BE23" s="22">
        <v>45.86</v>
      </c>
    </row>
    <row r="24" spans="1:57" x14ac:dyDescent="0.25">
      <c r="A24" s="18" t="s">
        <v>779</v>
      </c>
      <c r="B24" s="18" t="s">
        <v>802</v>
      </c>
      <c r="C24" s="19">
        <v>43131</v>
      </c>
      <c r="D24" s="19">
        <v>43101</v>
      </c>
      <c r="E24" s="19">
        <v>43131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257042</v>
      </c>
      <c r="X24" s="19">
        <v>43101</v>
      </c>
      <c r="Y24" s="23">
        <v>258979</v>
      </c>
      <c r="Z24" s="19">
        <v>43131</v>
      </c>
      <c r="AA24" s="23">
        <v>1937</v>
      </c>
      <c r="AB24" s="23">
        <v>1937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92975</v>
      </c>
      <c r="AH24" s="19">
        <v>43101</v>
      </c>
      <c r="AI24" s="23">
        <v>93927</v>
      </c>
      <c r="AJ24" s="19">
        <v>43131</v>
      </c>
      <c r="AK24" s="22">
        <v>0</v>
      </c>
      <c r="AL24" s="22">
        <v>952</v>
      </c>
      <c r="AM24" s="22">
        <v>0</v>
      </c>
      <c r="AN24" s="22">
        <v>952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60.94</v>
      </c>
      <c r="BD24" s="22">
        <v>0</v>
      </c>
      <c r="BE24" s="22">
        <v>60.94</v>
      </c>
    </row>
    <row r="25" spans="1:57" x14ac:dyDescent="0.25">
      <c r="A25" s="18" t="s">
        <v>779</v>
      </c>
      <c r="B25" s="18" t="s">
        <v>803</v>
      </c>
      <c r="C25" s="19">
        <v>43131</v>
      </c>
      <c r="D25" s="19">
        <v>43101</v>
      </c>
      <c r="E25" s="19">
        <v>43131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318247</v>
      </c>
      <c r="X25" s="19">
        <v>43101</v>
      </c>
      <c r="Y25" s="23">
        <v>320581</v>
      </c>
      <c r="Z25" s="19">
        <v>43131</v>
      </c>
      <c r="AA25" s="23">
        <v>2334</v>
      </c>
      <c r="AB25" s="23">
        <v>2334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139230</v>
      </c>
      <c r="AH25" s="19">
        <v>43101</v>
      </c>
      <c r="AI25" s="23">
        <v>139654</v>
      </c>
      <c r="AJ25" s="19">
        <v>43131</v>
      </c>
      <c r="AK25" s="22">
        <v>0</v>
      </c>
      <c r="AL25" s="22">
        <v>424</v>
      </c>
      <c r="AM25" s="22">
        <v>0</v>
      </c>
      <c r="AN25" s="22">
        <v>424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36.26</v>
      </c>
      <c r="BD25" s="22">
        <v>0</v>
      </c>
      <c r="BE25" s="22">
        <v>36.26</v>
      </c>
    </row>
    <row r="26" spans="1:57" x14ac:dyDescent="0.25">
      <c r="A26" s="18" t="s">
        <v>779</v>
      </c>
      <c r="B26" s="18" t="s">
        <v>804</v>
      </c>
      <c r="C26" s="19">
        <v>43131</v>
      </c>
      <c r="D26" s="19">
        <v>43101</v>
      </c>
      <c r="E26" s="19">
        <v>43131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295313</v>
      </c>
      <c r="X26" s="19">
        <v>43101</v>
      </c>
      <c r="Y26" s="23">
        <v>298263</v>
      </c>
      <c r="Z26" s="19">
        <v>43131</v>
      </c>
      <c r="AA26" s="23">
        <v>2950</v>
      </c>
      <c r="AB26" s="23">
        <v>2950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400573</v>
      </c>
      <c r="AH26" s="19">
        <v>43101</v>
      </c>
      <c r="AI26" s="23">
        <v>403577</v>
      </c>
      <c r="AJ26" s="19">
        <v>43131</v>
      </c>
      <c r="AK26" s="22">
        <v>0</v>
      </c>
      <c r="AL26" s="23">
        <v>3004</v>
      </c>
      <c r="AM26" s="22">
        <v>0</v>
      </c>
      <c r="AN26" s="23">
        <v>3004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172.7</v>
      </c>
      <c r="BD26" s="22">
        <v>0</v>
      </c>
      <c r="BE26" s="22">
        <v>172.7</v>
      </c>
    </row>
    <row r="27" spans="1:57" x14ac:dyDescent="0.25">
      <c r="A27" s="18" t="s">
        <v>779</v>
      </c>
      <c r="B27" s="18" t="s">
        <v>805</v>
      </c>
      <c r="C27" s="19">
        <v>43131</v>
      </c>
      <c r="D27" s="19">
        <v>43101</v>
      </c>
      <c r="E27" s="19">
        <v>43131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561013</v>
      </c>
      <c r="X27" s="19">
        <v>43101</v>
      </c>
      <c r="Y27" s="23">
        <v>563176</v>
      </c>
      <c r="Z27" s="19">
        <v>43131</v>
      </c>
      <c r="AA27" s="23">
        <v>2163</v>
      </c>
      <c r="AB27" s="23">
        <v>2163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177959</v>
      </c>
      <c r="AH27" s="19">
        <v>43101</v>
      </c>
      <c r="AI27" s="23">
        <v>180059</v>
      </c>
      <c r="AJ27" s="19">
        <v>43131</v>
      </c>
      <c r="AK27" s="22">
        <v>0</v>
      </c>
      <c r="AL27" s="23">
        <v>2100</v>
      </c>
      <c r="AM27" s="22">
        <v>0</v>
      </c>
      <c r="AN27" s="23">
        <v>2100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121.35</v>
      </c>
      <c r="BD27" s="22">
        <v>0</v>
      </c>
      <c r="BE27" s="22">
        <v>121.35</v>
      </c>
    </row>
    <row r="28" spans="1:57" x14ac:dyDescent="0.25">
      <c r="A28" s="18" t="s">
        <v>779</v>
      </c>
      <c r="B28" s="18" t="s">
        <v>806</v>
      </c>
      <c r="C28" s="19">
        <v>43131</v>
      </c>
      <c r="D28" s="19">
        <v>43101</v>
      </c>
      <c r="E28" s="19">
        <v>43131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357820</v>
      </c>
      <c r="X28" s="19">
        <v>43101</v>
      </c>
      <c r="Y28" s="23">
        <v>360341</v>
      </c>
      <c r="Z28" s="19">
        <v>43131</v>
      </c>
      <c r="AA28" s="23">
        <v>2521</v>
      </c>
      <c r="AB28" s="23">
        <v>2521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275469</v>
      </c>
      <c r="AH28" s="19">
        <v>43101</v>
      </c>
      <c r="AI28" s="23">
        <v>277562</v>
      </c>
      <c r="AJ28" s="19">
        <v>43131</v>
      </c>
      <c r="AK28" s="22">
        <v>0</v>
      </c>
      <c r="AL28" s="23">
        <v>2093</v>
      </c>
      <c r="AM28" s="22">
        <v>0</v>
      </c>
      <c r="AN28" s="23">
        <v>2093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123.21</v>
      </c>
      <c r="BD28" s="22">
        <v>0</v>
      </c>
      <c r="BE28" s="22">
        <v>123.21</v>
      </c>
    </row>
    <row r="29" spans="1:57" x14ac:dyDescent="0.25">
      <c r="A29" s="18" t="s">
        <v>779</v>
      </c>
      <c r="B29" s="18" t="s">
        <v>807</v>
      </c>
      <c r="C29" s="19">
        <v>43131</v>
      </c>
      <c r="D29" s="19">
        <v>43101</v>
      </c>
      <c r="E29" s="19">
        <v>43131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199535</v>
      </c>
      <c r="X29" s="19">
        <v>43101</v>
      </c>
      <c r="Y29" s="23">
        <v>201515</v>
      </c>
      <c r="Z29" s="19">
        <v>43131</v>
      </c>
      <c r="AA29" s="23">
        <v>1980</v>
      </c>
      <c r="AB29" s="23">
        <v>1980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294994</v>
      </c>
      <c r="AH29" s="19">
        <v>43101</v>
      </c>
      <c r="AI29" s="23">
        <v>296514</v>
      </c>
      <c r="AJ29" s="19">
        <v>43131</v>
      </c>
      <c r="AK29" s="22">
        <v>0</v>
      </c>
      <c r="AL29" s="23">
        <v>1520</v>
      </c>
      <c r="AM29" s="22">
        <v>0</v>
      </c>
      <c r="AN29" s="23">
        <v>1520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90.41</v>
      </c>
      <c r="BD29" s="22">
        <v>0</v>
      </c>
      <c r="BE29" s="22">
        <v>90.41</v>
      </c>
    </row>
    <row r="30" spans="1:57" x14ac:dyDescent="0.25">
      <c r="A30" s="18" t="s">
        <v>779</v>
      </c>
      <c r="B30" s="18" t="s">
        <v>808</v>
      </c>
      <c r="C30" s="19">
        <v>43131</v>
      </c>
      <c r="D30" s="19">
        <v>43101</v>
      </c>
      <c r="E30" s="19">
        <v>43131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274690</v>
      </c>
      <c r="X30" s="19">
        <v>43101</v>
      </c>
      <c r="Y30" s="23">
        <v>276970</v>
      </c>
      <c r="Z30" s="19">
        <v>43131</v>
      </c>
      <c r="AA30" s="23">
        <v>2280</v>
      </c>
      <c r="AB30" s="23">
        <v>2280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382554</v>
      </c>
      <c r="AH30" s="19">
        <v>43101</v>
      </c>
      <c r="AI30" s="23">
        <v>384389</v>
      </c>
      <c r="AJ30" s="19">
        <v>43131</v>
      </c>
      <c r="AK30" s="22">
        <v>0</v>
      </c>
      <c r="AL30" s="23">
        <v>1835</v>
      </c>
      <c r="AM30" s="22">
        <v>0</v>
      </c>
      <c r="AN30" s="23">
        <v>1835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108.46</v>
      </c>
      <c r="BD30" s="22">
        <v>0</v>
      </c>
      <c r="BE30" s="22">
        <v>108.46</v>
      </c>
    </row>
    <row r="31" spans="1:57" x14ac:dyDescent="0.25">
      <c r="A31" s="18" t="s">
        <v>779</v>
      </c>
      <c r="B31" s="18" t="s">
        <v>809</v>
      </c>
      <c r="C31" s="19">
        <v>43131</v>
      </c>
      <c r="D31" s="19">
        <v>43101</v>
      </c>
      <c r="E31" s="19">
        <v>43131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299424</v>
      </c>
      <c r="X31" s="19">
        <v>43101</v>
      </c>
      <c r="Y31" s="23">
        <v>301590</v>
      </c>
      <c r="Z31" s="19">
        <v>43131</v>
      </c>
      <c r="AA31" s="23">
        <v>2166</v>
      </c>
      <c r="AB31" s="23">
        <v>2166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302243</v>
      </c>
      <c r="AH31" s="19">
        <v>43101</v>
      </c>
      <c r="AI31" s="23">
        <v>304755</v>
      </c>
      <c r="AJ31" s="19">
        <v>43131</v>
      </c>
      <c r="AK31" s="22">
        <v>0</v>
      </c>
      <c r="AL31" s="23">
        <v>2512</v>
      </c>
      <c r="AM31" s="22">
        <v>0</v>
      </c>
      <c r="AN31" s="23">
        <v>2512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142.55000000000001</v>
      </c>
      <c r="BD31" s="22">
        <v>0</v>
      </c>
      <c r="BE31" s="22">
        <v>142.55000000000001</v>
      </c>
    </row>
    <row r="32" spans="1:57" x14ac:dyDescent="0.25">
      <c r="A32" s="18" t="s">
        <v>779</v>
      </c>
      <c r="B32" s="18" t="s">
        <v>810</v>
      </c>
      <c r="C32" s="19">
        <v>43131</v>
      </c>
      <c r="D32" s="19">
        <v>43101</v>
      </c>
      <c r="E32" s="19">
        <v>43131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332100</v>
      </c>
      <c r="X32" s="19">
        <v>43101</v>
      </c>
      <c r="Y32" s="23">
        <v>335655</v>
      </c>
      <c r="Z32" s="19">
        <v>43131</v>
      </c>
      <c r="AA32" s="23">
        <v>3555</v>
      </c>
      <c r="AB32" s="23">
        <v>3555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334984</v>
      </c>
      <c r="AH32" s="19">
        <v>43101</v>
      </c>
      <c r="AI32" s="23">
        <v>335931</v>
      </c>
      <c r="AJ32" s="19">
        <v>43131</v>
      </c>
      <c r="AK32" s="22">
        <v>0</v>
      </c>
      <c r="AL32" s="22">
        <v>947</v>
      </c>
      <c r="AM32" s="22">
        <v>0</v>
      </c>
      <c r="AN32" s="22">
        <v>947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70.72</v>
      </c>
      <c r="BD32" s="22">
        <v>0</v>
      </c>
      <c r="BE32" s="22">
        <v>70.72</v>
      </c>
    </row>
    <row r="33" spans="1:57" x14ac:dyDescent="0.25">
      <c r="A33" s="18" t="s">
        <v>779</v>
      </c>
      <c r="B33" s="18" t="s">
        <v>811</v>
      </c>
      <c r="C33" s="19">
        <v>43131</v>
      </c>
      <c r="D33" s="19">
        <v>43101</v>
      </c>
      <c r="E33" s="19">
        <v>43131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239289</v>
      </c>
      <c r="X33" s="19">
        <v>43101</v>
      </c>
      <c r="Y33" s="23">
        <v>240640</v>
      </c>
      <c r="Z33" s="19">
        <v>43131</v>
      </c>
      <c r="AA33" s="23">
        <v>1351</v>
      </c>
      <c r="AB33" s="23">
        <v>1351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190729</v>
      </c>
      <c r="AH33" s="19">
        <v>43101</v>
      </c>
      <c r="AI33" s="23">
        <v>191885</v>
      </c>
      <c r="AJ33" s="19">
        <v>43131</v>
      </c>
      <c r="AK33" s="22">
        <v>0</v>
      </c>
      <c r="AL33" s="23">
        <v>1156</v>
      </c>
      <c r="AM33" s="22">
        <v>0</v>
      </c>
      <c r="AN33" s="23">
        <v>1156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67.8</v>
      </c>
      <c r="BD33" s="22">
        <v>0</v>
      </c>
      <c r="BE33" s="22">
        <v>67.8</v>
      </c>
    </row>
    <row r="34" spans="1:57" x14ac:dyDescent="0.25">
      <c r="A34" s="18" t="s">
        <v>779</v>
      </c>
      <c r="B34" s="18" t="s">
        <v>812</v>
      </c>
      <c r="C34" s="19">
        <v>43131</v>
      </c>
      <c r="D34" s="19">
        <v>43101</v>
      </c>
      <c r="E34" s="19">
        <v>43131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89967</v>
      </c>
      <c r="X34" s="19">
        <v>43101</v>
      </c>
      <c r="Y34" s="23">
        <v>90376</v>
      </c>
      <c r="Z34" s="19">
        <v>43131</v>
      </c>
      <c r="AA34" s="22">
        <v>409</v>
      </c>
      <c r="AB34" s="22">
        <v>409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58308</v>
      </c>
      <c r="AH34" s="19">
        <v>43101</v>
      </c>
      <c r="AI34" s="23">
        <v>58686</v>
      </c>
      <c r="AJ34" s="19">
        <v>43131</v>
      </c>
      <c r="AK34" s="22">
        <v>0</v>
      </c>
      <c r="AL34" s="22">
        <v>378</v>
      </c>
      <c r="AM34" s="22">
        <v>0</v>
      </c>
      <c r="AN34" s="22">
        <v>378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21.97</v>
      </c>
      <c r="BD34" s="22">
        <v>0</v>
      </c>
      <c r="BE34" s="22">
        <v>21.97</v>
      </c>
    </row>
    <row r="35" spans="1:57" x14ac:dyDescent="0.25">
      <c r="A35" s="18" t="s">
        <v>779</v>
      </c>
      <c r="B35" s="18" t="s">
        <v>813</v>
      </c>
      <c r="C35" s="19">
        <v>43131</v>
      </c>
      <c r="D35" s="19">
        <v>43101</v>
      </c>
      <c r="E35" s="19">
        <v>43131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222658</v>
      </c>
      <c r="X35" s="19">
        <v>43101</v>
      </c>
      <c r="Y35" s="23">
        <v>224612</v>
      </c>
      <c r="Z35" s="19">
        <v>43131</v>
      </c>
      <c r="AA35" s="23">
        <v>1954</v>
      </c>
      <c r="AB35" s="23">
        <v>1954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309736</v>
      </c>
      <c r="AH35" s="19">
        <v>43101</v>
      </c>
      <c r="AI35" s="23">
        <v>312024</v>
      </c>
      <c r="AJ35" s="19">
        <v>43131</v>
      </c>
      <c r="AK35" s="22">
        <v>0</v>
      </c>
      <c r="AL35" s="23">
        <v>2288</v>
      </c>
      <c r="AM35" s="22">
        <v>0</v>
      </c>
      <c r="AN35" s="23">
        <v>2288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129.71</v>
      </c>
      <c r="BD35" s="22">
        <v>0</v>
      </c>
      <c r="BE35" s="22">
        <v>129.71</v>
      </c>
    </row>
    <row r="36" spans="1:57" x14ac:dyDescent="0.25">
      <c r="A36" s="18" t="s">
        <v>779</v>
      </c>
      <c r="B36" s="18" t="s">
        <v>814</v>
      </c>
      <c r="C36" s="19">
        <v>43131</v>
      </c>
      <c r="D36" s="19">
        <v>43101</v>
      </c>
      <c r="E36" s="19">
        <v>43131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155900</v>
      </c>
      <c r="X36" s="19">
        <v>43101</v>
      </c>
      <c r="Y36" s="23">
        <v>156320</v>
      </c>
      <c r="Z36" s="19">
        <v>43131</v>
      </c>
      <c r="AA36" s="22">
        <v>420</v>
      </c>
      <c r="AB36" s="22">
        <v>420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135200</v>
      </c>
      <c r="AH36" s="19">
        <v>43101</v>
      </c>
      <c r="AI36" s="23">
        <v>135700</v>
      </c>
      <c r="AJ36" s="19">
        <v>43131</v>
      </c>
      <c r="AK36" s="22">
        <v>0</v>
      </c>
      <c r="AL36" s="22">
        <v>500</v>
      </c>
      <c r="AM36" s="22">
        <v>0</v>
      </c>
      <c r="AN36" s="22">
        <v>500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28.3</v>
      </c>
      <c r="BD36" s="22">
        <v>0</v>
      </c>
      <c r="BE36" s="22">
        <v>28.3</v>
      </c>
    </row>
    <row r="37" spans="1:57" x14ac:dyDescent="0.25">
      <c r="A37" s="18" t="s">
        <v>779</v>
      </c>
      <c r="B37" s="18" t="s">
        <v>815</v>
      </c>
      <c r="C37" s="19">
        <v>43131</v>
      </c>
      <c r="D37" s="19">
        <v>43101</v>
      </c>
      <c r="E37" s="19">
        <v>43131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140996</v>
      </c>
      <c r="X37" s="19">
        <v>43101</v>
      </c>
      <c r="Y37" s="23">
        <v>141518</v>
      </c>
      <c r="Z37" s="19">
        <v>43131</v>
      </c>
      <c r="AA37" s="22">
        <v>522</v>
      </c>
      <c r="AB37" s="22">
        <v>522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122612</v>
      </c>
      <c r="AH37" s="19">
        <v>43101</v>
      </c>
      <c r="AI37" s="23">
        <v>122628</v>
      </c>
      <c r="AJ37" s="19">
        <v>43131</v>
      </c>
      <c r="AK37" s="22">
        <v>0</v>
      </c>
      <c r="AL37" s="22">
        <v>16</v>
      </c>
      <c r="AM37" s="22">
        <v>0</v>
      </c>
      <c r="AN37" s="22">
        <v>16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4.0599999999999996</v>
      </c>
      <c r="BD37" s="22">
        <v>0</v>
      </c>
      <c r="BE37" s="22">
        <v>4.0599999999999996</v>
      </c>
    </row>
    <row r="38" spans="1:57" x14ac:dyDescent="0.25">
      <c r="A38" s="18" t="s">
        <v>779</v>
      </c>
      <c r="B38" s="18" t="s">
        <v>816</v>
      </c>
      <c r="C38" s="19">
        <v>43131</v>
      </c>
      <c r="D38" s="19">
        <v>43101</v>
      </c>
      <c r="E38" s="19">
        <v>43131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100193</v>
      </c>
      <c r="X38" s="19">
        <v>43101</v>
      </c>
      <c r="Y38" s="23">
        <v>100643</v>
      </c>
      <c r="Z38" s="19">
        <v>43131</v>
      </c>
      <c r="AA38" s="22">
        <v>450</v>
      </c>
      <c r="AB38" s="22">
        <v>450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54953</v>
      </c>
      <c r="AH38" s="19">
        <v>43101</v>
      </c>
      <c r="AI38" s="23">
        <v>55096</v>
      </c>
      <c r="AJ38" s="19">
        <v>43131</v>
      </c>
      <c r="AK38" s="22">
        <v>0</v>
      </c>
      <c r="AL38" s="22">
        <v>143</v>
      </c>
      <c r="AM38" s="22">
        <v>0</v>
      </c>
      <c r="AN38" s="22">
        <v>143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10.14</v>
      </c>
      <c r="BD38" s="22">
        <v>0</v>
      </c>
      <c r="BE38" s="22">
        <v>10.14</v>
      </c>
    </row>
    <row r="39" spans="1:57" x14ac:dyDescent="0.25">
      <c r="A39" s="18" t="s">
        <v>779</v>
      </c>
      <c r="B39" s="18" t="s">
        <v>817</v>
      </c>
      <c r="C39" s="19">
        <v>43131</v>
      </c>
      <c r="D39" s="19">
        <v>43101</v>
      </c>
      <c r="E39" s="19">
        <v>43131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105914</v>
      </c>
      <c r="AR39" s="19">
        <v>43101</v>
      </c>
      <c r="AS39" s="23">
        <v>106163</v>
      </c>
      <c r="AT39" s="19">
        <v>43131</v>
      </c>
      <c r="AU39" s="22">
        <v>0</v>
      </c>
      <c r="AV39" s="22">
        <v>249</v>
      </c>
      <c r="AW39" s="22">
        <v>0</v>
      </c>
      <c r="AX39" s="22">
        <v>249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1.54</v>
      </c>
      <c r="BD39" s="22">
        <v>0</v>
      </c>
      <c r="BE39" s="22">
        <v>1.54</v>
      </c>
    </row>
    <row r="40" spans="1:57" x14ac:dyDescent="0.25">
      <c r="A40" s="18" t="s">
        <v>779</v>
      </c>
      <c r="B40" s="18" t="s">
        <v>818</v>
      </c>
      <c r="C40" s="19">
        <v>43131</v>
      </c>
      <c r="D40" s="19">
        <v>43101</v>
      </c>
      <c r="E40" s="19">
        <v>43131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101318</v>
      </c>
      <c r="AR40" s="19">
        <v>43101</v>
      </c>
      <c r="AS40" s="23">
        <v>101422</v>
      </c>
      <c r="AT40" s="19">
        <v>43131</v>
      </c>
      <c r="AU40" s="22">
        <v>0</v>
      </c>
      <c r="AV40" s="22">
        <v>104</v>
      </c>
      <c r="AW40" s="22">
        <v>0</v>
      </c>
      <c r="AX40" s="22">
        <v>104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0.64</v>
      </c>
      <c r="BD40" s="22">
        <v>0</v>
      </c>
      <c r="BE40" s="22">
        <v>0.64</v>
      </c>
    </row>
    <row r="41" spans="1:57" x14ac:dyDescent="0.25">
      <c r="A41" s="18" t="s">
        <v>779</v>
      </c>
      <c r="B41" s="18" t="s">
        <v>819</v>
      </c>
      <c r="C41" s="19">
        <v>43131</v>
      </c>
      <c r="D41" s="19">
        <v>43101</v>
      </c>
      <c r="E41" s="19">
        <v>43131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202867</v>
      </c>
      <c r="AR41" s="19">
        <v>43101</v>
      </c>
      <c r="AS41" s="23">
        <v>202904</v>
      </c>
      <c r="AT41" s="19">
        <v>43131</v>
      </c>
      <c r="AU41" s="22">
        <v>0</v>
      </c>
      <c r="AV41" s="22">
        <v>37</v>
      </c>
      <c r="AW41" s="22">
        <v>0</v>
      </c>
      <c r="AX41" s="22">
        <v>37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0.23</v>
      </c>
      <c r="BD41" s="22">
        <v>0</v>
      </c>
      <c r="BE41" s="22">
        <v>0.23</v>
      </c>
    </row>
    <row r="42" spans="1:57" x14ac:dyDescent="0.25">
      <c r="A42" s="18" t="s">
        <v>779</v>
      </c>
      <c r="B42" s="18" t="s">
        <v>820</v>
      </c>
      <c r="C42" s="19">
        <v>43131</v>
      </c>
      <c r="D42" s="19">
        <v>43101</v>
      </c>
      <c r="E42" s="19">
        <v>43131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181619</v>
      </c>
      <c r="AR42" s="19">
        <v>43101</v>
      </c>
      <c r="AS42" s="23">
        <v>182891</v>
      </c>
      <c r="AT42" s="19">
        <v>43131</v>
      </c>
      <c r="AU42" s="22">
        <v>0</v>
      </c>
      <c r="AV42" s="23">
        <v>1272</v>
      </c>
      <c r="AW42" s="22">
        <v>0</v>
      </c>
      <c r="AX42" s="23">
        <v>1272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7.89</v>
      </c>
      <c r="BD42" s="22">
        <v>0</v>
      </c>
      <c r="BE42" s="22">
        <v>7.89</v>
      </c>
    </row>
    <row r="43" spans="1:57" x14ac:dyDescent="0.25">
      <c r="A43" s="18" t="s">
        <v>779</v>
      </c>
      <c r="B43" s="18" t="s">
        <v>821</v>
      </c>
      <c r="C43" s="19">
        <v>43131</v>
      </c>
      <c r="D43" s="19">
        <v>43101</v>
      </c>
      <c r="E43" s="19">
        <v>43131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323028</v>
      </c>
      <c r="AR43" s="19">
        <v>43101</v>
      </c>
      <c r="AS43" s="23">
        <v>323095</v>
      </c>
      <c r="AT43" s="19">
        <v>43131</v>
      </c>
      <c r="AU43" s="22">
        <v>0</v>
      </c>
      <c r="AV43" s="22">
        <v>67</v>
      </c>
      <c r="AW43" s="22">
        <v>0</v>
      </c>
      <c r="AX43" s="22">
        <v>67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0.42</v>
      </c>
      <c r="BD43" s="22">
        <v>0</v>
      </c>
      <c r="BE43" s="22">
        <v>0.42</v>
      </c>
    </row>
    <row r="44" spans="1:57" x14ac:dyDescent="0.25">
      <c r="A44" s="18" t="s">
        <v>779</v>
      </c>
      <c r="B44" s="18" t="s">
        <v>822</v>
      </c>
      <c r="C44" s="19">
        <v>43131</v>
      </c>
      <c r="D44" s="19">
        <v>43101</v>
      </c>
      <c r="E44" s="19">
        <v>43131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255042</v>
      </c>
      <c r="AR44" s="19">
        <v>43101</v>
      </c>
      <c r="AS44" s="23">
        <v>255536</v>
      </c>
      <c r="AT44" s="19">
        <v>43131</v>
      </c>
      <c r="AU44" s="22">
        <v>0</v>
      </c>
      <c r="AV44" s="22">
        <v>494</v>
      </c>
      <c r="AW44" s="22">
        <v>0</v>
      </c>
      <c r="AX44" s="22">
        <v>494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3.06</v>
      </c>
      <c r="BD44" s="22">
        <v>0</v>
      </c>
      <c r="BE44" s="22">
        <v>3.06</v>
      </c>
    </row>
    <row r="45" spans="1:57" x14ac:dyDescent="0.25">
      <c r="A45" s="18" t="s">
        <v>779</v>
      </c>
      <c r="B45" s="18" t="s">
        <v>823</v>
      </c>
      <c r="C45" s="19">
        <v>43131</v>
      </c>
      <c r="D45" s="19">
        <v>43101</v>
      </c>
      <c r="E45" s="19">
        <v>43131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123773</v>
      </c>
      <c r="AR45" s="19">
        <v>43101</v>
      </c>
      <c r="AS45" s="23">
        <v>124284</v>
      </c>
      <c r="AT45" s="19">
        <v>43131</v>
      </c>
      <c r="AU45" s="22">
        <v>0</v>
      </c>
      <c r="AV45" s="22">
        <v>511</v>
      </c>
      <c r="AW45" s="22">
        <v>0</v>
      </c>
      <c r="AX45" s="22">
        <v>511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3.17</v>
      </c>
      <c r="BD45" s="22">
        <v>0</v>
      </c>
      <c r="BE45" s="22">
        <v>3.17</v>
      </c>
    </row>
    <row r="46" spans="1:57" x14ac:dyDescent="0.25">
      <c r="A46" s="18" t="s">
        <v>779</v>
      </c>
      <c r="B46" s="18" t="s">
        <v>824</v>
      </c>
      <c r="C46" s="19">
        <v>43131</v>
      </c>
      <c r="D46" s="19">
        <v>43101</v>
      </c>
      <c r="E46" s="19">
        <v>43131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376229</v>
      </c>
      <c r="AR46" s="19">
        <v>43101</v>
      </c>
      <c r="AS46" s="23">
        <v>379640</v>
      </c>
      <c r="AT46" s="19">
        <v>43131</v>
      </c>
      <c r="AU46" s="22">
        <v>0</v>
      </c>
      <c r="AV46" s="23">
        <v>3411</v>
      </c>
      <c r="AW46" s="22">
        <v>0</v>
      </c>
      <c r="AX46" s="23">
        <v>3411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21.15</v>
      </c>
      <c r="BD46" s="22">
        <v>0</v>
      </c>
      <c r="BE46" s="22">
        <v>21.15</v>
      </c>
    </row>
    <row r="47" spans="1:57" x14ac:dyDescent="0.25">
      <c r="A47" s="18" t="s">
        <v>779</v>
      </c>
      <c r="B47" s="18" t="s">
        <v>825</v>
      </c>
      <c r="C47" s="19">
        <v>43131</v>
      </c>
      <c r="D47" s="19">
        <v>43101</v>
      </c>
      <c r="E47" s="19">
        <v>43131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82268</v>
      </c>
      <c r="AR47" s="19">
        <v>43101</v>
      </c>
      <c r="AS47" s="23">
        <v>82478</v>
      </c>
      <c r="AT47" s="19">
        <v>43131</v>
      </c>
      <c r="AU47" s="22">
        <v>0</v>
      </c>
      <c r="AV47" s="22">
        <v>210</v>
      </c>
      <c r="AW47" s="22">
        <v>0</v>
      </c>
      <c r="AX47" s="22">
        <v>210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1.3</v>
      </c>
      <c r="BD47" s="22">
        <v>0</v>
      </c>
      <c r="BE47" s="22">
        <v>1.3</v>
      </c>
    </row>
    <row r="48" spans="1:57" x14ac:dyDescent="0.25">
      <c r="A48" s="18" t="s">
        <v>779</v>
      </c>
      <c r="B48" s="18" t="s">
        <v>826</v>
      </c>
      <c r="C48" s="19">
        <v>43131</v>
      </c>
      <c r="D48" s="19">
        <v>43101</v>
      </c>
      <c r="E48" s="19">
        <v>43131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72474</v>
      </c>
      <c r="AR48" s="19">
        <v>43101</v>
      </c>
      <c r="AS48" s="23">
        <v>72832</v>
      </c>
      <c r="AT48" s="19">
        <v>43131</v>
      </c>
      <c r="AU48" s="22">
        <v>0</v>
      </c>
      <c r="AV48" s="22">
        <v>358</v>
      </c>
      <c r="AW48" s="22">
        <v>0</v>
      </c>
      <c r="AX48" s="22">
        <v>358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2.2200000000000002</v>
      </c>
      <c r="BD48" s="22">
        <v>0</v>
      </c>
      <c r="BE48" s="22">
        <v>2.2200000000000002</v>
      </c>
    </row>
    <row r="49" spans="1:57" x14ac:dyDescent="0.25">
      <c r="A49" s="18" t="s">
        <v>779</v>
      </c>
      <c r="B49" s="18" t="s">
        <v>827</v>
      </c>
      <c r="C49" s="19">
        <v>43131</v>
      </c>
      <c r="D49" s="19">
        <v>43101</v>
      </c>
      <c r="E49" s="19">
        <v>43131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33927</v>
      </c>
      <c r="AR49" s="19">
        <v>43101</v>
      </c>
      <c r="AS49" s="23">
        <v>34152</v>
      </c>
      <c r="AT49" s="19">
        <v>43131</v>
      </c>
      <c r="AU49" s="22">
        <v>0</v>
      </c>
      <c r="AV49" s="22">
        <v>225</v>
      </c>
      <c r="AW49" s="22">
        <v>0</v>
      </c>
      <c r="AX49" s="22">
        <v>225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1.4</v>
      </c>
      <c r="BD49" s="22">
        <v>0</v>
      </c>
      <c r="BE49" s="22">
        <v>1.4</v>
      </c>
    </row>
    <row r="50" spans="1:57" x14ac:dyDescent="0.25">
      <c r="A50" s="18" t="s">
        <v>779</v>
      </c>
      <c r="B50" s="18" t="s">
        <v>828</v>
      </c>
      <c r="C50" s="19">
        <v>43131</v>
      </c>
      <c r="D50" s="19">
        <v>43101</v>
      </c>
      <c r="E50" s="19">
        <v>43131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32773</v>
      </c>
      <c r="AR50" s="19">
        <v>43101</v>
      </c>
      <c r="AS50" s="23">
        <v>33056</v>
      </c>
      <c r="AT50" s="19">
        <v>43131</v>
      </c>
      <c r="AU50" s="22">
        <v>0</v>
      </c>
      <c r="AV50" s="22">
        <v>283</v>
      </c>
      <c r="AW50" s="22">
        <v>0</v>
      </c>
      <c r="AX50" s="22">
        <v>283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1.75</v>
      </c>
      <c r="BD50" s="22">
        <v>0</v>
      </c>
      <c r="BE50" s="22">
        <v>1.75</v>
      </c>
    </row>
    <row r="51" spans="1:57" x14ac:dyDescent="0.25">
      <c r="A51" s="18" t="s">
        <v>779</v>
      </c>
      <c r="B51" s="18" t="s">
        <v>829</v>
      </c>
      <c r="C51" s="19">
        <v>43131</v>
      </c>
      <c r="D51" s="19">
        <v>43101</v>
      </c>
      <c r="E51" s="19">
        <v>43131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180713</v>
      </c>
      <c r="AR51" s="19">
        <v>43101</v>
      </c>
      <c r="AS51" s="23">
        <v>181590</v>
      </c>
      <c r="AT51" s="19">
        <v>43131</v>
      </c>
      <c r="AU51" s="22">
        <v>0</v>
      </c>
      <c r="AV51" s="22">
        <v>877</v>
      </c>
      <c r="AW51" s="22">
        <v>0</v>
      </c>
      <c r="AX51" s="22">
        <v>877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5.44</v>
      </c>
      <c r="BD51" s="22">
        <v>0</v>
      </c>
      <c r="BE51" s="22">
        <v>5.44</v>
      </c>
    </row>
    <row r="52" spans="1:57" x14ac:dyDescent="0.25">
      <c r="A52" s="18" t="s">
        <v>779</v>
      </c>
      <c r="B52" s="18" t="s">
        <v>830</v>
      </c>
      <c r="C52" s="19">
        <v>43131</v>
      </c>
      <c r="D52" s="19">
        <v>43101</v>
      </c>
      <c r="E52" s="19">
        <v>43131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99013</v>
      </c>
      <c r="AR52" s="19">
        <v>43101</v>
      </c>
      <c r="AS52" s="23">
        <v>99252</v>
      </c>
      <c r="AT52" s="19">
        <v>43131</v>
      </c>
      <c r="AU52" s="22">
        <v>0</v>
      </c>
      <c r="AV52" s="22">
        <v>239</v>
      </c>
      <c r="AW52" s="22">
        <v>0</v>
      </c>
      <c r="AX52" s="22">
        <v>239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1.48</v>
      </c>
      <c r="BD52" s="22">
        <v>0</v>
      </c>
      <c r="BE52" s="22">
        <v>1.48</v>
      </c>
    </row>
    <row r="53" spans="1:57" x14ac:dyDescent="0.25">
      <c r="A53" s="18" t="s">
        <v>779</v>
      </c>
      <c r="B53" s="18" t="s">
        <v>831</v>
      </c>
      <c r="C53" s="19">
        <v>43131</v>
      </c>
      <c r="D53" s="19">
        <v>43101</v>
      </c>
      <c r="E53" s="19">
        <v>43131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91768</v>
      </c>
      <c r="AR53" s="19">
        <v>43101</v>
      </c>
      <c r="AS53" s="23">
        <v>92179</v>
      </c>
      <c r="AT53" s="19">
        <v>43131</v>
      </c>
      <c r="AU53" s="22">
        <v>0</v>
      </c>
      <c r="AV53" s="22">
        <v>411</v>
      </c>
      <c r="AW53" s="22">
        <v>0</v>
      </c>
      <c r="AX53" s="22">
        <v>411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2.5499999999999998</v>
      </c>
      <c r="BD53" s="22">
        <v>0</v>
      </c>
      <c r="BE53" s="22">
        <v>2.5499999999999998</v>
      </c>
    </row>
    <row r="54" spans="1:57" x14ac:dyDescent="0.25">
      <c r="A54" s="18" t="s">
        <v>779</v>
      </c>
      <c r="B54" s="18" t="s">
        <v>832</v>
      </c>
      <c r="C54" s="19">
        <v>43131</v>
      </c>
      <c r="D54" s="19">
        <v>43101</v>
      </c>
      <c r="E54" s="19">
        <v>43131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78189</v>
      </c>
      <c r="AR54" s="19">
        <v>43101</v>
      </c>
      <c r="AS54" s="23">
        <v>78488</v>
      </c>
      <c r="AT54" s="19">
        <v>43131</v>
      </c>
      <c r="AU54" s="22">
        <v>0</v>
      </c>
      <c r="AV54" s="22">
        <v>299</v>
      </c>
      <c r="AW54" s="22">
        <v>0</v>
      </c>
      <c r="AX54" s="22">
        <v>299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1.85</v>
      </c>
      <c r="BD54" s="22">
        <v>0</v>
      </c>
      <c r="BE54" s="22">
        <v>1.85</v>
      </c>
    </row>
    <row r="55" spans="1:57" x14ac:dyDescent="0.25">
      <c r="A55" s="18" t="s">
        <v>779</v>
      </c>
      <c r="B55" s="18" t="s">
        <v>833</v>
      </c>
      <c r="C55" s="19">
        <v>43131</v>
      </c>
      <c r="D55" s="19">
        <v>43101</v>
      </c>
      <c r="E55" s="19">
        <v>43131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121404</v>
      </c>
      <c r="AR55" s="19">
        <v>43101</v>
      </c>
      <c r="AS55" s="23">
        <v>122101</v>
      </c>
      <c r="AT55" s="19">
        <v>43131</v>
      </c>
      <c r="AU55" s="22">
        <v>0</v>
      </c>
      <c r="AV55" s="22">
        <v>697</v>
      </c>
      <c r="AW55" s="22">
        <v>0</v>
      </c>
      <c r="AX55" s="22">
        <v>697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4.32</v>
      </c>
      <c r="BD55" s="22">
        <v>0</v>
      </c>
      <c r="BE55" s="22">
        <v>4.32</v>
      </c>
    </row>
    <row r="56" spans="1:57" x14ac:dyDescent="0.25">
      <c r="A56" s="18" t="s">
        <v>779</v>
      </c>
      <c r="B56" s="18" t="s">
        <v>834</v>
      </c>
      <c r="C56" s="19">
        <v>43131</v>
      </c>
      <c r="D56" s="19">
        <v>43101</v>
      </c>
      <c r="E56" s="19">
        <v>43131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233536</v>
      </c>
      <c r="AR56" s="19">
        <v>43101</v>
      </c>
      <c r="AS56" s="23">
        <v>235155</v>
      </c>
      <c r="AT56" s="19">
        <v>43131</v>
      </c>
      <c r="AU56" s="22">
        <v>0</v>
      </c>
      <c r="AV56" s="23">
        <v>1619</v>
      </c>
      <c r="AW56" s="22">
        <v>0</v>
      </c>
      <c r="AX56" s="23">
        <v>1619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10.039999999999999</v>
      </c>
      <c r="BD56" s="22">
        <v>0</v>
      </c>
      <c r="BE56" s="22">
        <v>10.039999999999999</v>
      </c>
    </row>
    <row r="57" spans="1:57" x14ac:dyDescent="0.25">
      <c r="A57" s="18" t="s">
        <v>779</v>
      </c>
      <c r="B57" s="18" t="s">
        <v>835</v>
      </c>
      <c r="C57" s="19">
        <v>43131</v>
      </c>
      <c r="D57" s="19">
        <v>43101</v>
      </c>
      <c r="E57" s="19">
        <v>43131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125590</v>
      </c>
      <c r="AR57" s="19">
        <v>43101</v>
      </c>
      <c r="AS57" s="23">
        <v>126550</v>
      </c>
      <c r="AT57" s="19">
        <v>43131</v>
      </c>
      <c r="AU57" s="22">
        <v>0</v>
      </c>
      <c r="AV57" s="22">
        <v>960</v>
      </c>
      <c r="AW57" s="22">
        <v>0</v>
      </c>
      <c r="AX57" s="22">
        <v>960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5.95</v>
      </c>
      <c r="BD57" s="22">
        <v>0</v>
      </c>
      <c r="BE57" s="22">
        <v>5.95</v>
      </c>
    </row>
    <row r="58" spans="1:57" x14ac:dyDescent="0.25">
      <c r="A58" s="18" t="s">
        <v>779</v>
      </c>
      <c r="B58" s="18" t="s">
        <v>836</v>
      </c>
      <c r="C58" s="19">
        <v>43131</v>
      </c>
      <c r="D58" s="19">
        <v>43101</v>
      </c>
      <c r="E58" s="19">
        <v>43131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108849</v>
      </c>
      <c r="AR58" s="19">
        <v>43101</v>
      </c>
      <c r="AS58" s="23">
        <v>109441</v>
      </c>
      <c r="AT58" s="19">
        <v>43131</v>
      </c>
      <c r="AU58" s="22">
        <v>0</v>
      </c>
      <c r="AV58" s="22">
        <v>592</v>
      </c>
      <c r="AW58" s="22">
        <v>0</v>
      </c>
      <c r="AX58" s="22">
        <v>592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3.67</v>
      </c>
      <c r="BD58" s="22">
        <v>0</v>
      </c>
      <c r="BE58" s="22">
        <v>3.67</v>
      </c>
    </row>
    <row r="59" spans="1:57" x14ac:dyDescent="0.25">
      <c r="A59" s="18" t="s">
        <v>779</v>
      </c>
      <c r="B59" s="18" t="s">
        <v>837</v>
      </c>
      <c r="C59" s="19">
        <v>43131</v>
      </c>
      <c r="D59" s="19">
        <v>43101</v>
      </c>
      <c r="E59" s="19">
        <v>43131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74130</v>
      </c>
      <c r="AR59" s="19">
        <v>43101</v>
      </c>
      <c r="AS59" s="23">
        <v>74292</v>
      </c>
      <c r="AT59" s="19">
        <v>43131</v>
      </c>
      <c r="AU59" s="22">
        <v>0</v>
      </c>
      <c r="AV59" s="22">
        <v>162</v>
      </c>
      <c r="AW59" s="22">
        <v>0</v>
      </c>
      <c r="AX59" s="22">
        <v>162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1</v>
      </c>
      <c r="BD59" s="22">
        <v>0</v>
      </c>
      <c r="BE59" s="22">
        <v>1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P28" workbookViewId="0">
      <selection activeCell="AP32" sqref="A32:XFD32"/>
    </sheetView>
  </sheetViews>
  <sheetFormatPr defaultColWidth="11.425781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22.7109375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  <col min="257" max="263" width="10.7109375" customWidth="1"/>
    <col min="264" max="264" width="24.7109375" customWidth="1"/>
    <col min="265" max="265" width="13.7109375" customWidth="1"/>
    <col min="266" max="266" width="11.7109375" customWidth="1"/>
    <col min="267" max="267" width="12.7109375" customWidth="1"/>
    <col min="268" max="268" width="11.7109375" customWidth="1"/>
    <col min="269" max="270" width="12.7109375" customWidth="1"/>
    <col min="271" max="272" width="10.7109375" customWidth="1"/>
    <col min="273" max="273" width="16.7109375" customWidth="1"/>
    <col min="274" max="274" width="28.7109375" customWidth="1"/>
    <col min="275" max="275" width="22.7109375" customWidth="1"/>
    <col min="276" max="276" width="15.7109375" customWidth="1"/>
    <col min="277" max="277" width="3.7109375" customWidth="1"/>
    <col min="278" max="278" width="10.7109375" customWidth="1"/>
    <col min="279" max="280" width="8.7109375" customWidth="1"/>
    <col min="281" max="281" width="9.7109375" customWidth="1"/>
    <col min="282" max="282" width="8.7109375" customWidth="1"/>
    <col min="283" max="283" width="9.7109375" customWidth="1"/>
    <col min="284" max="284" width="10.7109375" customWidth="1"/>
    <col min="285" max="286" width="9.7109375" customWidth="1"/>
    <col min="287" max="287" width="8.7109375" customWidth="1"/>
    <col min="288" max="288" width="9.7109375" customWidth="1"/>
    <col min="289" max="290" width="8.7109375" customWidth="1"/>
    <col min="291" max="291" width="9.7109375" customWidth="1"/>
    <col min="292" max="293" width="8.7109375" customWidth="1"/>
    <col min="294" max="295" width="10.7109375" customWidth="1"/>
    <col min="296" max="296" width="9.7109375" customWidth="1"/>
    <col min="297" max="297" width="10.7109375" customWidth="1"/>
    <col min="298" max="298" width="9.7109375" customWidth="1"/>
    <col min="299" max="300" width="8.7109375" customWidth="1"/>
    <col min="301" max="301" width="9.7109375" customWidth="1"/>
    <col min="302" max="302" width="10.7109375" customWidth="1"/>
    <col min="303" max="305" width="9.7109375" customWidth="1"/>
    <col min="306" max="307" width="10.7109375" customWidth="1"/>
    <col min="308" max="309" width="9.7109375" customWidth="1"/>
    <col min="310" max="310" width="21.7109375" customWidth="1"/>
    <col min="311" max="311" width="13.7109375" customWidth="1"/>
    <col min="312" max="312" width="10.7109375" customWidth="1"/>
    <col min="313" max="313" width="12.7109375" customWidth="1"/>
    <col min="513" max="519" width="10.7109375" customWidth="1"/>
    <col min="520" max="520" width="24.7109375" customWidth="1"/>
    <col min="521" max="521" width="13.7109375" customWidth="1"/>
    <col min="522" max="522" width="11.7109375" customWidth="1"/>
    <col min="523" max="523" width="12.7109375" customWidth="1"/>
    <col min="524" max="524" width="11.7109375" customWidth="1"/>
    <col min="525" max="526" width="12.7109375" customWidth="1"/>
    <col min="527" max="528" width="10.7109375" customWidth="1"/>
    <col min="529" max="529" width="16.7109375" customWidth="1"/>
    <col min="530" max="530" width="28.7109375" customWidth="1"/>
    <col min="531" max="531" width="22.7109375" customWidth="1"/>
    <col min="532" max="532" width="15.7109375" customWidth="1"/>
    <col min="533" max="533" width="3.7109375" customWidth="1"/>
    <col min="534" max="534" width="10.7109375" customWidth="1"/>
    <col min="535" max="536" width="8.7109375" customWidth="1"/>
    <col min="537" max="537" width="9.7109375" customWidth="1"/>
    <col min="538" max="538" width="8.7109375" customWidth="1"/>
    <col min="539" max="539" width="9.7109375" customWidth="1"/>
    <col min="540" max="540" width="10.7109375" customWidth="1"/>
    <col min="541" max="542" width="9.7109375" customWidth="1"/>
    <col min="543" max="543" width="8.7109375" customWidth="1"/>
    <col min="544" max="544" width="9.7109375" customWidth="1"/>
    <col min="545" max="546" width="8.7109375" customWidth="1"/>
    <col min="547" max="547" width="9.7109375" customWidth="1"/>
    <col min="548" max="549" width="8.7109375" customWidth="1"/>
    <col min="550" max="551" width="10.7109375" customWidth="1"/>
    <col min="552" max="552" width="9.7109375" customWidth="1"/>
    <col min="553" max="553" width="10.7109375" customWidth="1"/>
    <col min="554" max="554" width="9.7109375" customWidth="1"/>
    <col min="555" max="556" width="8.7109375" customWidth="1"/>
    <col min="557" max="557" width="9.7109375" customWidth="1"/>
    <col min="558" max="558" width="10.7109375" customWidth="1"/>
    <col min="559" max="561" width="9.7109375" customWidth="1"/>
    <col min="562" max="563" width="10.7109375" customWidth="1"/>
    <col min="564" max="565" width="9.7109375" customWidth="1"/>
    <col min="566" max="566" width="21.7109375" customWidth="1"/>
    <col min="567" max="567" width="13.7109375" customWidth="1"/>
    <col min="568" max="568" width="10.7109375" customWidth="1"/>
    <col min="569" max="569" width="12.7109375" customWidth="1"/>
    <col min="769" max="775" width="10.7109375" customWidth="1"/>
    <col min="776" max="776" width="24.7109375" customWidth="1"/>
    <col min="777" max="777" width="13.7109375" customWidth="1"/>
    <col min="778" max="778" width="11.7109375" customWidth="1"/>
    <col min="779" max="779" width="12.7109375" customWidth="1"/>
    <col min="780" max="780" width="11.7109375" customWidth="1"/>
    <col min="781" max="782" width="12.7109375" customWidth="1"/>
    <col min="783" max="784" width="10.7109375" customWidth="1"/>
    <col min="785" max="785" width="16.7109375" customWidth="1"/>
    <col min="786" max="786" width="28.7109375" customWidth="1"/>
    <col min="787" max="787" width="22.7109375" customWidth="1"/>
    <col min="788" max="788" width="15.7109375" customWidth="1"/>
    <col min="789" max="789" width="3.7109375" customWidth="1"/>
    <col min="790" max="790" width="10.7109375" customWidth="1"/>
    <col min="791" max="792" width="8.7109375" customWidth="1"/>
    <col min="793" max="793" width="9.7109375" customWidth="1"/>
    <col min="794" max="794" width="8.7109375" customWidth="1"/>
    <col min="795" max="795" width="9.7109375" customWidth="1"/>
    <col min="796" max="796" width="10.7109375" customWidth="1"/>
    <col min="797" max="798" width="9.7109375" customWidth="1"/>
    <col min="799" max="799" width="8.7109375" customWidth="1"/>
    <col min="800" max="800" width="9.7109375" customWidth="1"/>
    <col min="801" max="802" width="8.7109375" customWidth="1"/>
    <col min="803" max="803" width="9.7109375" customWidth="1"/>
    <col min="804" max="805" width="8.7109375" customWidth="1"/>
    <col min="806" max="807" width="10.7109375" customWidth="1"/>
    <col min="808" max="808" width="9.7109375" customWidth="1"/>
    <col min="809" max="809" width="10.7109375" customWidth="1"/>
    <col min="810" max="810" width="9.7109375" customWidth="1"/>
    <col min="811" max="812" width="8.7109375" customWidth="1"/>
    <col min="813" max="813" width="9.7109375" customWidth="1"/>
    <col min="814" max="814" width="10.7109375" customWidth="1"/>
    <col min="815" max="817" width="9.7109375" customWidth="1"/>
    <col min="818" max="819" width="10.7109375" customWidth="1"/>
    <col min="820" max="821" width="9.7109375" customWidth="1"/>
    <col min="822" max="822" width="21.7109375" customWidth="1"/>
    <col min="823" max="823" width="13.7109375" customWidth="1"/>
    <col min="824" max="824" width="10.7109375" customWidth="1"/>
    <col min="825" max="825" width="12.7109375" customWidth="1"/>
    <col min="1025" max="1031" width="10.7109375" customWidth="1"/>
    <col min="1032" max="1032" width="24.7109375" customWidth="1"/>
    <col min="1033" max="1033" width="13.7109375" customWidth="1"/>
    <col min="1034" max="1034" width="11.7109375" customWidth="1"/>
    <col min="1035" max="1035" width="12.7109375" customWidth="1"/>
    <col min="1036" max="1036" width="11.7109375" customWidth="1"/>
    <col min="1037" max="1038" width="12.7109375" customWidth="1"/>
    <col min="1039" max="1040" width="10.7109375" customWidth="1"/>
    <col min="1041" max="1041" width="16.7109375" customWidth="1"/>
    <col min="1042" max="1042" width="28.7109375" customWidth="1"/>
    <col min="1043" max="1043" width="22.7109375" customWidth="1"/>
    <col min="1044" max="1044" width="15.7109375" customWidth="1"/>
    <col min="1045" max="1045" width="3.7109375" customWidth="1"/>
    <col min="1046" max="1046" width="10.7109375" customWidth="1"/>
    <col min="1047" max="1048" width="8.7109375" customWidth="1"/>
    <col min="1049" max="1049" width="9.7109375" customWidth="1"/>
    <col min="1050" max="1050" width="8.7109375" customWidth="1"/>
    <col min="1051" max="1051" width="9.7109375" customWidth="1"/>
    <col min="1052" max="1052" width="10.7109375" customWidth="1"/>
    <col min="1053" max="1054" width="9.7109375" customWidth="1"/>
    <col min="1055" max="1055" width="8.7109375" customWidth="1"/>
    <col min="1056" max="1056" width="9.7109375" customWidth="1"/>
    <col min="1057" max="1058" width="8.7109375" customWidth="1"/>
    <col min="1059" max="1059" width="9.7109375" customWidth="1"/>
    <col min="1060" max="1061" width="8.7109375" customWidth="1"/>
    <col min="1062" max="1063" width="10.7109375" customWidth="1"/>
    <col min="1064" max="1064" width="9.7109375" customWidth="1"/>
    <col min="1065" max="1065" width="10.7109375" customWidth="1"/>
    <col min="1066" max="1066" width="9.7109375" customWidth="1"/>
    <col min="1067" max="1068" width="8.7109375" customWidth="1"/>
    <col min="1069" max="1069" width="9.7109375" customWidth="1"/>
    <col min="1070" max="1070" width="10.7109375" customWidth="1"/>
    <col min="1071" max="1073" width="9.7109375" customWidth="1"/>
    <col min="1074" max="1075" width="10.7109375" customWidth="1"/>
    <col min="1076" max="1077" width="9.7109375" customWidth="1"/>
    <col min="1078" max="1078" width="21.7109375" customWidth="1"/>
    <col min="1079" max="1079" width="13.7109375" customWidth="1"/>
    <col min="1080" max="1080" width="10.7109375" customWidth="1"/>
    <col min="1081" max="1081" width="12.7109375" customWidth="1"/>
    <col min="1281" max="1287" width="10.7109375" customWidth="1"/>
    <col min="1288" max="1288" width="24.7109375" customWidth="1"/>
    <col min="1289" max="1289" width="13.7109375" customWidth="1"/>
    <col min="1290" max="1290" width="11.7109375" customWidth="1"/>
    <col min="1291" max="1291" width="12.7109375" customWidth="1"/>
    <col min="1292" max="1292" width="11.7109375" customWidth="1"/>
    <col min="1293" max="1294" width="12.7109375" customWidth="1"/>
    <col min="1295" max="1296" width="10.7109375" customWidth="1"/>
    <col min="1297" max="1297" width="16.7109375" customWidth="1"/>
    <col min="1298" max="1298" width="28.7109375" customWidth="1"/>
    <col min="1299" max="1299" width="22.7109375" customWidth="1"/>
    <col min="1300" max="1300" width="15.7109375" customWidth="1"/>
    <col min="1301" max="1301" width="3.7109375" customWidth="1"/>
    <col min="1302" max="1302" width="10.7109375" customWidth="1"/>
    <col min="1303" max="1304" width="8.7109375" customWidth="1"/>
    <col min="1305" max="1305" width="9.7109375" customWidth="1"/>
    <col min="1306" max="1306" width="8.7109375" customWidth="1"/>
    <col min="1307" max="1307" width="9.7109375" customWidth="1"/>
    <col min="1308" max="1308" width="10.7109375" customWidth="1"/>
    <col min="1309" max="1310" width="9.7109375" customWidth="1"/>
    <col min="1311" max="1311" width="8.7109375" customWidth="1"/>
    <col min="1312" max="1312" width="9.7109375" customWidth="1"/>
    <col min="1313" max="1314" width="8.7109375" customWidth="1"/>
    <col min="1315" max="1315" width="9.7109375" customWidth="1"/>
    <col min="1316" max="1317" width="8.7109375" customWidth="1"/>
    <col min="1318" max="1319" width="10.7109375" customWidth="1"/>
    <col min="1320" max="1320" width="9.7109375" customWidth="1"/>
    <col min="1321" max="1321" width="10.7109375" customWidth="1"/>
    <col min="1322" max="1322" width="9.7109375" customWidth="1"/>
    <col min="1323" max="1324" width="8.7109375" customWidth="1"/>
    <col min="1325" max="1325" width="9.7109375" customWidth="1"/>
    <col min="1326" max="1326" width="10.7109375" customWidth="1"/>
    <col min="1327" max="1329" width="9.7109375" customWidth="1"/>
    <col min="1330" max="1331" width="10.7109375" customWidth="1"/>
    <col min="1332" max="1333" width="9.7109375" customWidth="1"/>
    <col min="1334" max="1334" width="21.7109375" customWidth="1"/>
    <col min="1335" max="1335" width="13.7109375" customWidth="1"/>
    <col min="1336" max="1336" width="10.7109375" customWidth="1"/>
    <col min="1337" max="1337" width="12.7109375" customWidth="1"/>
    <col min="1537" max="1543" width="10.7109375" customWidth="1"/>
    <col min="1544" max="1544" width="24.7109375" customWidth="1"/>
    <col min="1545" max="1545" width="13.7109375" customWidth="1"/>
    <col min="1546" max="1546" width="11.7109375" customWidth="1"/>
    <col min="1547" max="1547" width="12.7109375" customWidth="1"/>
    <col min="1548" max="1548" width="11.7109375" customWidth="1"/>
    <col min="1549" max="1550" width="12.7109375" customWidth="1"/>
    <col min="1551" max="1552" width="10.7109375" customWidth="1"/>
    <col min="1553" max="1553" width="16.7109375" customWidth="1"/>
    <col min="1554" max="1554" width="28.7109375" customWidth="1"/>
    <col min="1555" max="1555" width="22.7109375" customWidth="1"/>
    <col min="1556" max="1556" width="15.7109375" customWidth="1"/>
    <col min="1557" max="1557" width="3.7109375" customWidth="1"/>
    <col min="1558" max="1558" width="10.7109375" customWidth="1"/>
    <col min="1559" max="1560" width="8.7109375" customWidth="1"/>
    <col min="1561" max="1561" width="9.7109375" customWidth="1"/>
    <col min="1562" max="1562" width="8.7109375" customWidth="1"/>
    <col min="1563" max="1563" width="9.7109375" customWidth="1"/>
    <col min="1564" max="1564" width="10.7109375" customWidth="1"/>
    <col min="1565" max="1566" width="9.7109375" customWidth="1"/>
    <col min="1567" max="1567" width="8.7109375" customWidth="1"/>
    <col min="1568" max="1568" width="9.7109375" customWidth="1"/>
    <col min="1569" max="1570" width="8.7109375" customWidth="1"/>
    <col min="1571" max="1571" width="9.7109375" customWidth="1"/>
    <col min="1572" max="1573" width="8.7109375" customWidth="1"/>
    <col min="1574" max="1575" width="10.7109375" customWidth="1"/>
    <col min="1576" max="1576" width="9.7109375" customWidth="1"/>
    <col min="1577" max="1577" width="10.7109375" customWidth="1"/>
    <col min="1578" max="1578" width="9.7109375" customWidth="1"/>
    <col min="1579" max="1580" width="8.7109375" customWidth="1"/>
    <col min="1581" max="1581" width="9.7109375" customWidth="1"/>
    <col min="1582" max="1582" width="10.7109375" customWidth="1"/>
    <col min="1583" max="1585" width="9.7109375" customWidth="1"/>
    <col min="1586" max="1587" width="10.7109375" customWidth="1"/>
    <col min="1588" max="1589" width="9.7109375" customWidth="1"/>
    <col min="1590" max="1590" width="21.7109375" customWidth="1"/>
    <col min="1591" max="1591" width="13.7109375" customWidth="1"/>
    <col min="1592" max="1592" width="10.7109375" customWidth="1"/>
    <col min="1593" max="1593" width="12.7109375" customWidth="1"/>
    <col min="1793" max="1799" width="10.7109375" customWidth="1"/>
    <col min="1800" max="1800" width="24.7109375" customWidth="1"/>
    <col min="1801" max="1801" width="13.7109375" customWidth="1"/>
    <col min="1802" max="1802" width="11.7109375" customWidth="1"/>
    <col min="1803" max="1803" width="12.7109375" customWidth="1"/>
    <col min="1804" max="1804" width="11.7109375" customWidth="1"/>
    <col min="1805" max="1806" width="12.7109375" customWidth="1"/>
    <col min="1807" max="1808" width="10.7109375" customWidth="1"/>
    <col min="1809" max="1809" width="16.7109375" customWidth="1"/>
    <col min="1810" max="1810" width="28.7109375" customWidth="1"/>
    <col min="1811" max="1811" width="22.7109375" customWidth="1"/>
    <col min="1812" max="1812" width="15.7109375" customWidth="1"/>
    <col min="1813" max="1813" width="3.7109375" customWidth="1"/>
    <col min="1814" max="1814" width="10.7109375" customWidth="1"/>
    <col min="1815" max="1816" width="8.7109375" customWidth="1"/>
    <col min="1817" max="1817" width="9.7109375" customWidth="1"/>
    <col min="1818" max="1818" width="8.7109375" customWidth="1"/>
    <col min="1819" max="1819" width="9.7109375" customWidth="1"/>
    <col min="1820" max="1820" width="10.7109375" customWidth="1"/>
    <col min="1821" max="1822" width="9.7109375" customWidth="1"/>
    <col min="1823" max="1823" width="8.7109375" customWidth="1"/>
    <col min="1824" max="1824" width="9.7109375" customWidth="1"/>
    <col min="1825" max="1826" width="8.7109375" customWidth="1"/>
    <col min="1827" max="1827" width="9.7109375" customWidth="1"/>
    <col min="1828" max="1829" width="8.7109375" customWidth="1"/>
    <col min="1830" max="1831" width="10.7109375" customWidth="1"/>
    <col min="1832" max="1832" width="9.7109375" customWidth="1"/>
    <col min="1833" max="1833" width="10.7109375" customWidth="1"/>
    <col min="1834" max="1834" width="9.7109375" customWidth="1"/>
    <col min="1835" max="1836" width="8.7109375" customWidth="1"/>
    <col min="1837" max="1837" width="9.7109375" customWidth="1"/>
    <col min="1838" max="1838" width="10.7109375" customWidth="1"/>
    <col min="1839" max="1841" width="9.7109375" customWidth="1"/>
    <col min="1842" max="1843" width="10.7109375" customWidth="1"/>
    <col min="1844" max="1845" width="9.7109375" customWidth="1"/>
    <col min="1846" max="1846" width="21.7109375" customWidth="1"/>
    <col min="1847" max="1847" width="13.7109375" customWidth="1"/>
    <col min="1848" max="1848" width="10.7109375" customWidth="1"/>
    <col min="1849" max="1849" width="12.7109375" customWidth="1"/>
    <col min="2049" max="2055" width="10.7109375" customWidth="1"/>
    <col min="2056" max="2056" width="24.7109375" customWidth="1"/>
    <col min="2057" max="2057" width="13.7109375" customWidth="1"/>
    <col min="2058" max="2058" width="11.7109375" customWidth="1"/>
    <col min="2059" max="2059" width="12.7109375" customWidth="1"/>
    <col min="2060" max="2060" width="11.7109375" customWidth="1"/>
    <col min="2061" max="2062" width="12.7109375" customWidth="1"/>
    <col min="2063" max="2064" width="10.7109375" customWidth="1"/>
    <col min="2065" max="2065" width="16.7109375" customWidth="1"/>
    <col min="2066" max="2066" width="28.7109375" customWidth="1"/>
    <col min="2067" max="2067" width="22.7109375" customWidth="1"/>
    <col min="2068" max="2068" width="15.7109375" customWidth="1"/>
    <col min="2069" max="2069" width="3.7109375" customWidth="1"/>
    <col min="2070" max="2070" width="10.7109375" customWidth="1"/>
    <col min="2071" max="2072" width="8.7109375" customWidth="1"/>
    <col min="2073" max="2073" width="9.7109375" customWidth="1"/>
    <col min="2074" max="2074" width="8.7109375" customWidth="1"/>
    <col min="2075" max="2075" width="9.7109375" customWidth="1"/>
    <col min="2076" max="2076" width="10.7109375" customWidth="1"/>
    <col min="2077" max="2078" width="9.7109375" customWidth="1"/>
    <col min="2079" max="2079" width="8.7109375" customWidth="1"/>
    <col min="2080" max="2080" width="9.7109375" customWidth="1"/>
    <col min="2081" max="2082" width="8.7109375" customWidth="1"/>
    <col min="2083" max="2083" width="9.7109375" customWidth="1"/>
    <col min="2084" max="2085" width="8.7109375" customWidth="1"/>
    <col min="2086" max="2087" width="10.7109375" customWidth="1"/>
    <col min="2088" max="2088" width="9.7109375" customWidth="1"/>
    <col min="2089" max="2089" width="10.7109375" customWidth="1"/>
    <col min="2090" max="2090" width="9.7109375" customWidth="1"/>
    <col min="2091" max="2092" width="8.7109375" customWidth="1"/>
    <col min="2093" max="2093" width="9.7109375" customWidth="1"/>
    <col min="2094" max="2094" width="10.7109375" customWidth="1"/>
    <col min="2095" max="2097" width="9.7109375" customWidth="1"/>
    <col min="2098" max="2099" width="10.7109375" customWidth="1"/>
    <col min="2100" max="2101" width="9.7109375" customWidth="1"/>
    <col min="2102" max="2102" width="21.7109375" customWidth="1"/>
    <col min="2103" max="2103" width="13.7109375" customWidth="1"/>
    <col min="2104" max="2104" width="10.7109375" customWidth="1"/>
    <col min="2105" max="2105" width="12.7109375" customWidth="1"/>
    <col min="2305" max="2311" width="10.7109375" customWidth="1"/>
    <col min="2312" max="2312" width="24.7109375" customWidth="1"/>
    <col min="2313" max="2313" width="13.7109375" customWidth="1"/>
    <col min="2314" max="2314" width="11.7109375" customWidth="1"/>
    <col min="2315" max="2315" width="12.7109375" customWidth="1"/>
    <col min="2316" max="2316" width="11.7109375" customWidth="1"/>
    <col min="2317" max="2318" width="12.7109375" customWidth="1"/>
    <col min="2319" max="2320" width="10.7109375" customWidth="1"/>
    <col min="2321" max="2321" width="16.7109375" customWidth="1"/>
    <col min="2322" max="2322" width="28.7109375" customWidth="1"/>
    <col min="2323" max="2323" width="22.7109375" customWidth="1"/>
    <col min="2324" max="2324" width="15.7109375" customWidth="1"/>
    <col min="2325" max="2325" width="3.7109375" customWidth="1"/>
    <col min="2326" max="2326" width="10.7109375" customWidth="1"/>
    <col min="2327" max="2328" width="8.7109375" customWidth="1"/>
    <col min="2329" max="2329" width="9.7109375" customWidth="1"/>
    <col min="2330" max="2330" width="8.7109375" customWidth="1"/>
    <col min="2331" max="2331" width="9.7109375" customWidth="1"/>
    <col min="2332" max="2332" width="10.7109375" customWidth="1"/>
    <col min="2333" max="2334" width="9.7109375" customWidth="1"/>
    <col min="2335" max="2335" width="8.7109375" customWidth="1"/>
    <col min="2336" max="2336" width="9.7109375" customWidth="1"/>
    <col min="2337" max="2338" width="8.7109375" customWidth="1"/>
    <col min="2339" max="2339" width="9.7109375" customWidth="1"/>
    <col min="2340" max="2341" width="8.7109375" customWidth="1"/>
    <col min="2342" max="2343" width="10.7109375" customWidth="1"/>
    <col min="2344" max="2344" width="9.7109375" customWidth="1"/>
    <col min="2345" max="2345" width="10.7109375" customWidth="1"/>
    <col min="2346" max="2346" width="9.7109375" customWidth="1"/>
    <col min="2347" max="2348" width="8.7109375" customWidth="1"/>
    <col min="2349" max="2349" width="9.7109375" customWidth="1"/>
    <col min="2350" max="2350" width="10.7109375" customWidth="1"/>
    <col min="2351" max="2353" width="9.7109375" customWidth="1"/>
    <col min="2354" max="2355" width="10.7109375" customWidth="1"/>
    <col min="2356" max="2357" width="9.7109375" customWidth="1"/>
    <col min="2358" max="2358" width="21.7109375" customWidth="1"/>
    <col min="2359" max="2359" width="13.7109375" customWidth="1"/>
    <col min="2360" max="2360" width="10.7109375" customWidth="1"/>
    <col min="2361" max="2361" width="12.7109375" customWidth="1"/>
    <col min="2561" max="2567" width="10.7109375" customWidth="1"/>
    <col min="2568" max="2568" width="24.7109375" customWidth="1"/>
    <col min="2569" max="2569" width="13.7109375" customWidth="1"/>
    <col min="2570" max="2570" width="11.7109375" customWidth="1"/>
    <col min="2571" max="2571" width="12.7109375" customWidth="1"/>
    <col min="2572" max="2572" width="11.7109375" customWidth="1"/>
    <col min="2573" max="2574" width="12.7109375" customWidth="1"/>
    <col min="2575" max="2576" width="10.7109375" customWidth="1"/>
    <col min="2577" max="2577" width="16.7109375" customWidth="1"/>
    <col min="2578" max="2578" width="28.7109375" customWidth="1"/>
    <col min="2579" max="2579" width="22.7109375" customWidth="1"/>
    <col min="2580" max="2580" width="15.7109375" customWidth="1"/>
    <col min="2581" max="2581" width="3.7109375" customWidth="1"/>
    <col min="2582" max="2582" width="10.7109375" customWidth="1"/>
    <col min="2583" max="2584" width="8.7109375" customWidth="1"/>
    <col min="2585" max="2585" width="9.7109375" customWidth="1"/>
    <col min="2586" max="2586" width="8.7109375" customWidth="1"/>
    <col min="2587" max="2587" width="9.7109375" customWidth="1"/>
    <col min="2588" max="2588" width="10.7109375" customWidth="1"/>
    <col min="2589" max="2590" width="9.7109375" customWidth="1"/>
    <col min="2591" max="2591" width="8.7109375" customWidth="1"/>
    <col min="2592" max="2592" width="9.7109375" customWidth="1"/>
    <col min="2593" max="2594" width="8.7109375" customWidth="1"/>
    <col min="2595" max="2595" width="9.7109375" customWidth="1"/>
    <col min="2596" max="2597" width="8.7109375" customWidth="1"/>
    <col min="2598" max="2599" width="10.7109375" customWidth="1"/>
    <col min="2600" max="2600" width="9.7109375" customWidth="1"/>
    <col min="2601" max="2601" width="10.7109375" customWidth="1"/>
    <col min="2602" max="2602" width="9.7109375" customWidth="1"/>
    <col min="2603" max="2604" width="8.7109375" customWidth="1"/>
    <col min="2605" max="2605" width="9.7109375" customWidth="1"/>
    <col min="2606" max="2606" width="10.7109375" customWidth="1"/>
    <col min="2607" max="2609" width="9.7109375" customWidth="1"/>
    <col min="2610" max="2611" width="10.7109375" customWidth="1"/>
    <col min="2612" max="2613" width="9.7109375" customWidth="1"/>
    <col min="2614" max="2614" width="21.7109375" customWidth="1"/>
    <col min="2615" max="2615" width="13.7109375" customWidth="1"/>
    <col min="2616" max="2616" width="10.7109375" customWidth="1"/>
    <col min="2617" max="2617" width="12.7109375" customWidth="1"/>
    <col min="2817" max="2823" width="10.7109375" customWidth="1"/>
    <col min="2824" max="2824" width="24.7109375" customWidth="1"/>
    <col min="2825" max="2825" width="13.7109375" customWidth="1"/>
    <col min="2826" max="2826" width="11.7109375" customWidth="1"/>
    <col min="2827" max="2827" width="12.7109375" customWidth="1"/>
    <col min="2828" max="2828" width="11.7109375" customWidth="1"/>
    <col min="2829" max="2830" width="12.7109375" customWidth="1"/>
    <col min="2831" max="2832" width="10.7109375" customWidth="1"/>
    <col min="2833" max="2833" width="16.7109375" customWidth="1"/>
    <col min="2834" max="2834" width="28.7109375" customWidth="1"/>
    <col min="2835" max="2835" width="22.7109375" customWidth="1"/>
    <col min="2836" max="2836" width="15.7109375" customWidth="1"/>
    <col min="2837" max="2837" width="3.7109375" customWidth="1"/>
    <col min="2838" max="2838" width="10.7109375" customWidth="1"/>
    <col min="2839" max="2840" width="8.7109375" customWidth="1"/>
    <col min="2841" max="2841" width="9.7109375" customWidth="1"/>
    <col min="2842" max="2842" width="8.7109375" customWidth="1"/>
    <col min="2843" max="2843" width="9.7109375" customWidth="1"/>
    <col min="2844" max="2844" width="10.7109375" customWidth="1"/>
    <col min="2845" max="2846" width="9.7109375" customWidth="1"/>
    <col min="2847" max="2847" width="8.7109375" customWidth="1"/>
    <col min="2848" max="2848" width="9.7109375" customWidth="1"/>
    <col min="2849" max="2850" width="8.7109375" customWidth="1"/>
    <col min="2851" max="2851" width="9.7109375" customWidth="1"/>
    <col min="2852" max="2853" width="8.7109375" customWidth="1"/>
    <col min="2854" max="2855" width="10.7109375" customWidth="1"/>
    <col min="2856" max="2856" width="9.7109375" customWidth="1"/>
    <col min="2857" max="2857" width="10.7109375" customWidth="1"/>
    <col min="2858" max="2858" width="9.7109375" customWidth="1"/>
    <col min="2859" max="2860" width="8.7109375" customWidth="1"/>
    <col min="2861" max="2861" width="9.7109375" customWidth="1"/>
    <col min="2862" max="2862" width="10.7109375" customWidth="1"/>
    <col min="2863" max="2865" width="9.7109375" customWidth="1"/>
    <col min="2866" max="2867" width="10.7109375" customWidth="1"/>
    <col min="2868" max="2869" width="9.7109375" customWidth="1"/>
    <col min="2870" max="2870" width="21.7109375" customWidth="1"/>
    <col min="2871" max="2871" width="13.7109375" customWidth="1"/>
    <col min="2872" max="2872" width="10.7109375" customWidth="1"/>
    <col min="2873" max="2873" width="12.7109375" customWidth="1"/>
    <col min="3073" max="3079" width="10.7109375" customWidth="1"/>
    <col min="3080" max="3080" width="24.7109375" customWidth="1"/>
    <col min="3081" max="3081" width="13.7109375" customWidth="1"/>
    <col min="3082" max="3082" width="11.7109375" customWidth="1"/>
    <col min="3083" max="3083" width="12.7109375" customWidth="1"/>
    <col min="3084" max="3084" width="11.7109375" customWidth="1"/>
    <col min="3085" max="3086" width="12.7109375" customWidth="1"/>
    <col min="3087" max="3088" width="10.7109375" customWidth="1"/>
    <col min="3089" max="3089" width="16.7109375" customWidth="1"/>
    <col min="3090" max="3090" width="28.7109375" customWidth="1"/>
    <col min="3091" max="3091" width="22.7109375" customWidth="1"/>
    <col min="3092" max="3092" width="15.7109375" customWidth="1"/>
    <col min="3093" max="3093" width="3.7109375" customWidth="1"/>
    <col min="3094" max="3094" width="10.7109375" customWidth="1"/>
    <col min="3095" max="3096" width="8.7109375" customWidth="1"/>
    <col min="3097" max="3097" width="9.7109375" customWidth="1"/>
    <col min="3098" max="3098" width="8.7109375" customWidth="1"/>
    <col min="3099" max="3099" width="9.7109375" customWidth="1"/>
    <col min="3100" max="3100" width="10.7109375" customWidth="1"/>
    <col min="3101" max="3102" width="9.7109375" customWidth="1"/>
    <col min="3103" max="3103" width="8.7109375" customWidth="1"/>
    <col min="3104" max="3104" width="9.7109375" customWidth="1"/>
    <col min="3105" max="3106" width="8.7109375" customWidth="1"/>
    <col min="3107" max="3107" width="9.7109375" customWidth="1"/>
    <col min="3108" max="3109" width="8.7109375" customWidth="1"/>
    <col min="3110" max="3111" width="10.7109375" customWidth="1"/>
    <col min="3112" max="3112" width="9.7109375" customWidth="1"/>
    <col min="3113" max="3113" width="10.7109375" customWidth="1"/>
    <col min="3114" max="3114" width="9.7109375" customWidth="1"/>
    <col min="3115" max="3116" width="8.7109375" customWidth="1"/>
    <col min="3117" max="3117" width="9.7109375" customWidth="1"/>
    <col min="3118" max="3118" width="10.7109375" customWidth="1"/>
    <col min="3119" max="3121" width="9.7109375" customWidth="1"/>
    <col min="3122" max="3123" width="10.7109375" customWidth="1"/>
    <col min="3124" max="3125" width="9.7109375" customWidth="1"/>
    <col min="3126" max="3126" width="21.7109375" customWidth="1"/>
    <col min="3127" max="3127" width="13.7109375" customWidth="1"/>
    <col min="3128" max="3128" width="10.7109375" customWidth="1"/>
    <col min="3129" max="3129" width="12.7109375" customWidth="1"/>
    <col min="3329" max="3335" width="10.7109375" customWidth="1"/>
    <col min="3336" max="3336" width="24.7109375" customWidth="1"/>
    <col min="3337" max="3337" width="13.7109375" customWidth="1"/>
    <col min="3338" max="3338" width="11.7109375" customWidth="1"/>
    <col min="3339" max="3339" width="12.7109375" customWidth="1"/>
    <col min="3340" max="3340" width="11.7109375" customWidth="1"/>
    <col min="3341" max="3342" width="12.7109375" customWidth="1"/>
    <col min="3343" max="3344" width="10.7109375" customWidth="1"/>
    <col min="3345" max="3345" width="16.7109375" customWidth="1"/>
    <col min="3346" max="3346" width="28.7109375" customWidth="1"/>
    <col min="3347" max="3347" width="22.7109375" customWidth="1"/>
    <col min="3348" max="3348" width="15.7109375" customWidth="1"/>
    <col min="3349" max="3349" width="3.7109375" customWidth="1"/>
    <col min="3350" max="3350" width="10.7109375" customWidth="1"/>
    <col min="3351" max="3352" width="8.7109375" customWidth="1"/>
    <col min="3353" max="3353" width="9.7109375" customWidth="1"/>
    <col min="3354" max="3354" width="8.7109375" customWidth="1"/>
    <col min="3355" max="3355" width="9.7109375" customWidth="1"/>
    <col min="3356" max="3356" width="10.7109375" customWidth="1"/>
    <col min="3357" max="3358" width="9.7109375" customWidth="1"/>
    <col min="3359" max="3359" width="8.7109375" customWidth="1"/>
    <col min="3360" max="3360" width="9.7109375" customWidth="1"/>
    <col min="3361" max="3362" width="8.7109375" customWidth="1"/>
    <col min="3363" max="3363" width="9.7109375" customWidth="1"/>
    <col min="3364" max="3365" width="8.7109375" customWidth="1"/>
    <col min="3366" max="3367" width="10.7109375" customWidth="1"/>
    <col min="3368" max="3368" width="9.7109375" customWidth="1"/>
    <col min="3369" max="3369" width="10.7109375" customWidth="1"/>
    <col min="3370" max="3370" width="9.7109375" customWidth="1"/>
    <col min="3371" max="3372" width="8.7109375" customWidth="1"/>
    <col min="3373" max="3373" width="9.7109375" customWidth="1"/>
    <col min="3374" max="3374" width="10.7109375" customWidth="1"/>
    <col min="3375" max="3377" width="9.7109375" customWidth="1"/>
    <col min="3378" max="3379" width="10.7109375" customWidth="1"/>
    <col min="3380" max="3381" width="9.7109375" customWidth="1"/>
    <col min="3382" max="3382" width="21.7109375" customWidth="1"/>
    <col min="3383" max="3383" width="13.7109375" customWidth="1"/>
    <col min="3384" max="3384" width="10.7109375" customWidth="1"/>
    <col min="3385" max="3385" width="12.7109375" customWidth="1"/>
    <col min="3585" max="3591" width="10.7109375" customWidth="1"/>
    <col min="3592" max="3592" width="24.7109375" customWidth="1"/>
    <col min="3593" max="3593" width="13.7109375" customWidth="1"/>
    <col min="3594" max="3594" width="11.7109375" customWidth="1"/>
    <col min="3595" max="3595" width="12.7109375" customWidth="1"/>
    <col min="3596" max="3596" width="11.7109375" customWidth="1"/>
    <col min="3597" max="3598" width="12.7109375" customWidth="1"/>
    <col min="3599" max="3600" width="10.7109375" customWidth="1"/>
    <col min="3601" max="3601" width="16.7109375" customWidth="1"/>
    <col min="3602" max="3602" width="28.7109375" customWidth="1"/>
    <col min="3603" max="3603" width="22.7109375" customWidth="1"/>
    <col min="3604" max="3604" width="15.7109375" customWidth="1"/>
    <col min="3605" max="3605" width="3.7109375" customWidth="1"/>
    <col min="3606" max="3606" width="10.7109375" customWidth="1"/>
    <col min="3607" max="3608" width="8.7109375" customWidth="1"/>
    <col min="3609" max="3609" width="9.7109375" customWidth="1"/>
    <col min="3610" max="3610" width="8.7109375" customWidth="1"/>
    <col min="3611" max="3611" width="9.7109375" customWidth="1"/>
    <col min="3612" max="3612" width="10.7109375" customWidth="1"/>
    <col min="3613" max="3614" width="9.7109375" customWidth="1"/>
    <col min="3615" max="3615" width="8.7109375" customWidth="1"/>
    <col min="3616" max="3616" width="9.7109375" customWidth="1"/>
    <col min="3617" max="3618" width="8.7109375" customWidth="1"/>
    <col min="3619" max="3619" width="9.7109375" customWidth="1"/>
    <col min="3620" max="3621" width="8.7109375" customWidth="1"/>
    <col min="3622" max="3623" width="10.7109375" customWidth="1"/>
    <col min="3624" max="3624" width="9.7109375" customWidth="1"/>
    <col min="3625" max="3625" width="10.7109375" customWidth="1"/>
    <col min="3626" max="3626" width="9.7109375" customWidth="1"/>
    <col min="3627" max="3628" width="8.7109375" customWidth="1"/>
    <col min="3629" max="3629" width="9.7109375" customWidth="1"/>
    <col min="3630" max="3630" width="10.7109375" customWidth="1"/>
    <col min="3631" max="3633" width="9.7109375" customWidth="1"/>
    <col min="3634" max="3635" width="10.7109375" customWidth="1"/>
    <col min="3636" max="3637" width="9.7109375" customWidth="1"/>
    <col min="3638" max="3638" width="21.7109375" customWidth="1"/>
    <col min="3639" max="3639" width="13.7109375" customWidth="1"/>
    <col min="3640" max="3640" width="10.7109375" customWidth="1"/>
    <col min="3641" max="3641" width="12.7109375" customWidth="1"/>
    <col min="3841" max="3847" width="10.7109375" customWidth="1"/>
    <col min="3848" max="3848" width="24.7109375" customWidth="1"/>
    <col min="3849" max="3849" width="13.7109375" customWidth="1"/>
    <col min="3850" max="3850" width="11.7109375" customWidth="1"/>
    <col min="3851" max="3851" width="12.7109375" customWidth="1"/>
    <col min="3852" max="3852" width="11.7109375" customWidth="1"/>
    <col min="3853" max="3854" width="12.7109375" customWidth="1"/>
    <col min="3855" max="3856" width="10.7109375" customWidth="1"/>
    <col min="3857" max="3857" width="16.7109375" customWidth="1"/>
    <col min="3858" max="3858" width="28.7109375" customWidth="1"/>
    <col min="3859" max="3859" width="22.7109375" customWidth="1"/>
    <col min="3860" max="3860" width="15.7109375" customWidth="1"/>
    <col min="3861" max="3861" width="3.7109375" customWidth="1"/>
    <col min="3862" max="3862" width="10.7109375" customWidth="1"/>
    <col min="3863" max="3864" width="8.7109375" customWidth="1"/>
    <col min="3865" max="3865" width="9.7109375" customWidth="1"/>
    <col min="3866" max="3866" width="8.7109375" customWidth="1"/>
    <col min="3867" max="3867" width="9.7109375" customWidth="1"/>
    <col min="3868" max="3868" width="10.7109375" customWidth="1"/>
    <col min="3869" max="3870" width="9.7109375" customWidth="1"/>
    <col min="3871" max="3871" width="8.7109375" customWidth="1"/>
    <col min="3872" max="3872" width="9.7109375" customWidth="1"/>
    <col min="3873" max="3874" width="8.7109375" customWidth="1"/>
    <col min="3875" max="3875" width="9.7109375" customWidth="1"/>
    <col min="3876" max="3877" width="8.7109375" customWidth="1"/>
    <col min="3878" max="3879" width="10.7109375" customWidth="1"/>
    <col min="3880" max="3880" width="9.7109375" customWidth="1"/>
    <col min="3881" max="3881" width="10.7109375" customWidth="1"/>
    <col min="3882" max="3882" width="9.7109375" customWidth="1"/>
    <col min="3883" max="3884" width="8.7109375" customWidth="1"/>
    <col min="3885" max="3885" width="9.7109375" customWidth="1"/>
    <col min="3886" max="3886" width="10.7109375" customWidth="1"/>
    <col min="3887" max="3889" width="9.7109375" customWidth="1"/>
    <col min="3890" max="3891" width="10.7109375" customWidth="1"/>
    <col min="3892" max="3893" width="9.7109375" customWidth="1"/>
    <col min="3894" max="3894" width="21.7109375" customWidth="1"/>
    <col min="3895" max="3895" width="13.7109375" customWidth="1"/>
    <col min="3896" max="3896" width="10.7109375" customWidth="1"/>
    <col min="3897" max="3897" width="12.7109375" customWidth="1"/>
    <col min="4097" max="4103" width="10.7109375" customWidth="1"/>
    <col min="4104" max="4104" width="24.7109375" customWidth="1"/>
    <col min="4105" max="4105" width="13.7109375" customWidth="1"/>
    <col min="4106" max="4106" width="11.7109375" customWidth="1"/>
    <col min="4107" max="4107" width="12.7109375" customWidth="1"/>
    <col min="4108" max="4108" width="11.7109375" customWidth="1"/>
    <col min="4109" max="4110" width="12.7109375" customWidth="1"/>
    <col min="4111" max="4112" width="10.7109375" customWidth="1"/>
    <col min="4113" max="4113" width="16.7109375" customWidth="1"/>
    <col min="4114" max="4114" width="28.7109375" customWidth="1"/>
    <col min="4115" max="4115" width="22.7109375" customWidth="1"/>
    <col min="4116" max="4116" width="15.7109375" customWidth="1"/>
    <col min="4117" max="4117" width="3.7109375" customWidth="1"/>
    <col min="4118" max="4118" width="10.7109375" customWidth="1"/>
    <col min="4119" max="4120" width="8.7109375" customWidth="1"/>
    <col min="4121" max="4121" width="9.7109375" customWidth="1"/>
    <col min="4122" max="4122" width="8.7109375" customWidth="1"/>
    <col min="4123" max="4123" width="9.7109375" customWidth="1"/>
    <col min="4124" max="4124" width="10.7109375" customWidth="1"/>
    <col min="4125" max="4126" width="9.7109375" customWidth="1"/>
    <col min="4127" max="4127" width="8.7109375" customWidth="1"/>
    <col min="4128" max="4128" width="9.7109375" customWidth="1"/>
    <col min="4129" max="4130" width="8.7109375" customWidth="1"/>
    <col min="4131" max="4131" width="9.7109375" customWidth="1"/>
    <col min="4132" max="4133" width="8.7109375" customWidth="1"/>
    <col min="4134" max="4135" width="10.7109375" customWidth="1"/>
    <col min="4136" max="4136" width="9.7109375" customWidth="1"/>
    <col min="4137" max="4137" width="10.7109375" customWidth="1"/>
    <col min="4138" max="4138" width="9.7109375" customWidth="1"/>
    <col min="4139" max="4140" width="8.7109375" customWidth="1"/>
    <col min="4141" max="4141" width="9.7109375" customWidth="1"/>
    <col min="4142" max="4142" width="10.7109375" customWidth="1"/>
    <col min="4143" max="4145" width="9.7109375" customWidth="1"/>
    <col min="4146" max="4147" width="10.7109375" customWidth="1"/>
    <col min="4148" max="4149" width="9.7109375" customWidth="1"/>
    <col min="4150" max="4150" width="21.7109375" customWidth="1"/>
    <col min="4151" max="4151" width="13.7109375" customWidth="1"/>
    <col min="4152" max="4152" width="10.7109375" customWidth="1"/>
    <col min="4153" max="4153" width="12.7109375" customWidth="1"/>
    <col min="4353" max="4359" width="10.7109375" customWidth="1"/>
    <col min="4360" max="4360" width="24.7109375" customWidth="1"/>
    <col min="4361" max="4361" width="13.7109375" customWidth="1"/>
    <col min="4362" max="4362" width="11.7109375" customWidth="1"/>
    <col min="4363" max="4363" width="12.7109375" customWidth="1"/>
    <col min="4364" max="4364" width="11.7109375" customWidth="1"/>
    <col min="4365" max="4366" width="12.7109375" customWidth="1"/>
    <col min="4367" max="4368" width="10.7109375" customWidth="1"/>
    <col min="4369" max="4369" width="16.7109375" customWidth="1"/>
    <col min="4370" max="4370" width="28.7109375" customWidth="1"/>
    <col min="4371" max="4371" width="22.7109375" customWidth="1"/>
    <col min="4372" max="4372" width="15.7109375" customWidth="1"/>
    <col min="4373" max="4373" width="3.7109375" customWidth="1"/>
    <col min="4374" max="4374" width="10.7109375" customWidth="1"/>
    <col min="4375" max="4376" width="8.7109375" customWidth="1"/>
    <col min="4377" max="4377" width="9.7109375" customWidth="1"/>
    <col min="4378" max="4378" width="8.7109375" customWidth="1"/>
    <col min="4379" max="4379" width="9.7109375" customWidth="1"/>
    <col min="4380" max="4380" width="10.7109375" customWidth="1"/>
    <col min="4381" max="4382" width="9.7109375" customWidth="1"/>
    <col min="4383" max="4383" width="8.7109375" customWidth="1"/>
    <col min="4384" max="4384" width="9.7109375" customWidth="1"/>
    <col min="4385" max="4386" width="8.7109375" customWidth="1"/>
    <col min="4387" max="4387" width="9.7109375" customWidth="1"/>
    <col min="4388" max="4389" width="8.7109375" customWidth="1"/>
    <col min="4390" max="4391" width="10.7109375" customWidth="1"/>
    <col min="4392" max="4392" width="9.7109375" customWidth="1"/>
    <col min="4393" max="4393" width="10.7109375" customWidth="1"/>
    <col min="4394" max="4394" width="9.7109375" customWidth="1"/>
    <col min="4395" max="4396" width="8.7109375" customWidth="1"/>
    <col min="4397" max="4397" width="9.7109375" customWidth="1"/>
    <col min="4398" max="4398" width="10.7109375" customWidth="1"/>
    <col min="4399" max="4401" width="9.7109375" customWidth="1"/>
    <col min="4402" max="4403" width="10.7109375" customWidth="1"/>
    <col min="4404" max="4405" width="9.7109375" customWidth="1"/>
    <col min="4406" max="4406" width="21.7109375" customWidth="1"/>
    <col min="4407" max="4407" width="13.7109375" customWidth="1"/>
    <col min="4408" max="4408" width="10.7109375" customWidth="1"/>
    <col min="4409" max="4409" width="12.7109375" customWidth="1"/>
    <col min="4609" max="4615" width="10.7109375" customWidth="1"/>
    <col min="4616" max="4616" width="24.7109375" customWidth="1"/>
    <col min="4617" max="4617" width="13.7109375" customWidth="1"/>
    <col min="4618" max="4618" width="11.7109375" customWidth="1"/>
    <col min="4619" max="4619" width="12.7109375" customWidth="1"/>
    <col min="4620" max="4620" width="11.7109375" customWidth="1"/>
    <col min="4621" max="4622" width="12.7109375" customWidth="1"/>
    <col min="4623" max="4624" width="10.7109375" customWidth="1"/>
    <col min="4625" max="4625" width="16.7109375" customWidth="1"/>
    <col min="4626" max="4626" width="28.7109375" customWidth="1"/>
    <col min="4627" max="4627" width="22.7109375" customWidth="1"/>
    <col min="4628" max="4628" width="15.7109375" customWidth="1"/>
    <col min="4629" max="4629" width="3.7109375" customWidth="1"/>
    <col min="4630" max="4630" width="10.7109375" customWidth="1"/>
    <col min="4631" max="4632" width="8.7109375" customWidth="1"/>
    <col min="4633" max="4633" width="9.7109375" customWidth="1"/>
    <col min="4634" max="4634" width="8.7109375" customWidth="1"/>
    <col min="4635" max="4635" width="9.7109375" customWidth="1"/>
    <col min="4636" max="4636" width="10.7109375" customWidth="1"/>
    <col min="4637" max="4638" width="9.7109375" customWidth="1"/>
    <col min="4639" max="4639" width="8.7109375" customWidth="1"/>
    <col min="4640" max="4640" width="9.7109375" customWidth="1"/>
    <col min="4641" max="4642" width="8.7109375" customWidth="1"/>
    <col min="4643" max="4643" width="9.7109375" customWidth="1"/>
    <col min="4644" max="4645" width="8.7109375" customWidth="1"/>
    <col min="4646" max="4647" width="10.7109375" customWidth="1"/>
    <col min="4648" max="4648" width="9.7109375" customWidth="1"/>
    <col min="4649" max="4649" width="10.7109375" customWidth="1"/>
    <col min="4650" max="4650" width="9.7109375" customWidth="1"/>
    <col min="4651" max="4652" width="8.7109375" customWidth="1"/>
    <col min="4653" max="4653" width="9.7109375" customWidth="1"/>
    <col min="4654" max="4654" width="10.7109375" customWidth="1"/>
    <col min="4655" max="4657" width="9.7109375" customWidth="1"/>
    <col min="4658" max="4659" width="10.7109375" customWidth="1"/>
    <col min="4660" max="4661" width="9.7109375" customWidth="1"/>
    <col min="4662" max="4662" width="21.7109375" customWidth="1"/>
    <col min="4663" max="4663" width="13.7109375" customWidth="1"/>
    <col min="4664" max="4664" width="10.7109375" customWidth="1"/>
    <col min="4665" max="4665" width="12.7109375" customWidth="1"/>
    <col min="4865" max="4871" width="10.7109375" customWidth="1"/>
    <col min="4872" max="4872" width="24.7109375" customWidth="1"/>
    <col min="4873" max="4873" width="13.7109375" customWidth="1"/>
    <col min="4874" max="4874" width="11.7109375" customWidth="1"/>
    <col min="4875" max="4875" width="12.7109375" customWidth="1"/>
    <col min="4876" max="4876" width="11.7109375" customWidth="1"/>
    <col min="4877" max="4878" width="12.7109375" customWidth="1"/>
    <col min="4879" max="4880" width="10.7109375" customWidth="1"/>
    <col min="4881" max="4881" width="16.7109375" customWidth="1"/>
    <col min="4882" max="4882" width="28.7109375" customWidth="1"/>
    <col min="4883" max="4883" width="22.7109375" customWidth="1"/>
    <col min="4884" max="4884" width="15.7109375" customWidth="1"/>
    <col min="4885" max="4885" width="3.7109375" customWidth="1"/>
    <col min="4886" max="4886" width="10.7109375" customWidth="1"/>
    <col min="4887" max="4888" width="8.7109375" customWidth="1"/>
    <col min="4889" max="4889" width="9.7109375" customWidth="1"/>
    <col min="4890" max="4890" width="8.7109375" customWidth="1"/>
    <col min="4891" max="4891" width="9.7109375" customWidth="1"/>
    <col min="4892" max="4892" width="10.7109375" customWidth="1"/>
    <col min="4893" max="4894" width="9.7109375" customWidth="1"/>
    <col min="4895" max="4895" width="8.7109375" customWidth="1"/>
    <col min="4896" max="4896" width="9.7109375" customWidth="1"/>
    <col min="4897" max="4898" width="8.7109375" customWidth="1"/>
    <col min="4899" max="4899" width="9.7109375" customWidth="1"/>
    <col min="4900" max="4901" width="8.7109375" customWidth="1"/>
    <col min="4902" max="4903" width="10.7109375" customWidth="1"/>
    <col min="4904" max="4904" width="9.7109375" customWidth="1"/>
    <col min="4905" max="4905" width="10.7109375" customWidth="1"/>
    <col min="4906" max="4906" width="9.7109375" customWidth="1"/>
    <col min="4907" max="4908" width="8.7109375" customWidth="1"/>
    <col min="4909" max="4909" width="9.7109375" customWidth="1"/>
    <col min="4910" max="4910" width="10.7109375" customWidth="1"/>
    <col min="4911" max="4913" width="9.7109375" customWidth="1"/>
    <col min="4914" max="4915" width="10.7109375" customWidth="1"/>
    <col min="4916" max="4917" width="9.7109375" customWidth="1"/>
    <col min="4918" max="4918" width="21.7109375" customWidth="1"/>
    <col min="4919" max="4919" width="13.7109375" customWidth="1"/>
    <col min="4920" max="4920" width="10.7109375" customWidth="1"/>
    <col min="4921" max="4921" width="12.7109375" customWidth="1"/>
    <col min="5121" max="5127" width="10.7109375" customWidth="1"/>
    <col min="5128" max="5128" width="24.7109375" customWidth="1"/>
    <col min="5129" max="5129" width="13.7109375" customWidth="1"/>
    <col min="5130" max="5130" width="11.7109375" customWidth="1"/>
    <col min="5131" max="5131" width="12.7109375" customWidth="1"/>
    <col min="5132" max="5132" width="11.7109375" customWidth="1"/>
    <col min="5133" max="5134" width="12.7109375" customWidth="1"/>
    <col min="5135" max="5136" width="10.7109375" customWidth="1"/>
    <col min="5137" max="5137" width="16.7109375" customWidth="1"/>
    <col min="5138" max="5138" width="28.7109375" customWidth="1"/>
    <col min="5139" max="5139" width="22.7109375" customWidth="1"/>
    <col min="5140" max="5140" width="15.7109375" customWidth="1"/>
    <col min="5141" max="5141" width="3.7109375" customWidth="1"/>
    <col min="5142" max="5142" width="10.7109375" customWidth="1"/>
    <col min="5143" max="5144" width="8.7109375" customWidth="1"/>
    <col min="5145" max="5145" width="9.7109375" customWidth="1"/>
    <col min="5146" max="5146" width="8.7109375" customWidth="1"/>
    <col min="5147" max="5147" width="9.7109375" customWidth="1"/>
    <col min="5148" max="5148" width="10.7109375" customWidth="1"/>
    <col min="5149" max="5150" width="9.7109375" customWidth="1"/>
    <col min="5151" max="5151" width="8.7109375" customWidth="1"/>
    <col min="5152" max="5152" width="9.7109375" customWidth="1"/>
    <col min="5153" max="5154" width="8.7109375" customWidth="1"/>
    <col min="5155" max="5155" width="9.7109375" customWidth="1"/>
    <col min="5156" max="5157" width="8.7109375" customWidth="1"/>
    <col min="5158" max="5159" width="10.7109375" customWidth="1"/>
    <col min="5160" max="5160" width="9.7109375" customWidth="1"/>
    <col min="5161" max="5161" width="10.7109375" customWidth="1"/>
    <col min="5162" max="5162" width="9.7109375" customWidth="1"/>
    <col min="5163" max="5164" width="8.7109375" customWidth="1"/>
    <col min="5165" max="5165" width="9.7109375" customWidth="1"/>
    <col min="5166" max="5166" width="10.7109375" customWidth="1"/>
    <col min="5167" max="5169" width="9.7109375" customWidth="1"/>
    <col min="5170" max="5171" width="10.7109375" customWidth="1"/>
    <col min="5172" max="5173" width="9.7109375" customWidth="1"/>
    <col min="5174" max="5174" width="21.7109375" customWidth="1"/>
    <col min="5175" max="5175" width="13.7109375" customWidth="1"/>
    <col min="5176" max="5176" width="10.7109375" customWidth="1"/>
    <col min="5177" max="5177" width="12.7109375" customWidth="1"/>
    <col min="5377" max="5383" width="10.7109375" customWidth="1"/>
    <col min="5384" max="5384" width="24.7109375" customWidth="1"/>
    <col min="5385" max="5385" width="13.7109375" customWidth="1"/>
    <col min="5386" max="5386" width="11.7109375" customWidth="1"/>
    <col min="5387" max="5387" width="12.7109375" customWidth="1"/>
    <col min="5388" max="5388" width="11.7109375" customWidth="1"/>
    <col min="5389" max="5390" width="12.7109375" customWidth="1"/>
    <col min="5391" max="5392" width="10.7109375" customWidth="1"/>
    <col min="5393" max="5393" width="16.7109375" customWidth="1"/>
    <col min="5394" max="5394" width="28.7109375" customWidth="1"/>
    <col min="5395" max="5395" width="22.7109375" customWidth="1"/>
    <col min="5396" max="5396" width="15.7109375" customWidth="1"/>
    <col min="5397" max="5397" width="3.7109375" customWidth="1"/>
    <col min="5398" max="5398" width="10.7109375" customWidth="1"/>
    <col min="5399" max="5400" width="8.7109375" customWidth="1"/>
    <col min="5401" max="5401" width="9.7109375" customWidth="1"/>
    <col min="5402" max="5402" width="8.7109375" customWidth="1"/>
    <col min="5403" max="5403" width="9.7109375" customWidth="1"/>
    <col min="5404" max="5404" width="10.7109375" customWidth="1"/>
    <col min="5405" max="5406" width="9.7109375" customWidth="1"/>
    <col min="5407" max="5407" width="8.7109375" customWidth="1"/>
    <col min="5408" max="5408" width="9.7109375" customWidth="1"/>
    <col min="5409" max="5410" width="8.7109375" customWidth="1"/>
    <col min="5411" max="5411" width="9.7109375" customWidth="1"/>
    <col min="5412" max="5413" width="8.7109375" customWidth="1"/>
    <col min="5414" max="5415" width="10.7109375" customWidth="1"/>
    <col min="5416" max="5416" width="9.7109375" customWidth="1"/>
    <col min="5417" max="5417" width="10.7109375" customWidth="1"/>
    <col min="5418" max="5418" width="9.7109375" customWidth="1"/>
    <col min="5419" max="5420" width="8.7109375" customWidth="1"/>
    <col min="5421" max="5421" width="9.7109375" customWidth="1"/>
    <col min="5422" max="5422" width="10.7109375" customWidth="1"/>
    <col min="5423" max="5425" width="9.7109375" customWidth="1"/>
    <col min="5426" max="5427" width="10.7109375" customWidth="1"/>
    <col min="5428" max="5429" width="9.7109375" customWidth="1"/>
    <col min="5430" max="5430" width="21.7109375" customWidth="1"/>
    <col min="5431" max="5431" width="13.7109375" customWidth="1"/>
    <col min="5432" max="5432" width="10.7109375" customWidth="1"/>
    <col min="5433" max="5433" width="12.7109375" customWidth="1"/>
    <col min="5633" max="5639" width="10.7109375" customWidth="1"/>
    <col min="5640" max="5640" width="24.7109375" customWidth="1"/>
    <col min="5641" max="5641" width="13.7109375" customWidth="1"/>
    <col min="5642" max="5642" width="11.7109375" customWidth="1"/>
    <col min="5643" max="5643" width="12.7109375" customWidth="1"/>
    <col min="5644" max="5644" width="11.7109375" customWidth="1"/>
    <col min="5645" max="5646" width="12.7109375" customWidth="1"/>
    <col min="5647" max="5648" width="10.7109375" customWidth="1"/>
    <col min="5649" max="5649" width="16.7109375" customWidth="1"/>
    <col min="5650" max="5650" width="28.7109375" customWidth="1"/>
    <col min="5651" max="5651" width="22.7109375" customWidth="1"/>
    <col min="5652" max="5652" width="15.7109375" customWidth="1"/>
    <col min="5653" max="5653" width="3.7109375" customWidth="1"/>
    <col min="5654" max="5654" width="10.7109375" customWidth="1"/>
    <col min="5655" max="5656" width="8.7109375" customWidth="1"/>
    <col min="5657" max="5657" width="9.7109375" customWidth="1"/>
    <col min="5658" max="5658" width="8.7109375" customWidth="1"/>
    <col min="5659" max="5659" width="9.7109375" customWidth="1"/>
    <col min="5660" max="5660" width="10.7109375" customWidth="1"/>
    <col min="5661" max="5662" width="9.7109375" customWidth="1"/>
    <col min="5663" max="5663" width="8.7109375" customWidth="1"/>
    <col min="5664" max="5664" width="9.7109375" customWidth="1"/>
    <col min="5665" max="5666" width="8.7109375" customWidth="1"/>
    <col min="5667" max="5667" width="9.7109375" customWidth="1"/>
    <col min="5668" max="5669" width="8.7109375" customWidth="1"/>
    <col min="5670" max="5671" width="10.7109375" customWidth="1"/>
    <col min="5672" max="5672" width="9.7109375" customWidth="1"/>
    <col min="5673" max="5673" width="10.7109375" customWidth="1"/>
    <col min="5674" max="5674" width="9.7109375" customWidth="1"/>
    <col min="5675" max="5676" width="8.7109375" customWidth="1"/>
    <col min="5677" max="5677" width="9.7109375" customWidth="1"/>
    <col min="5678" max="5678" width="10.7109375" customWidth="1"/>
    <col min="5679" max="5681" width="9.7109375" customWidth="1"/>
    <col min="5682" max="5683" width="10.7109375" customWidth="1"/>
    <col min="5684" max="5685" width="9.7109375" customWidth="1"/>
    <col min="5686" max="5686" width="21.7109375" customWidth="1"/>
    <col min="5687" max="5687" width="13.7109375" customWidth="1"/>
    <col min="5688" max="5688" width="10.7109375" customWidth="1"/>
    <col min="5689" max="5689" width="12.7109375" customWidth="1"/>
    <col min="5889" max="5895" width="10.7109375" customWidth="1"/>
    <col min="5896" max="5896" width="24.7109375" customWidth="1"/>
    <col min="5897" max="5897" width="13.7109375" customWidth="1"/>
    <col min="5898" max="5898" width="11.7109375" customWidth="1"/>
    <col min="5899" max="5899" width="12.7109375" customWidth="1"/>
    <col min="5900" max="5900" width="11.7109375" customWidth="1"/>
    <col min="5901" max="5902" width="12.7109375" customWidth="1"/>
    <col min="5903" max="5904" width="10.7109375" customWidth="1"/>
    <col min="5905" max="5905" width="16.7109375" customWidth="1"/>
    <col min="5906" max="5906" width="28.7109375" customWidth="1"/>
    <col min="5907" max="5907" width="22.7109375" customWidth="1"/>
    <col min="5908" max="5908" width="15.7109375" customWidth="1"/>
    <col min="5909" max="5909" width="3.7109375" customWidth="1"/>
    <col min="5910" max="5910" width="10.7109375" customWidth="1"/>
    <col min="5911" max="5912" width="8.7109375" customWidth="1"/>
    <col min="5913" max="5913" width="9.7109375" customWidth="1"/>
    <col min="5914" max="5914" width="8.7109375" customWidth="1"/>
    <col min="5915" max="5915" width="9.7109375" customWidth="1"/>
    <col min="5916" max="5916" width="10.7109375" customWidth="1"/>
    <col min="5917" max="5918" width="9.7109375" customWidth="1"/>
    <col min="5919" max="5919" width="8.7109375" customWidth="1"/>
    <col min="5920" max="5920" width="9.7109375" customWidth="1"/>
    <col min="5921" max="5922" width="8.7109375" customWidth="1"/>
    <col min="5923" max="5923" width="9.7109375" customWidth="1"/>
    <col min="5924" max="5925" width="8.7109375" customWidth="1"/>
    <col min="5926" max="5927" width="10.7109375" customWidth="1"/>
    <col min="5928" max="5928" width="9.7109375" customWidth="1"/>
    <col min="5929" max="5929" width="10.7109375" customWidth="1"/>
    <col min="5930" max="5930" width="9.7109375" customWidth="1"/>
    <col min="5931" max="5932" width="8.7109375" customWidth="1"/>
    <col min="5933" max="5933" width="9.7109375" customWidth="1"/>
    <col min="5934" max="5934" width="10.7109375" customWidth="1"/>
    <col min="5935" max="5937" width="9.7109375" customWidth="1"/>
    <col min="5938" max="5939" width="10.7109375" customWidth="1"/>
    <col min="5940" max="5941" width="9.7109375" customWidth="1"/>
    <col min="5942" max="5942" width="21.7109375" customWidth="1"/>
    <col min="5943" max="5943" width="13.7109375" customWidth="1"/>
    <col min="5944" max="5944" width="10.7109375" customWidth="1"/>
    <col min="5945" max="5945" width="12.7109375" customWidth="1"/>
    <col min="6145" max="6151" width="10.7109375" customWidth="1"/>
    <col min="6152" max="6152" width="24.7109375" customWidth="1"/>
    <col min="6153" max="6153" width="13.7109375" customWidth="1"/>
    <col min="6154" max="6154" width="11.7109375" customWidth="1"/>
    <col min="6155" max="6155" width="12.7109375" customWidth="1"/>
    <col min="6156" max="6156" width="11.7109375" customWidth="1"/>
    <col min="6157" max="6158" width="12.7109375" customWidth="1"/>
    <col min="6159" max="6160" width="10.7109375" customWidth="1"/>
    <col min="6161" max="6161" width="16.7109375" customWidth="1"/>
    <col min="6162" max="6162" width="28.7109375" customWidth="1"/>
    <col min="6163" max="6163" width="22.7109375" customWidth="1"/>
    <col min="6164" max="6164" width="15.7109375" customWidth="1"/>
    <col min="6165" max="6165" width="3.7109375" customWidth="1"/>
    <col min="6166" max="6166" width="10.7109375" customWidth="1"/>
    <col min="6167" max="6168" width="8.7109375" customWidth="1"/>
    <col min="6169" max="6169" width="9.7109375" customWidth="1"/>
    <col min="6170" max="6170" width="8.7109375" customWidth="1"/>
    <col min="6171" max="6171" width="9.7109375" customWidth="1"/>
    <col min="6172" max="6172" width="10.7109375" customWidth="1"/>
    <col min="6173" max="6174" width="9.7109375" customWidth="1"/>
    <col min="6175" max="6175" width="8.7109375" customWidth="1"/>
    <col min="6176" max="6176" width="9.7109375" customWidth="1"/>
    <col min="6177" max="6178" width="8.7109375" customWidth="1"/>
    <col min="6179" max="6179" width="9.7109375" customWidth="1"/>
    <col min="6180" max="6181" width="8.7109375" customWidth="1"/>
    <col min="6182" max="6183" width="10.7109375" customWidth="1"/>
    <col min="6184" max="6184" width="9.7109375" customWidth="1"/>
    <col min="6185" max="6185" width="10.7109375" customWidth="1"/>
    <col min="6186" max="6186" width="9.7109375" customWidth="1"/>
    <col min="6187" max="6188" width="8.7109375" customWidth="1"/>
    <col min="6189" max="6189" width="9.7109375" customWidth="1"/>
    <col min="6190" max="6190" width="10.7109375" customWidth="1"/>
    <col min="6191" max="6193" width="9.7109375" customWidth="1"/>
    <col min="6194" max="6195" width="10.7109375" customWidth="1"/>
    <col min="6196" max="6197" width="9.7109375" customWidth="1"/>
    <col min="6198" max="6198" width="21.7109375" customWidth="1"/>
    <col min="6199" max="6199" width="13.7109375" customWidth="1"/>
    <col min="6200" max="6200" width="10.7109375" customWidth="1"/>
    <col min="6201" max="6201" width="12.7109375" customWidth="1"/>
    <col min="6401" max="6407" width="10.7109375" customWidth="1"/>
    <col min="6408" max="6408" width="24.7109375" customWidth="1"/>
    <col min="6409" max="6409" width="13.7109375" customWidth="1"/>
    <col min="6410" max="6410" width="11.7109375" customWidth="1"/>
    <col min="6411" max="6411" width="12.7109375" customWidth="1"/>
    <col min="6412" max="6412" width="11.7109375" customWidth="1"/>
    <col min="6413" max="6414" width="12.7109375" customWidth="1"/>
    <col min="6415" max="6416" width="10.7109375" customWidth="1"/>
    <col min="6417" max="6417" width="16.7109375" customWidth="1"/>
    <col min="6418" max="6418" width="28.7109375" customWidth="1"/>
    <col min="6419" max="6419" width="22.7109375" customWidth="1"/>
    <col min="6420" max="6420" width="15.7109375" customWidth="1"/>
    <col min="6421" max="6421" width="3.7109375" customWidth="1"/>
    <col min="6422" max="6422" width="10.7109375" customWidth="1"/>
    <col min="6423" max="6424" width="8.7109375" customWidth="1"/>
    <col min="6425" max="6425" width="9.7109375" customWidth="1"/>
    <col min="6426" max="6426" width="8.7109375" customWidth="1"/>
    <col min="6427" max="6427" width="9.7109375" customWidth="1"/>
    <col min="6428" max="6428" width="10.7109375" customWidth="1"/>
    <col min="6429" max="6430" width="9.7109375" customWidth="1"/>
    <col min="6431" max="6431" width="8.7109375" customWidth="1"/>
    <col min="6432" max="6432" width="9.7109375" customWidth="1"/>
    <col min="6433" max="6434" width="8.7109375" customWidth="1"/>
    <col min="6435" max="6435" width="9.7109375" customWidth="1"/>
    <col min="6436" max="6437" width="8.7109375" customWidth="1"/>
    <col min="6438" max="6439" width="10.7109375" customWidth="1"/>
    <col min="6440" max="6440" width="9.7109375" customWidth="1"/>
    <col min="6441" max="6441" width="10.7109375" customWidth="1"/>
    <col min="6442" max="6442" width="9.7109375" customWidth="1"/>
    <col min="6443" max="6444" width="8.7109375" customWidth="1"/>
    <col min="6445" max="6445" width="9.7109375" customWidth="1"/>
    <col min="6446" max="6446" width="10.7109375" customWidth="1"/>
    <col min="6447" max="6449" width="9.7109375" customWidth="1"/>
    <col min="6450" max="6451" width="10.7109375" customWidth="1"/>
    <col min="6452" max="6453" width="9.7109375" customWidth="1"/>
    <col min="6454" max="6454" width="21.7109375" customWidth="1"/>
    <col min="6455" max="6455" width="13.7109375" customWidth="1"/>
    <col min="6456" max="6456" width="10.7109375" customWidth="1"/>
    <col min="6457" max="6457" width="12.7109375" customWidth="1"/>
    <col min="6657" max="6663" width="10.7109375" customWidth="1"/>
    <col min="6664" max="6664" width="24.7109375" customWidth="1"/>
    <col min="6665" max="6665" width="13.7109375" customWidth="1"/>
    <col min="6666" max="6666" width="11.7109375" customWidth="1"/>
    <col min="6667" max="6667" width="12.7109375" customWidth="1"/>
    <col min="6668" max="6668" width="11.7109375" customWidth="1"/>
    <col min="6669" max="6670" width="12.7109375" customWidth="1"/>
    <col min="6671" max="6672" width="10.7109375" customWidth="1"/>
    <col min="6673" max="6673" width="16.7109375" customWidth="1"/>
    <col min="6674" max="6674" width="28.7109375" customWidth="1"/>
    <col min="6675" max="6675" width="22.7109375" customWidth="1"/>
    <col min="6676" max="6676" width="15.7109375" customWidth="1"/>
    <col min="6677" max="6677" width="3.7109375" customWidth="1"/>
    <col min="6678" max="6678" width="10.7109375" customWidth="1"/>
    <col min="6679" max="6680" width="8.7109375" customWidth="1"/>
    <col min="6681" max="6681" width="9.7109375" customWidth="1"/>
    <col min="6682" max="6682" width="8.7109375" customWidth="1"/>
    <col min="6683" max="6683" width="9.7109375" customWidth="1"/>
    <col min="6684" max="6684" width="10.7109375" customWidth="1"/>
    <col min="6685" max="6686" width="9.7109375" customWidth="1"/>
    <col min="6687" max="6687" width="8.7109375" customWidth="1"/>
    <col min="6688" max="6688" width="9.7109375" customWidth="1"/>
    <col min="6689" max="6690" width="8.7109375" customWidth="1"/>
    <col min="6691" max="6691" width="9.7109375" customWidth="1"/>
    <col min="6692" max="6693" width="8.7109375" customWidth="1"/>
    <col min="6694" max="6695" width="10.7109375" customWidth="1"/>
    <col min="6696" max="6696" width="9.7109375" customWidth="1"/>
    <col min="6697" max="6697" width="10.7109375" customWidth="1"/>
    <col min="6698" max="6698" width="9.7109375" customWidth="1"/>
    <col min="6699" max="6700" width="8.7109375" customWidth="1"/>
    <col min="6701" max="6701" width="9.7109375" customWidth="1"/>
    <col min="6702" max="6702" width="10.7109375" customWidth="1"/>
    <col min="6703" max="6705" width="9.7109375" customWidth="1"/>
    <col min="6706" max="6707" width="10.7109375" customWidth="1"/>
    <col min="6708" max="6709" width="9.7109375" customWidth="1"/>
    <col min="6710" max="6710" width="21.7109375" customWidth="1"/>
    <col min="6711" max="6711" width="13.7109375" customWidth="1"/>
    <col min="6712" max="6712" width="10.7109375" customWidth="1"/>
    <col min="6713" max="6713" width="12.7109375" customWidth="1"/>
    <col min="6913" max="6919" width="10.7109375" customWidth="1"/>
    <col min="6920" max="6920" width="24.7109375" customWidth="1"/>
    <col min="6921" max="6921" width="13.7109375" customWidth="1"/>
    <col min="6922" max="6922" width="11.7109375" customWidth="1"/>
    <col min="6923" max="6923" width="12.7109375" customWidth="1"/>
    <col min="6924" max="6924" width="11.7109375" customWidth="1"/>
    <col min="6925" max="6926" width="12.7109375" customWidth="1"/>
    <col min="6927" max="6928" width="10.7109375" customWidth="1"/>
    <col min="6929" max="6929" width="16.7109375" customWidth="1"/>
    <col min="6930" max="6930" width="28.7109375" customWidth="1"/>
    <col min="6931" max="6931" width="22.7109375" customWidth="1"/>
    <col min="6932" max="6932" width="15.7109375" customWidth="1"/>
    <col min="6933" max="6933" width="3.7109375" customWidth="1"/>
    <col min="6934" max="6934" width="10.7109375" customWidth="1"/>
    <col min="6935" max="6936" width="8.7109375" customWidth="1"/>
    <col min="6937" max="6937" width="9.7109375" customWidth="1"/>
    <col min="6938" max="6938" width="8.7109375" customWidth="1"/>
    <col min="6939" max="6939" width="9.7109375" customWidth="1"/>
    <col min="6940" max="6940" width="10.7109375" customWidth="1"/>
    <col min="6941" max="6942" width="9.7109375" customWidth="1"/>
    <col min="6943" max="6943" width="8.7109375" customWidth="1"/>
    <col min="6944" max="6944" width="9.7109375" customWidth="1"/>
    <col min="6945" max="6946" width="8.7109375" customWidth="1"/>
    <col min="6947" max="6947" width="9.7109375" customWidth="1"/>
    <col min="6948" max="6949" width="8.7109375" customWidth="1"/>
    <col min="6950" max="6951" width="10.7109375" customWidth="1"/>
    <col min="6952" max="6952" width="9.7109375" customWidth="1"/>
    <col min="6953" max="6953" width="10.7109375" customWidth="1"/>
    <col min="6954" max="6954" width="9.7109375" customWidth="1"/>
    <col min="6955" max="6956" width="8.7109375" customWidth="1"/>
    <col min="6957" max="6957" width="9.7109375" customWidth="1"/>
    <col min="6958" max="6958" width="10.7109375" customWidth="1"/>
    <col min="6959" max="6961" width="9.7109375" customWidth="1"/>
    <col min="6962" max="6963" width="10.7109375" customWidth="1"/>
    <col min="6964" max="6965" width="9.7109375" customWidth="1"/>
    <col min="6966" max="6966" width="21.7109375" customWidth="1"/>
    <col min="6967" max="6967" width="13.7109375" customWidth="1"/>
    <col min="6968" max="6968" width="10.7109375" customWidth="1"/>
    <col min="6969" max="6969" width="12.7109375" customWidth="1"/>
    <col min="7169" max="7175" width="10.7109375" customWidth="1"/>
    <col min="7176" max="7176" width="24.7109375" customWidth="1"/>
    <col min="7177" max="7177" width="13.7109375" customWidth="1"/>
    <col min="7178" max="7178" width="11.7109375" customWidth="1"/>
    <col min="7179" max="7179" width="12.7109375" customWidth="1"/>
    <col min="7180" max="7180" width="11.7109375" customWidth="1"/>
    <col min="7181" max="7182" width="12.7109375" customWidth="1"/>
    <col min="7183" max="7184" width="10.7109375" customWidth="1"/>
    <col min="7185" max="7185" width="16.7109375" customWidth="1"/>
    <col min="7186" max="7186" width="28.7109375" customWidth="1"/>
    <col min="7187" max="7187" width="22.7109375" customWidth="1"/>
    <col min="7188" max="7188" width="15.7109375" customWidth="1"/>
    <col min="7189" max="7189" width="3.7109375" customWidth="1"/>
    <col min="7190" max="7190" width="10.7109375" customWidth="1"/>
    <col min="7191" max="7192" width="8.7109375" customWidth="1"/>
    <col min="7193" max="7193" width="9.7109375" customWidth="1"/>
    <col min="7194" max="7194" width="8.7109375" customWidth="1"/>
    <col min="7195" max="7195" width="9.7109375" customWidth="1"/>
    <col min="7196" max="7196" width="10.7109375" customWidth="1"/>
    <col min="7197" max="7198" width="9.7109375" customWidth="1"/>
    <col min="7199" max="7199" width="8.7109375" customWidth="1"/>
    <col min="7200" max="7200" width="9.7109375" customWidth="1"/>
    <col min="7201" max="7202" width="8.7109375" customWidth="1"/>
    <col min="7203" max="7203" width="9.7109375" customWidth="1"/>
    <col min="7204" max="7205" width="8.7109375" customWidth="1"/>
    <col min="7206" max="7207" width="10.7109375" customWidth="1"/>
    <col min="7208" max="7208" width="9.7109375" customWidth="1"/>
    <col min="7209" max="7209" width="10.7109375" customWidth="1"/>
    <col min="7210" max="7210" width="9.7109375" customWidth="1"/>
    <col min="7211" max="7212" width="8.7109375" customWidth="1"/>
    <col min="7213" max="7213" width="9.7109375" customWidth="1"/>
    <col min="7214" max="7214" width="10.7109375" customWidth="1"/>
    <col min="7215" max="7217" width="9.7109375" customWidth="1"/>
    <col min="7218" max="7219" width="10.7109375" customWidth="1"/>
    <col min="7220" max="7221" width="9.7109375" customWidth="1"/>
    <col min="7222" max="7222" width="21.7109375" customWidth="1"/>
    <col min="7223" max="7223" width="13.7109375" customWidth="1"/>
    <col min="7224" max="7224" width="10.7109375" customWidth="1"/>
    <col min="7225" max="7225" width="12.7109375" customWidth="1"/>
    <col min="7425" max="7431" width="10.7109375" customWidth="1"/>
    <col min="7432" max="7432" width="24.7109375" customWidth="1"/>
    <col min="7433" max="7433" width="13.7109375" customWidth="1"/>
    <col min="7434" max="7434" width="11.7109375" customWidth="1"/>
    <col min="7435" max="7435" width="12.7109375" customWidth="1"/>
    <col min="7436" max="7436" width="11.7109375" customWidth="1"/>
    <col min="7437" max="7438" width="12.7109375" customWidth="1"/>
    <col min="7439" max="7440" width="10.7109375" customWidth="1"/>
    <col min="7441" max="7441" width="16.7109375" customWidth="1"/>
    <col min="7442" max="7442" width="28.7109375" customWidth="1"/>
    <col min="7443" max="7443" width="22.7109375" customWidth="1"/>
    <col min="7444" max="7444" width="15.7109375" customWidth="1"/>
    <col min="7445" max="7445" width="3.7109375" customWidth="1"/>
    <col min="7446" max="7446" width="10.7109375" customWidth="1"/>
    <col min="7447" max="7448" width="8.7109375" customWidth="1"/>
    <col min="7449" max="7449" width="9.7109375" customWidth="1"/>
    <col min="7450" max="7450" width="8.7109375" customWidth="1"/>
    <col min="7451" max="7451" width="9.7109375" customWidth="1"/>
    <col min="7452" max="7452" width="10.7109375" customWidth="1"/>
    <col min="7453" max="7454" width="9.7109375" customWidth="1"/>
    <col min="7455" max="7455" width="8.7109375" customWidth="1"/>
    <col min="7456" max="7456" width="9.7109375" customWidth="1"/>
    <col min="7457" max="7458" width="8.7109375" customWidth="1"/>
    <col min="7459" max="7459" width="9.7109375" customWidth="1"/>
    <col min="7460" max="7461" width="8.7109375" customWidth="1"/>
    <col min="7462" max="7463" width="10.7109375" customWidth="1"/>
    <col min="7464" max="7464" width="9.7109375" customWidth="1"/>
    <col min="7465" max="7465" width="10.7109375" customWidth="1"/>
    <col min="7466" max="7466" width="9.7109375" customWidth="1"/>
    <col min="7467" max="7468" width="8.7109375" customWidth="1"/>
    <col min="7469" max="7469" width="9.7109375" customWidth="1"/>
    <col min="7470" max="7470" width="10.7109375" customWidth="1"/>
    <col min="7471" max="7473" width="9.7109375" customWidth="1"/>
    <col min="7474" max="7475" width="10.7109375" customWidth="1"/>
    <col min="7476" max="7477" width="9.7109375" customWidth="1"/>
    <col min="7478" max="7478" width="21.7109375" customWidth="1"/>
    <col min="7479" max="7479" width="13.7109375" customWidth="1"/>
    <col min="7480" max="7480" width="10.7109375" customWidth="1"/>
    <col min="7481" max="7481" width="12.7109375" customWidth="1"/>
    <col min="7681" max="7687" width="10.7109375" customWidth="1"/>
    <col min="7688" max="7688" width="24.7109375" customWidth="1"/>
    <col min="7689" max="7689" width="13.7109375" customWidth="1"/>
    <col min="7690" max="7690" width="11.7109375" customWidth="1"/>
    <col min="7691" max="7691" width="12.7109375" customWidth="1"/>
    <col min="7692" max="7692" width="11.7109375" customWidth="1"/>
    <col min="7693" max="7694" width="12.7109375" customWidth="1"/>
    <col min="7695" max="7696" width="10.7109375" customWidth="1"/>
    <col min="7697" max="7697" width="16.7109375" customWidth="1"/>
    <col min="7698" max="7698" width="28.7109375" customWidth="1"/>
    <col min="7699" max="7699" width="22.7109375" customWidth="1"/>
    <col min="7700" max="7700" width="15.7109375" customWidth="1"/>
    <col min="7701" max="7701" width="3.7109375" customWidth="1"/>
    <col min="7702" max="7702" width="10.7109375" customWidth="1"/>
    <col min="7703" max="7704" width="8.7109375" customWidth="1"/>
    <col min="7705" max="7705" width="9.7109375" customWidth="1"/>
    <col min="7706" max="7706" width="8.7109375" customWidth="1"/>
    <col min="7707" max="7707" width="9.7109375" customWidth="1"/>
    <col min="7708" max="7708" width="10.7109375" customWidth="1"/>
    <col min="7709" max="7710" width="9.7109375" customWidth="1"/>
    <col min="7711" max="7711" width="8.7109375" customWidth="1"/>
    <col min="7712" max="7712" width="9.7109375" customWidth="1"/>
    <col min="7713" max="7714" width="8.7109375" customWidth="1"/>
    <col min="7715" max="7715" width="9.7109375" customWidth="1"/>
    <col min="7716" max="7717" width="8.7109375" customWidth="1"/>
    <col min="7718" max="7719" width="10.7109375" customWidth="1"/>
    <col min="7720" max="7720" width="9.7109375" customWidth="1"/>
    <col min="7721" max="7721" width="10.7109375" customWidth="1"/>
    <col min="7722" max="7722" width="9.7109375" customWidth="1"/>
    <col min="7723" max="7724" width="8.7109375" customWidth="1"/>
    <col min="7725" max="7725" width="9.7109375" customWidth="1"/>
    <col min="7726" max="7726" width="10.7109375" customWidth="1"/>
    <col min="7727" max="7729" width="9.7109375" customWidth="1"/>
    <col min="7730" max="7731" width="10.7109375" customWidth="1"/>
    <col min="7732" max="7733" width="9.7109375" customWidth="1"/>
    <col min="7734" max="7734" width="21.7109375" customWidth="1"/>
    <col min="7735" max="7735" width="13.7109375" customWidth="1"/>
    <col min="7736" max="7736" width="10.7109375" customWidth="1"/>
    <col min="7737" max="7737" width="12.7109375" customWidth="1"/>
    <col min="7937" max="7943" width="10.7109375" customWidth="1"/>
    <col min="7944" max="7944" width="24.7109375" customWidth="1"/>
    <col min="7945" max="7945" width="13.7109375" customWidth="1"/>
    <col min="7946" max="7946" width="11.7109375" customWidth="1"/>
    <col min="7947" max="7947" width="12.7109375" customWidth="1"/>
    <col min="7948" max="7948" width="11.7109375" customWidth="1"/>
    <col min="7949" max="7950" width="12.7109375" customWidth="1"/>
    <col min="7951" max="7952" width="10.7109375" customWidth="1"/>
    <col min="7953" max="7953" width="16.7109375" customWidth="1"/>
    <col min="7954" max="7954" width="28.7109375" customWidth="1"/>
    <col min="7955" max="7955" width="22.7109375" customWidth="1"/>
    <col min="7956" max="7956" width="15.7109375" customWidth="1"/>
    <col min="7957" max="7957" width="3.7109375" customWidth="1"/>
    <col min="7958" max="7958" width="10.7109375" customWidth="1"/>
    <col min="7959" max="7960" width="8.7109375" customWidth="1"/>
    <col min="7961" max="7961" width="9.7109375" customWidth="1"/>
    <col min="7962" max="7962" width="8.7109375" customWidth="1"/>
    <col min="7963" max="7963" width="9.7109375" customWidth="1"/>
    <col min="7964" max="7964" width="10.7109375" customWidth="1"/>
    <col min="7965" max="7966" width="9.7109375" customWidth="1"/>
    <col min="7967" max="7967" width="8.7109375" customWidth="1"/>
    <col min="7968" max="7968" width="9.7109375" customWidth="1"/>
    <col min="7969" max="7970" width="8.7109375" customWidth="1"/>
    <col min="7971" max="7971" width="9.7109375" customWidth="1"/>
    <col min="7972" max="7973" width="8.7109375" customWidth="1"/>
    <col min="7974" max="7975" width="10.7109375" customWidth="1"/>
    <col min="7976" max="7976" width="9.7109375" customWidth="1"/>
    <col min="7977" max="7977" width="10.7109375" customWidth="1"/>
    <col min="7978" max="7978" width="9.7109375" customWidth="1"/>
    <col min="7979" max="7980" width="8.7109375" customWidth="1"/>
    <col min="7981" max="7981" width="9.7109375" customWidth="1"/>
    <col min="7982" max="7982" width="10.7109375" customWidth="1"/>
    <col min="7983" max="7985" width="9.7109375" customWidth="1"/>
    <col min="7986" max="7987" width="10.7109375" customWidth="1"/>
    <col min="7988" max="7989" width="9.7109375" customWidth="1"/>
    <col min="7990" max="7990" width="21.7109375" customWidth="1"/>
    <col min="7991" max="7991" width="13.7109375" customWidth="1"/>
    <col min="7992" max="7992" width="10.7109375" customWidth="1"/>
    <col min="7993" max="7993" width="12.7109375" customWidth="1"/>
    <col min="8193" max="8199" width="10.7109375" customWidth="1"/>
    <col min="8200" max="8200" width="24.7109375" customWidth="1"/>
    <col min="8201" max="8201" width="13.7109375" customWidth="1"/>
    <col min="8202" max="8202" width="11.7109375" customWidth="1"/>
    <col min="8203" max="8203" width="12.7109375" customWidth="1"/>
    <col min="8204" max="8204" width="11.7109375" customWidth="1"/>
    <col min="8205" max="8206" width="12.7109375" customWidth="1"/>
    <col min="8207" max="8208" width="10.7109375" customWidth="1"/>
    <col min="8209" max="8209" width="16.7109375" customWidth="1"/>
    <col min="8210" max="8210" width="28.7109375" customWidth="1"/>
    <col min="8211" max="8211" width="22.7109375" customWidth="1"/>
    <col min="8212" max="8212" width="15.7109375" customWidth="1"/>
    <col min="8213" max="8213" width="3.7109375" customWidth="1"/>
    <col min="8214" max="8214" width="10.7109375" customWidth="1"/>
    <col min="8215" max="8216" width="8.7109375" customWidth="1"/>
    <col min="8217" max="8217" width="9.7109375" customWidth="1"/>
    <col min="8218" max="8218" width="8.7109375" customWidth="1"/>
    <col min="8219" max="8219" width="9.7109375" customWidth="1"/>
    <col min="8220" max="8220" width="10.7109375" customWidth="1"/>
    <col min="8221" max="8222" width="9.7109375" customWidth="1"/>
    <col min="8223" max="8223" width="8.7109375" customWidth="1"/>
    <col min="8224" max="8224" width="9.7109375" customWidth="1"/>
    <col min="8225" max="8226" width="8.7109375" customWidth="1"/>
    <col min="8227" max="8227" width="9.7109375" customWidth="1"/>
    <col min="8228" max="8229" width="8.7109375" customWidth="1"/>
    <col min="8230" max="8231" width="10.7109375" customWidth="1"/>
    <col min="8232" max="8232" width="9.7109375" customWidth="1"/>
    <col min="8233" max="8233" width="10.7109375" customWidth="1"/>
    <col min="8234" max="8234" width="9.7109375" customWidth="1"/>
    <col min="8235" max="8236" width="8.7109375" customWidth="1"/>
    <col min="8237" max="8237" width="9.7109375" customWidth="1"/>
    <col min="8238" max="8238" width="10.7109375" customWidth="1"/>
    <col min="8239" max="8241" width="9.7109375" customWidth="1"/>
    <col min="8242" max="8243" width="10.7109375" customWidth="1"/>
    <col min="8244" max="8245" width="9.7109375" customWidth="1"/>
    <col min="8246" max="8246" width="21.7109375" customWidth="1"/>
    <col min="8247" max="8247" width="13.7109375" customWidth="1"/>
    <col min="8248" max="8248" width="10.7109375" customWidth="1"/>
    <col min="8249" max="8249" width="12.7109375" customWidth="1"/>
    <col min="8449" max="8455" width="10.7109375" customWidth="1"/>
    <col min="8456" max="8456" width="24.7109375" customWidth="1"/>
    <col min="8457" max="8457" width="13.7109375" customWidth="1"/>
    <col min="8458" max="8458" width="11.7109375" customWidth="1"/>
    <col min="8459" max="8459" width="12.7109375" customWidth="1"/>
    <col min="8460" max="8460" width="11.7109375" customWidth="1"/>
    <col min="8461" max="8462" width="12.7109375" customWidth="1"/>
    <col min="8463" max="8464" width="10.7109375" customWidth="1"/>
    <col min="8465" max="8465" width="16.7109375" customWidth="1"/>
    <col min="8466" max="8466" width="28.7109375" customWidth="1"/>
    <col min="8467" max="8467" width="22.7109375" customWidth="1"/>
    <col min="8468" max="8468" width="15.7109375" customWidth="1"/>
    <col min="8469" max="8469" width="3.7109375" customWidth="1"/>
    <col min="8470" max="8470" width="10.7109375" customWidth="1"/>
    <col min="8471" max="8472" width="8.7109375" customWidth="1"/>
    <col min="8473" max="8473" width="9.7109375" customWidth="1"/>
    <col min="8474" max="8474" width="8.7109375" customWidth="1"/>
    <col min="8475" max="8475" width="9.7109375" customWidth="1"/>
    <col min="8476" max="8476" width="10.7109375" customWidth="1"/>
    <col min="8477" max="8478" width="9.7109375" customWidth="1"/>
    <col min="8479" max="8479" width="8.7109375" customWidth="1"/>
    <col min="8480" max="8480" width="9.7109375" customWidth="1"/>
    <col min="8481" max="8482" width="8.7109375" customWidth="1"/>
    <col min="8483" max="8483" width="9.7109375" customWidth="1"/>
    <col min="8484" max="8485" width="8.7109375" customWidth="1"/>
    <col min="8486" max="8487" width="10.7109375" customWidth="1"/>
    <col min="8488" max="8488" width="9.7109375" customWidth="1"/>
    <col min="8489" max="8489" width="10.7109375" customWidth="1"/>
    <col min="8490" max="8490" width="9.7109375" customWidth="1"/>
    <col min="8491" max="8492" width="8.7109375" customWidth="1"/>
    <col min="8493" max="8493" width="9.7109375" customWidth="1"/>
    <col min="8494" max="8494" width="10.7109375" customWidth="1"/>
    <col min="8495" max="8497" width="9.7109375" customWidth="1"/>
    <col min="8498" max="8499" width="10.7109375" customWidth="1"/>
    <col min="8500" max="8501" width="9.7109375" customWidth="1"/>
    <col min="8502" max="8502" width="21.7109375" customWidth="1"/>
    <col min="8503" max="8503" width="13.7109375" customWidth="1"/>
    <col min="8504" max="8504" width="10.7109375" customWidth="1"/>
    <col min="8505" max="8505" width="12.7109375" customWidth="1"/>
    <col min="8705" max="8711" width="10.7109375" customWidth="1"/>
    <col min="8712" max="8712" width="24.7109375" customWidth="1"/>
    <col min="8713" max="8713" width="13.7109375" customWidth="1"/>
    <col min="8714" max="8714" width="11.7109375" customWidth="1"/>
    <col min="8715" max="8715" width="12.7109375" customWidth="1"/>
    <col min="8716" max="8716" width="11.7109375" customWidth="1"/>
    <col min="8717" max="8718" width="12.7109375" customWidth="1"/>
    <col min="8719" max="8720" width="10.7109375" customWidth="1"/>
    <col min="8721" max="8721" width="16.7109375" customWidth="1"/>
    <col min="8722" max="8722" width="28.7109375" customWidth="1"/>
    <col min="8723" max="8723" width="22.7109375" customWidth="1"/>
    <col min="8724" max="8724" width="15.7109375" customWidth="1"/>
    <col min="8725" max="8725" width="3.7109375" customWidth="1"/>
    <col min="8726" max="8726" width="10.7109375" customWidth="1"/>
    <col min="8727" max="8728" width="8.7109375" customWidth="1"/>
    <col min="8729" max="8729" width="9.7109375" customWidth="1"/>
    <col min="8730" max="8730" width="8.7109375" customWidth="1"/>
    <col min="8731" max="8731" width="9.7109375" customWidth="1"/>
    <col min="8732" max="8732" width="10.7109375" customWidth="1"/>
    <col min="8733" max="8734" width="9.7109375" customWidth="1"/>
    <col min="8735" max="8735" width="8.7109375" customWidth="1"/>
    <col min="8736" max="8736" width="9.7109375" customWidth="1"/>
    <col min="8737" max="8738" width="8.7109375" customWidth="1"/>
    <col min="8739" max="8739" width="9.7109375" customWidth="1"/>
    <col min="8740" max="8741" width="8.7109375" customWidth="1"/>
    <col min="8742" max="8743" width="10.7109375" customWidth="1"/>
    <col min="8744" max="8744" width="9.7109375" customWidth="1"/>
    <col min="8745" max="8745" width="10.7109375" customWidth="1"/>
    <col min="8746" max="8746" width="9.7109375" customWidth="1"/>
    <col min="8747" max="8748" width="8.7109375" customWidth="1"/>
    <col min="8749" max="8749" width="9.7109375" customWidth="1"/>
    <col min="8750" max="8750" width="10.7109375" customWidth="1"/>
    <col min="8751" max="8753" width="9.7109375" customWidth="1"/>
    <col min="8754" max="8755" width="10.7109375" customWidth="1"/>
    <col min="8756" max="8757" width="9.7109375" customWidth="1"/>
    <col min="8758" max="8758" width="21.7109375" customWidth="1"/>
    <col min="8759" max="8759" width="13.7109375" customWidth="1"/>
    <col min="8760" max="8760" width="10.7109375" customWidth="1"/>
    <col min="8761" max="8761" width="12.7109375" customWidth="1"/>
    <col min="8961" max="8967" width="10.7109375" customWidth="1"/>
    <col min="8968" max="8968" width="24.7109375" customWidth="1"/>
    <col min="8969" max="8969" width="13.7109375" customWidth="1"/>
    <col min="8970" max="8970" width="11.7109375" customWidth="1"/>
    <col min="8971" max="8971" width="12.7109375" customWidth="1"/>
    <col min="8972" max="8972" width="11.7109375" customWidth="1"/>
    <col min="8973" max="8974" width="12.7109375" customWidth="1"/>
    <col min="8975" max="8976" width="10.7109375" customWidth="1"/>
    <col min="8977" max="8977" width="16.7109375" customWidth="1"/>
    <col min="8978" max="8978" width="28.7109375" customWidth="1"/>
    <col min="8979" max="8979" width="22.7109375" customWidth="1"/>
    <col min="8980" max="8980" width="15.7109375" customWidth="1"/>
    <col min="8981" max="8981" width="3.7109375" customWidth="1"/>
    <col min="8982" max="8982" width="10.7109375" customWidth="1"/>
    <col min="8983" max="8984" width="8.7109375" customWidth="1"/>
    <col min="8985" max="8985" width="9.7109375" customWidth="1"/>
    <col min="8986" max="8986" width="8.7109375" customWidth="1"/>
    <col min="8987" max="8987" width="9.7109375" customWidth="1"/>
    <col min="8988" max="8988" width="10.7109375" customWidth="1"/>
    <col min="8989" max="8990" width="9.7109375" customWidth="1"/>
    <col min="8991" max="8991" width="8.7109375" customWidth="1"/>
    <col min="8992" max="8992" width="9.7109375" customWidth="1"/>
    <col min="8993" max="8994" width="8.7109375" customWidth="1"/>
    <col min="8995" max="8995" width="9.7109375" customWidth="1"/>
    <col min="8996" max="8997" width="8.7109375" customWidth="1"/>
    <col min="8998" max="8999" width="10.7109375" customWidth="1"/>
    <col min="9000" max="9000" width="9.7109375" customWidth="1"/>
    <col min="9001" max="9001" width="10.7109375" customWidth="1"/>
    <col min="9002" max="9002" width="9.7109375" customWidth="1"/>
    <col min="9003" max="9004" width="8.7109375" customWidth="1"/>
    <col min="9005" max="9005" width="9.7109375" customWidth="1"/>
    <col min="9006" max="9006" width="10.7109375" customWidth="1"/>
    <col min="9007" max="9009" width="9.7109375" customWidth="1"/>
    <col min="9010" max="9011" width="10.7109375" customWidth="1"/>
    <col min="9012" max="9013" width="9.7109375" customWidth="1"/>
    <col min="9014" max="9014" width="21.7109375" customWidth="1"/>
    <col min="9015" max="9015" width="13.7109375" customWidth="1"/>
    <col min="9016" max="9016" width="10.7109375" customWidth="1"/>
    <col min="9017" max="9017" width="12.7109375" customWidth="1"/>
    <col min="9217" max="9223" width="10.7109375" customWidth="1"/>
    <col min="9224" max="9224" width="24.7109375" customWidth="1"/>
    <col min="9225" max="9225" width="13.7109375" customWidth="1"/>
    <col min="9226" max="9226" width="11.7109375" customWidth="1"/>
    <col min="9227" max="9227" width="12.7109375" customWidth="1"/>
    <col min="9228" max="9228" width="11.7109375" customWidth="1"/>
    <col min="9229" max="9230" width="12.7109375" customWidth="1"/>
    <col min="9231" max="9232" width="10.7109375" customWidth="1"/>
    <col min="9233" max="9233" width="16.7109375" customWidth="1"/>
    <col min="9234" max="9234" width="28.7109375" customWidth="1"/>
    <col min="9235" max="9235" width="22.7109375" customWidth="1"/>
    <col min="9236" max="9236" width="15.7109375" customWidth="1"/>
    <col min="9237" max="9237" width="3.7109375" customWidth="1"/>
    <col min="9238" max="9238" width="10.7109375" customWidth="1"/>
    <col min="9239" max="9240" width="8.7109375" customWidth="1"/>
    <col min="9241" max="9241" width="9.7109375" customWidth="1"/>
    <col min="9242" max="9242" width="8.7109375" customWidth="1"/>
    <col min="9243" max="9243" width="9.7109375" customWidth="1"/>
    <col min="9244" max="9244" width="10.7109375" customWidth="1"/>
    <col min="9245" max="9246" width="9.7109375" customWidth="1"/>
    <col min="9247" max="9247" width="8.7109375" customWidth="1"/>
    <col min="9248" max="9248" width="9.7109375" customWidth="1"/>
    <col min="9249" max="9250" width="8.7109375" customWidth="1"/>
    <col min="9251" max="9251" width="9.7109375" customWidth="1"/>
    <col min="9252" max="9253" width="8.7109375" customWidth="1"/>
    <col min="9254" max="9255" width="10.7109375" customWidth="1"/>
    <col min="9256" max="9256" width="9.7109375" customWidth="1"/>
    <col min="9257" max="9257" width="10.7109375" customWidth="1"/>
    <col min="9258" max="9258" width="9.7109375" customWidth="1"/>
    <col min="9259" max="9260" width="8.7109375" customWidth="1"/>
    <col min="9261" max="9261" width="9.7109375" customWidth="1"/>
    <col min="9262" max="9262" width="10.7109375" customWidth="1"/>
    <col min="9263" max="9265" width="9.7109375" customWidth="1"/>
    <col min="9266" max="9267" width="10.7109375" customWidth="1"/>
    <col min="9268" max="9269" width="9.7109375" customWidth="1"/>
    <col min="9270" max="9270" width="21.7109375" customWidth="1"/>
    <col min="9271" max="9271" width="13.7109375" customWidth="1"/>
    <col min="9272" max="9272" width="10.7109375" customWidth="1"/>
    <col min="9273" max="9273" width="12.7109375" customWidth="1"/>
    <col min="9473" max="9479" width="10.7109375" customWidth="1"/>
    <col min="9480" max="9480" width="24.7109375" customWidth="1"/>
    <col min="9481" max="9481" width="13.7109375" customWidth="1"/>
    <col min="9482" max="9482" width="11.7109375" customWidth="1"/>
    <col min="9483" max="9483" width="12.7109375" customWidth="1"/>
    <col min="9484" max="9484" width="11.7109375" customWidth="1"/>
    <col min="9485" max="9486" width="12.7109375" customWidth="1"/>
    <col min="9487" max="9488" width="10.7109375" customWidth="1"/>
    <col min="9489" max="9489" width="16.7109375" customWidth="1"/>
    <col min="9490" max="9490" width="28.7109375" customWidth="1"/>
    <col min="9491" max="9491" width="22.7109375" customWidth="1"/>
    <col min="9492" max="9492" width="15.7109375" customWidth="1"/>
    <col min="9493" max="9493" width="3.7109375" customWidth="1"/>
    <col min="9494" max="9494" width="10.7109375" customWidth="1"/>
    <col min="9495" max="9496" width="8.7109375" customWidth="1"/>
    <col min="9497" max="9497" width="9.7109375" customWidth="1"/>
    <col min="9498" max="9498" width="8.7109375" customWidth="1"/>
    <col min="9499" max="9499" width="9.7109375" customWidth="1"/>
    <col min="9500" max="9500" width="10.7109375" customWidth="1"/>
    <col min="9501" max="9502" width="9.7109375" customWidth="1"/>
    <col min="9503" max="9503" width="8.7109375" customWidth="1"/>
    <col min="9504" max="9504" width="9.7109375" customWidth="1"/>
    <col min="9505" max="9506" width="8.7109375" customWidth="1"/>
    <col min="9507" max="9507" width="9.7109375" customWidth="1"/>
    <col min="9508" max="9509" width="8.7109375" customWidth="1"/>
    <col min="9510" max="9511" width="10.7109375" customWidth="1"/>
    <col min="9512" max="9512" width="9.7109375" customWidth="1"/>
    <col min="9513" max="9513" width="10.7109375" customWidth="1"/>
    <col min="9514" max="9514" width="9.7109375" customWidth="1"/>
    <col min="9515" max="9516" width="8.7109375" customWidth="1"/>
    <col min="9517" max="9517" width="9.7109375" customWidth="1"/>
    <col min="9518" max="9518" width="10.7109375" customWidth="1"/>
    <col min="9519" max="9521" width="9.7109375" customWidth="1"/>
    <col min="9522" max="9523" width="10.7109375" customWidth="1"/>
    <col min="9524" max="9525" width="9.7109375" customWidth="1"/>
    <col min="9526" max="9526" width="21.7109375" customWidth="1"/>
    <col min="9527" max="9527" width="13.7109375" customWidth="1"/>
    <col min="9528" max="9528" width="10.7109375" customWidth="1"/>
    <col min="9529" max="9529" width="12.7109375" customWidth="1"/>
    <col min="9729" max="9735" width="10.7109375" customWidth="1"/>
    <col min="9736" max="9736" width="24.7109375" customWidth="1"/>
    <col min="9737" max="9737" width="13.7109375" customWidth="1"/>
    <col min="9738" max="9738" width="11.7109375" customWidth="1"/>
    <col min="9739" max="9739" width="12.7109375" customWidth="1"/>
    <col min="9740" max="9740" width="11.7109375" customWidth="1"/>
    <col min="9741" max="9742" width="12.7109375" customWidth="1"/>
    <col min="9743" max="9744" width="10.7109375" customWidth="1"/>
    <col min="9745" max="9745" width="16.7109375" customWidth="1"/>
    <col min="9746" max="9746" width="28.7109375" customWidth="1"/>
    <col min="9747" max="9747" width="22.7109375" customWidth="1"/>
    <col min="9748" max="9748" width="15.7109375" customWidth="1"/>
    <col min="9749" max="9749" width="3.7109375" customWidth="1"/>
    <col min="9750" max="9750" width="10.7109375" customWidth="1"/>
    <col min="9751" max="9752" width="8.7109375" customWidth="1"/>
    <col min="9753" max="9753" width="9.7109375" customWidth="1"/>
    <col min="9754" max="9754" width="8.7109375" customWidth="1"/>
    <col min="9755" max="9755" width="9.7109375" customWidth="1"/>
    <col min="9756" max="9756" width="10.7109375" customWidth="1"/>
    <col min="9757" max="9758" width="9.7109375" customWidth="1"/>
    <col min="9759" max="9759" width="8.7109375" customWidth="1"/>
    <col min="9760" max="9760" width="9.7109375" customWidth="1"/>
    <col min="9761" max="9762" width="8.7109375" customWidth="1"/>
    <col min="9763" max="9763" width="9.7109375" customWidth="1"/>
    <col min="9764" max="9765" width="8.7109375" customWidth="1"/>
    <col min="9766" max="9767" width="10.7109375" customWidth="1"/>
    <col min="9768" max="9768" width="9.7109375" customWidth="1"/>
    <col min="9769" max="9769" width="10.7109375" customWidth="1"/>
    <col min="9770" max="9770" width="9.7109375" customWidth="1"/>
    <col min="9771" max="9772" width="8.7109375" customWidth="1"/>
    <col min="9773" max="9773" width="9.7109375" customWidth="1"/>
    <col min="9774" max="9774" width="10.7109375" customWidth="1"/>
    <col min="9775" max="9777" width="9.7109375" customWidth="1"/>
    <col min="9778" max="9779" width="10.7109375" customWidth="1"/>
    <col min="9780" max="9781" width="9.7109375" customWidth="1"/>
    <col min="9782" max="9782" width="21.7109375" customWidth="1"/>
    <col min="9783" max="9783" width="13.7109375" customWidth="1"/>
    <col min="9784" max="9784" width="10.7109375" customWidth="1"/>
    <col min="9785" max="9785" width="12.7109375" customWidth="1"/>
    <col min="9985" max="9991" width="10.7109375" customWidth="1"/>
    <col min="9992" max="9992" width="24.7109375" customWidth="1"/>
    <col min="9993" max="9993" width="13.7109375" customWidth="1"/>
    <col min="9994" max="9994" width="11.7109375" customWidth="1"/>
    <col min="9995" max="9995" width="12.7109375" customWidth="1"/>
    <col min="9996" max="9996" width="11.7109375" customWidth="1"/>
    <col min="9997" max="9998" width="12.7109375" customWidth="1"/>
    <col min="9999" max="10000" width="10.7109375" customWidth="1"/>
    <col min="10001" max="10001" width="16.7109375" customWidth="1"/>
    <col min="10002" max="10002" width="28.7109375" customWidth="1"/>
    <col min="10003" max="10003" width="22.7109375" customWidth="1"/>
    <col min="10004" max="10004" width="15.7109375" customWidth="1"/>
    <col min="10005" max="10005" width="3.7109375" customWidth="1"/>
    <col min="10006" max="10006" width="10.7109375" customWidth="1"/>
    <col min="10007" max="10008" width="8.7109375" customWidth="1"/>
    <col min="10009" max="10009" width="9.7109375" customWidth="1"/>
    <col min="10010" max="10010" width="8.7109375" customWidth="1"/>
    <col min="10011" max="10011" width="9.7109375" customWidth="1"/>
    <col min="10012" max="10012" width="10.7109375" customWidth="1"/>
    <col min="10013" max="10014" width="9.7109375" customWidth="1"/>
    <col min="10015" max="10015" width="8.7109375" customWidth="1"/>
    <col min="10016" max="10016" width="9.7109375" customWidth="1"/>
    <col min="10017" max="10018" width="8.7109375" customWidth="1"/>
    <col min="10019" max="10019" width="9.7109375" customWidth="1"/>
    <col min="10020" max="10021" width="8.7109375" customWidth="1"/>
    <col min="10022" max="10023" width="10.7109375" customWidth="1"/>
    <col min="10024" max="10024" width="9.7109375" customWidth="1"/>
    <col min="10025" max="10025" width="10.7109375" customWidth="1"/>
    <col min="10026" max="10026" width="9.7109375" customWidth="1"/>
    <col min="10027" max="10028" width="8.7109375" customWidth="1"/>
    <col min="10029" max="10029" width="9.7109375" customWidth="1"/>
    <col min="10030" max="10030" width="10.7109375" customWidth="1"/>
    <col min="10031" max="10033" width="9.7109375" customWidth="1"/>
    <col min="10034" max="10035" width="10.7109375" customWidth="1"/>
    <col min="10036" max="10037" width="9.7109375" customWidth="1"/>
    <col min="10038" max="10038" width="21.7109375" customWidth="1"/>
    <col min="10039" max="10039" width="13.7109375" customWidth="1"/>
    <col min="10040" max="10040" width="10.7109375" customWidth="1"/>
    <col min="10041" max="10041" width="12.7109375" customWidth="1"/>
    <col min="10241" max="10247" width="10.7109375" customWidth="1"/>
    <col min="10248" max="10248" width="24.7109375" customWidth="1"/>
    <col min="10249" max="10249" width="13.7109375" customWidth="1"/>
    <col min="10250" max="10250" width="11.7109375" customWidth="1"/>
    <col min="10251" max="10251" width="12.7109375" customWidth="1"/>
    <col min="10252" max="10252" width="11.7109375" customWidth="1"/>
    <col min="10253" max="10254" width="12.7109375" customWidth="1"/>
    <col min="10255" max="10256" width="10.7109375" customWidth="1"/>
    <col min="10257" max="10257" width="16.7109375" customWidth="1"/>
    <col min="10258" max="10258" width="28.7109375" customWidth="1"/>
    <col min="10259" max="10259" width="22.7109375" customWidth="1"/>
    <col min="10260" max="10260" width="15.7109375" customWidth="1"/>
    <col min="10261" max="10261" width="3.7109375" customWidth="1"/>
    <col min="10262" max="10262" width="10.7109375" customWidth="1"/>
    <col min="10263" max="10264" width="8.7109375" customWidth="1"/>
    <col min="10265" max="10265" width="9.7109375" customWidth="1"/>
    <col min="10266" max="10266" width="8.7109375" customWidth="1"/>
    <col min="10267" max="10267" width="9.7109375" customWidth="1"/>
    <col min="10268" max="10268" width="10.7109375" customWidth="1"/>
    <col min="10269" max="10270" width="9.7109375" customWidth="1"/>
    <col min="10271" max="10271" width="8.7109375" customWidth="1"/>
    <col min="10272" max="10272" width="9.7109375" customWidth="1"/>
    <col min="10273" max="10274" width="8.7109375" customWidth="1"/>
    <col min="10275" max="10275" width="9.7109375" customWidth="1"/>
    <col min="10276" max="10277" width="8.7109375" customWidth="1"/>
    <col min="10278" max="10279" width="10.7109375" customWidth="1"/>
    <col min="10280" max="10280" width="9.7109375" customWidth="1"/>
    <col min="10281" max="10281" width="10.7109375" customWidth="1"/>
    <col min="10282" max="10282" width="9.7109375" customWidth="1"/>
    <col min="10283" max="10284" width="8.7109375" customWidth="1"/>
    <col min="10285" max="10285" width="9.7109375" customWidth="1"/>
    <col min="10286" max="10286" width="10.7109375" customWidth="1"/>
    <col min="10287" max="10289" width="9.7109375" customWidth="1"/>
    <col min="10290" max="10291" width="10.7109375" customWidth="1"/>
    <col min="10292" max="10293" width="9.7109375" customWidth="1"/>
    <col min="10294" max="10294" width="21.7109375" customWidth="1"/>
    <col min="10295" max="10295" width="13.7109375" customWidth="1"/>
    <col min="10296" max="10296" width="10.7109375" customWidth="1"/>
    <col min="10297" max="10297" width="12.7109375" customWidth="1"/>
    <col min="10497" max="10503" width="10.7109375" customWidth="1"/>
    <col min="10504" max="10504" width="24.7109375" customWidth="1"/>
    <col min="10505" max="10505" width="13.7109375" customWidth="1"/>
    <col min="10506" max="10506" width="11.7109375" customWidth="1"/>
    <col min="10507" max="10507" width="12.7109375" customWidth="1"/>
    <col min="10508" max="10508" width="11.7109375" customWidth="1"/>
    <col min="10509" max="10510" width="12.7109375" customWidth="1"/>
    <col min="10511" max="10512" width="10.7109375" customWidth="1"/>
    <col min="10513" max="10513" width="16.7109375" customWidth="1"/>
    <col min="10514" max="10514" width="28.7109375" customWidth="1"/>
    <col min="10515" max="10515" width="22.7109375" customWidth="1"/>
    <col min="10516" max="10516" width="15.7109375" customWidth="1"/>
    <col min="10517" max="10517" width="3.7109375" customWidth="1"/>
    <col min="10518" max="10518" width="10.7109375" customWidth="1"/>
    <col min="10519" max="10520" width="8.7109375" customWidth="1"/>
    <col min="10521" max="10521" width="9.7109375" customWidth="1"/>
    <col min="10522" max="10522" width="8.7109375" customWidth="1"/>
    <col min="10523" max="10523" width="9.7109375" customWidth="1"/>
    <col min="10524" max="10524" width="10.7109375" customWidth="1"/>
    <col min="10525" max="10526" width="9.7109375" customWidth="1"/>
    <col min="10527" max="10527" width="8.7109375" customWidth="1"/>
    <col min="10528" max="10528" width="9.7109375" customWidth="1"/>
    <col min="10529" max="10530" width="8.7109375" customWidth="1"/>
    <col min="10531" max="10531" width="9.7109375" customWidth="1"/>
    <col min="10532" max="10533" width="8.7109375" customWidth="1"/>
    <col min="10534" max="10535" width="10.7109375" customWidth="1"/>
    <col min="10536" max="10536" width="9.7109375" customWidth="1"/>
    <col min="10537" max="10537" width="10.7109375" customWidth="1"/>
    <col min="10538" max="10538" width="9.7109375" customWidth="1"/>
    <col min="10539" max="10540" width="8.7109375" customWidth="1"/>
    <col min="10541" max="10541" width="9.7109375" customWidth="1"/>
    <col min="10542" max="10542" width="10.7109375" customWidth="1"/>
    <col min="10543" max="10545" width="9.7109375" customWidth="1"/>
    <col min="10546" max="10547" width="10.7109375" customWidth="1"/>
    <col min="10548" max="10549" width="9.7109375" customWidth="1"/>
    <col min="10550" max="10550" width="21.7109375" customWidth="1"/>
    <col min="10551" max="10551" width="13.7109375" customWidth="1"/>
    <col min="10552" max="10552" width="10.7109375" customWidth="1"/>
    <col min="10553" max="10553" width="12.7109375" customWidth="1"/>
    <col min="10753" max="10759" width="10.7109375" customWidth="1"/>
    <col min="10760" max="10760" width="24.7109375" customWidth="1"/>
    <col min="10761" max="10761" width="13.7109375" customWidth="1"/>
    <col min="10762" max="10762" width="11.7109375" customWidth="1"/>
    <col min="10763" max="10763" width="12.7109375" customWidth="1"/>
    <col min="10764" max="10764" width="11.7109375" customWidth="1"/>
    <col min="10765" max="10766" width="12.7109375" customWidth="1"/>
    <col min="10767" max="10768" width="10.7109375" customWidth="1"/>
    <col min="10769" max="10769" width="16.7109375" customWidth="1"/>
    <col min="10770" max="10770" width="28.7109375" customWidth="1"/>
    <col min="10771" max="10771" width="22.7109375" customWidth="1"/>
    <col min="10772" max="10772" width="15.7109375" customWidth="1"/>
    <col min="10773" max="10773" width="3.7109375" customWidth="1"/>
    <col min="10774" max="10774" width="10.7109375" customWidth="1"/>
    <col min="10775" max="10776" width="8.7109375" customWidth="1"/>
    <col min="10777" max="10777" width="9.7109375" customWidth="1"/>
    <col min="10778" max="10778" width="8.7109375" customWidth="1"/>
    <col min="10779" max="10779" width="9.7109375" customWidth="1"/>
    <col min="10780" max="10780" width="10.7109375" customWidth="1"/>
    <col min="10781" max="10782" width="9.7109375" customWidth="1"/>
    <col min="10783" max="10783" width="8.7109375" customWidth="1"/>
    <col min="10784" max="10784" width="9.7109375" customWidth="1"/>
    <col min="10785" max="10786" width="8.7109375" customWidth="1"/>
    <col min="10787" max="10787" width="9.7109375" customWidth="1"/>
    <col min="10788" max="10789" width="8.7109375" customWidth="1"/>
    <col min="10790" max="10791" width="10.7109375" customWidth="1"/>
    <col min="10792" max="10792" width="9.7109375" customWidth="1"/>
    <col min="10793" max="10793" width="10.7109375" customWidth="1"/>
    <col min="10794" max="10794" width="9.7109375" customWidth="1"/>
    <col min="10795" max="10796" width="8.7109375" customWidth="1"/>
    <col min="10797" max="10797" width="9.7109375" customWidth="1"/>
    <col min="10798" max="10798" width="10.7109375" customWidth="1"/>
    <col min="10799" max="10801" width="9.7109375" customWidth="1"/>
    <col min="10802" max="10803" width="10.7109375" customWidth="1"/>
    <col min="10804" max="10805" width="9.7109375" customWidth="1"/>
    <col min="10806" max="10806" width="21.7109375" customWidth="1"/>
    <col min="10807" max="10807" width="13.7109375" customWidth="1"/>
    <col min="10808" max="10808" width="10.7109375" customWidth="1"/>
    <col min="10809" max="10809" width="12.7109375" customWidth="1"/>
    <col min="11009" max="11015" width="10.7109375" customWidth="1"/>
    <col min="11016" max="11016" width="24.7109375" customWidth="1"/>
    <col min="11017" max="11017" width="13.7109375" customWidth="1"/>
    <col min="11018" max="11018" width="11.7109375" customWidth="1"/>
    <col min="11019" max="11019" width="12.7109375" customWidth="1"/>
    <col min="11020" max="11020" width="11.7109375" customWidth="1"/>
    <col min="11021" max="11022" width="12.7109375" customWidth="1"/>
    <col min="11023" max="11024" width="10.7109375" customWidth="1"/>
    <col min="11025" max="11025" width="16.7109375" customWidth="1"/>
    <col min="11026" max="11026" width="28.7109375" customWidth="1"/>
    <col min="11027" max="11027" width="22.7109375" customWidth="1"/>
    <col min="11028" max="11028" width="15.7109375" customWidth="1"/>
    <col min="11029" max="11029" width="3.7109375" customWidth="1"/>
    <col min="11030" max="11030" width="10.7109375" customWidth="1"/>
    <col min="11031" max="11032" width="8.7109375" customWidth="1"/>
    <col min="11033" max="11033" width="9.7109375" customWidth="1"/>
    <col min="11034" max="11034" width="8.7109375" customWidth="1"/>
    <col min="11035" max="11035" width="9.7109375" customWidth="1"/>
    <col min="11036" max="11036" width="10.7109375" customWidth="1"/>
    <col min="11037" max="11038" width="9.7109375" customWidth="1"/>
    <col min="11039" max="11039" width="8.7109375" customWidth="1"/>
    <col min="11040" max="11040" width="9.7109375" customWidth="1"/>
    <col min="11041" max="11042" width="8.7109375" customWidth="1"/>
    <col min="11043" max="11043" width="9.7109375" customWidth="1"/>
    <col min="11044" max="11045" width="8.7109375" customWidth="1"/>
    <col min="11046" max="11047" width="10.7109375" customWidth="1"/>
    <col min="11048" max="11048" width="9.7109375" customWidth="1"/>
    <col min="11049" max="11049" width="10.7109375" customWidth="1"/>
    <col min="11050" max="11050" width="9.7109375" customWidth="1"/>
    <col min="11051" max="11052" width="8.7109375" customWidth="1"/>
    <col min="11053" max="11053" width="9.7109375" customWidth="1"/>
    <col min="11054" max="11054" width="10.7109375" customWidth="1"/>
    <col min="11055" max="11057" width="9.7109375" customWidth="1"/>
    <col min="11058" max="11059" width="10.7109375" customWidth="1"/>
    <col min="11060" max="11061" width="9.7109375" customWidth="1"/>
    <col min="11062" max="11062" width="21.7109375" customWidth="1"/>
    <col min="11063" max="11063" width="13.7109375" customWidth="1"/>
    <col min="11064" max="11064" width="10.7109375" customWidth="1"/>
    <col min="11065" max="11065" width="12.7109375" customWidth="1"/>
    <col min="11265" max="11271" width="10.7109375" customWidth="1"/>
    <col min="11272" max="11272" width="24.7109375" customWidth="1"/>
    <col min="11273" max="11273" width="13.7109375" customWidth="1"/>
    <col min="11274" max="11274" width="11.7109375" customWidth="1"/>
    <col min="11275" max="11275" width="12.7109375" customWidth="1"/>
    <col min="11276" max="11276" width="11.7109375" customWidth="1"/>
    <col min="11277" max="11278" width="12.7109375" customWidth="1"/>
    <col min="11279" max="11280" width="10.7109375" customWidth="1"/>
    <col min="11281" max="11281" width="16.7109375" customWidth="1"/>
    <col min="11282" max="11282" width="28.7109375" customWidth="1"/>
    <col min="11283" max="11283" width="22.7109375" customWidth="1"/>
    <col min="11284" max="11284" width="15.7109375" customWidth="1"/>
    <col min="11285" max="11285" width="3.7109375" customWidth="1"/>
    <col min="11286" max="11286" width="10.7109375" customWidth="1"/>
    <col min="11287" max="11288" width="8.7109375" customWidth="1"/>
    <col min="11289" max="11289" width="9.7109375" customWidth="1"/>
    <col min="11290" max="11290" width="8.7109375" customWidth="1"/>
    <col min="11291" max="11291" width="9.7109375" customWidth="1"/>
    <col min="11292" max="11292" width="10.7109375" customWidth="1"/>
    <col min="11293" max="11294" width="9.7109375" customWidth="1"/>
    <col min="11295" max="11295" width="8.7109375" customWidth="1"/>
    <col min="11296" max="11296" width="9.7109375" customWidth="1"/>
    <col min="11297" max="11298" width="8.7109375" customWidth="1"/>
    <col min="11299" max="11299" width="9.7109375" customWidth="1"/>
    <col min="11300" max="11301" width="8.7109375" customWidth="1"/>
    <col min="11302" max="11303" width="10.7109375" customWidth="1"/>
    <col min="11304" max="11304" width="9.7109375" customWidth="1"/>
    <col min="11305" max="11305" width="10.7109375" customWidth="1"/>
    <col min="11306" max="11306" width="9.7109375" customWidth="1"/>
    <col min="11307" max="11308" width="8.7109375" customWidth="1"/>
    <col min="11309" max="11309" width="9.7109375" customWidth="1"/>
    <col min="11310" max="11310" width="10.7109375" customWidth="1"/>
    <col min="11311" max="11313" width="9.7109375" customWidth="1"/>
    <col min="11314" max="11315" width="10.7109375" customWidth="1"/>
    <col min="11316" max="11317" width="9.7109375" customWidth="1"/>
    <col min="11318" max="11318" width="21.7109375" customWidth="1"/>
    <col min="11319" max="11319" width="13.7109375" customWidth="1"/>
    <col min="11320" max="11320" width="10.7109375" customWidth="1"/>
    <col min="11321" max="11321" width="12.7109375" customWidth="1"/>
    <col min="11521" max="11527" width="10.7109375" customWidth="1"/>
    <col min="11528" max="11528" width="24.7109375" customWidth="1"/>
    <col min="11529" max="11529" width="13.7109375" customWidth="1"/>
    <col min="11530" max="11530" width="11.7109375" customWidth="1"/>
    <col min="11531" max="11531" width="12.7109375" customWidth="1"/>
    <col min="11532" max="11532" width="11.7109375" customWidth="1"/>
    <col min="11533" max="11534" width="12.7109375" customWidth="1"/>
    <col min="11535" max="11536" width="10.7109375" customWidth="1"/>
    <col min="11537" max="11537" width="16.7109375" customWidth="1"/>
    <col min="11538" max="11538" width="28.7109375" customWidth="1"/>
    <col min="11539" max="11539" width="22.7109375" customWidth="1"/>
    <col min="11540" max="11540" width="15.7109375" customWidth="1"/>
    <col min="11541" max="11541" width="3.7109375" customWidth="1"/>
    <col min="11542" max="11542" width="10.7109375" customWidth="1"/>
    <col min="11543" max="11544" width="8.7109375" customWidth="1"/>
    <col min="11545" max="11545" width="9.7109375" customWidth="1"/>
    <col min="11546" max="11546" width="8.7109375" customWidth="1"/>
    <col min="11547" max="11547" width="9.7109375" customWidth="1"/>
    <col min="11548" max="11548" width="10.7109375" customWidth="1"/>
    <col min="11549" max="11550" width="9.7109375" customWidth="1"/>
    <col min="11551" max="11551" width="8.7109375" customWidth="1"/>
    <col min="11552" max="11552" width="9.7109375" customWidth="1"/>
    <col min="11553" max="11554" width="8.7109375" customWidth="1"/>
    <col min="11555" max="11555" width="9.7109375" customWidth="1"/>
    <col min="11556" max="11557" width="8.7109375" customWidth="1"/>
    <col min="11558" max="11559" width="10.7109375" customWidth="1"/>
    <col min="11560" max="11560" width="9.7109375" customWidth="1"/>
    <col min="11561" max="11561" width="10.7109375" customWidth="1"/>
    <col min="11562" max="11562" width="9.7109375" customWidth="1"/>
    <col min="11563" max="11564" width="8.7109375" customWidth="1"/>
    <col min="11565" max="11565" width="9.7109375" customWidth="1"/>
    <col min="11566" max="11566" width="10.7109375" customWidth="1"/>
    <col min="11567" max="11569" width="9.7109375" customWidth="1"/>
    <col min="11570" max="11571" width="10.7109375" customWidth="1"/>
    <col min="11572" max="11573" width="9.7109375" customWidth="1"/>
    <col min="11574" max="11574" width="21.7109375" customWidth="1"/>
    <col min="11575" max="11575" width="13.7109375" customWidth="1"/>
    <col min="11576" max="11576" width="10.7109375" customWidth="1"/>
    <col min="11577" max="11577" width="12.7109375" customWidth="1"/>
    <col min="11777" max="11783" width="10.7109375" customWidth="1"/>
    <col min="11784" max="11784" width="24.7109375" customWidth="1"/>
    <col min="11785" max="11785" width="13.7109375" customWidth="1"/>
    <col min="11786" max="11786" width="11.7109375" customWidth="1"/>
    <col min="11787" max="11787" width="12.7109375" customWidth="1"/>
    <col min="11788" max="11788" width="11.7109375" customWidth="1"/>
    <col min="11789" max="11790" width="12.7109375" customWidth="1"/>
    <col min="11791" max="11792" width="10.7109375" customWidth="1"/>
    <col min="11793" max="11793" width="16.7109375" customWidth="1"/>
    <col min="11794" max="11794" width="28.7109375" customWidth="1"/>
    <col min="11795" max="11795" width="22.7109375" customWidth="1"/>
    <col min="11796" max="11796" width="15.7109375" customWidth="1"/>
    <col min="11797" max="11797" width="3.7109375" customWidth="1"/>
    <col min="11798" max="11798" width="10.7109375" customWidth="1"/>
    <col min="11799" max="11800" width="8.7109375" customWidth="1"/>
    <col min="11801" max="11801" width="9.7109375" customWidth="1"/>
    <col min="11802" max="11802" width="8.7109375" customWidth="1"/>
    <col min="11803" max="11803" width="9.7109375" customWidth="1"/>
    <col min="11804" max="11804" width="10.7109375" customWidth="1"/>
    <col min="11805" max="11806" width="9.7109375" customWidth="1"/>
    <col min="11807" max="11807" width="8.7109375" customWidth="1"/>
    <col min="11808" max="11808" width="9.7109375" customWidth="1"/>
    <col min="11809" max="11810" width="8.7109375" customWidth="1"/>
    <col min="11811" max="11811" width="9.7109375" customWidth="1"/>
    <col min="11812" max="11813" width="8.7109375" customWidth="1"/>
    <col min="11814" max="11815" width="10.7109375" customWidth="1"/>
    <col min="11816" max="11816" width="9.7109375" customWidth="1"/>
    <col min="11817" max="11817" width="10.7109375" customWidth="1"/>
    <col min="11818" max="11818" width="9.7109375" customWidth="1"/>
    <col min="11819" max="11820" width="8.7109375" customWidth="1"/>
    <col min="11821" max="11821" width="9.7109375" customWidth="1"/>
    <col min="11822" max="11822" width="10.7109375" customWidth="1"/>
    <col min="11823" max="11825" width="9.7109375" customWidth="1"/>
    <col min="11826" max="11827" width="10.7109375" customWidth="1"/>
    <col min="11828" max="11829" width="9.7109375" customWidth="1"/>
    <col min="11830" max="11830" width="21.7109375" customWidth="1"/>
    <col min="11831" max="11831" width="13.7109375" customWidth="1"/>
    <col min="11832" max="11832" width="10.7109375" customWidth="1"/>
    <col min="11833" max="11833" width="12.7109375" customWidth="1"/>
    <col min="12033" max="12039" width="10.7109375" customWidth="1"/>
    <col min="12040" max="12040" width="24.7109375" customWidth="1"/>
    <col min="12041" max="12041" width="13.7109375" customWidth="1"/>
    <col min="12042" max="12042" width="11.7109375" customWidth="1"/>
    <col min="12043" max="12043" width="12.7109375" customWidth="1"/>
    <col min="12044" max="12044" width="11.7109375" customWidth="1"/>
    <col min="12045" max="12046" width="12.7109375" customWidth="1"/>
    <col min="12047" max="12048" width="10.7109375" customWidth="1"/>
    <col min="12049" max="12049" width="16.7109375" customWidth="1"/>
    <col min="12050" max="12050" width="28.7109375" customWidth="1"/>
    <col min="12051" max="12051" width="22.7109375" customWidth="1"/>
    <col min="12052" max="12052" width="15.7109375" customWidth="1"/>
    <col min="12053" max="12053" width="3.7109375" customWidth="1"/>
    <col min="12054" max="12054" width="10.7109375" customWidth="1"/>
    <col min="12055" max="12056" width="8.7109375" customWidth="1"/>
    <col min="12057" max="12057" width="9.7109375" customWidth="1"/>
    <col min="12058" max="12058" width="8.7109375" customWidth="1"/>
    <col min="12059" max="12059" width="9.7109375" customWidth="1"/>
    <col min="12060" max="12060" width="10.7109375" customWidth="1"/>
    <col min="12061" max="12062" width="9.7109375" customWidth="1"/>
    <col min="12063" max="12063" width="8.7109375" customWidth="1"/>
    <col min="12064" max="12064" width="9.7109375" customWidth="1"/>
    <col min="12065" max="12066" width="8.7109375" customWidth="1"/>
    <col min="12067" max="12067" width="9.7109375" customWidth="1"/>
    <col min="12068" max="12069" width="8.7109375" customWidth="1"/>
    <col min="12070" max="12071" width="10.7109375" customWidth="1"/>
    <col min="12072" max="12072" width="9.7109375" customWidth="1"/>
    <col min="12073" max="12073" width="10.7109375" customWidth="1"/>
    <col min="12074" max="12074" width="9.7109375" customWidth="1"/>
    <col min="12075" max="12076" width="8.7109375" customWidth="1"/>
    <col min="12077" max="12077" width="9.7109375" customWidth="1"/>
    <col min="12078" max="12078" width="10.7109375" customWidth="1"/>
    <col min="12079" max="12081" width="9.7109375" customWidth="1"/>
    <col min="12082" max="12083" width="10.7109375" customWidth="1"/>
    <col min="12084" max="12085" width="9.7109375" customWidth="1"/>
    <col min="12086" max="12086" width="21.7109375" customWidth="1"/>
    <col min="12087" max="12087" width="13.7109375" customWidth="1"/>
    <col min="12088" max="12088" width="10.7109375" customWidth="1"/>
    <col min="12089" max="12089" width="12.7109375" customWidth="1"/>
    <col min="12289" max="12295" width="10.7109375" customWidth="1"/>
    <col min="12296" max="12296" width="24.7109375" customWidth="1"/>
    <col min="12297" max="12297" width="13.7109375" customWidth="1"/>
    <col min="12298" max="12298" width="11.7109375" customWidth="1"/>
    <col min="12299" max="12299" width="12.7109375" customWidth="1"/>
    <col min="12300" max="12300" width="11.7109375" customWidth="1"/>
    <col min="12301" max="12302" width="12.7109375" customWidth="1"/>
    <col min="12303" max="12304" width="10.7109375" customWidth="1"/>
    <col min="12305" max="12305" width="16.7109375" customWidth="1"/>
    <col min="12306" max="12306" width="28.7109375" customWidth="1"/>
    <col min="12307" max="12307" width="22.7109375" customWidth="1"/>
    <col min="12308" max="12308" width="15.7109375" customWidth="1"/>
    <col min="12309" max="12309" width="3.7109375" customWidth="1"/>
    <col min="12310" max="12310" width="10.7109375" customWidth="1"/>
    <col min="12311" max="12312" width="8.7109375" customWidth="1"/>
    <col min="12313" max="12313" width="9.7109375" customWidth="1"/>
    <col min="12314" max="12314" width="8.7109375" customWidth="1"/>
    <col min="12315" max="12315" width="9.7109375" customWidth="1"/>
    <col min="12316" max="12316" width="10.7109375" customWidth="1"/>
    <col min="12317" max="12318" width="9.7109375" customWidth="1"/>
    <col min="12319" max="12319" width="8.7109375" customWidth="1"/>
    <col min="12320" max="12320" width="9.7109375" customWidth="1"/>
    <col min="12321" max="12322" width="8.7109375" customWidth="1"/>
    <col min="12323" max="12323" width="9.7109375" customWidth="1"/>
    <col min="12324" max="12325" width="8.7109375" customWidth="1"/>
    <col min="12326" max="12327" width="10.7109375" customWidth="1"/>
    <col min="12328" max="12328" width="9.7109375" customWidth="1"/>
    <col min="12329" max="12329" width="10.7109375" customWidth="1"/>
    <col min="12330" max="12330" width="9.7109375" customWidth="1"/>
    <col min="12331" max="12332" width="8.7109375" customWidth="1"/>
    <col min="12333" max="12333" width="9.7109375" customWidth="1"/>
    <col min="12334" max="12334" width="10.7109375" customWidth="1"/>
    <col min="12335" max="12337" width="9.7109375" customWidth="1"/>
    <col min="12338" max="12339" width="10.7109375" customWidth="1"/>
    <col min="12340" max="12341" width="9.7109375" customWidth="1"/>
    <col min="12342" max="12342" width="21.7109375" customWidth="1"/>
    <col min="12343" max="12343" width="13.7109375" customWidth="1"/>
    <col min="12344" max="12344" width="10.7109375" customWidth="1"/>
    <col min="12345" max="12345" width="12.7109375" customWidth="1"/>
    <col min="12545" max="12551" width="10.7109375" customWidth="1"/>
    <col min="12552" max="12552" width="24.7109375" customWidth="1"/>
    <col min="12553" max="12553" width="13.7109375" customWidth="1"/>
    <col min="12554" max="12554" width="11.7109375" customWidth="1"/>
    <col min="12555" max="12555" width="12.7109375" customWidth="1"/>
    <col min="12556" max="12556" width="11.7109375" customWidth="1"/>
    <col min="12557" max="12558" width="12.7109375" customWidth="1"/>
    <col min="12559" max="12560" width="10.7109375" customWidth="1"/>
    <col min="12561" max="12561" width="16.7109375" customWidth="1"/>
    <col min="12562" max="12562" width="28.7109375" customWidth="1"/>
    <col min="12563" max="12563" width="22.7109375" customWidth="1"/>
    <col min="12564" max="12564" width="15.7109375" customWidth="1"/>
    <col min="12565" max="12565" width="3.7109375" customWidth="1"/>
    <col min="12566" max="12566" width="10.7109375" customWidth="1"/>
    <col min="12567" max="12568" width="8.7109375" customWidth="1"/>
    <col min="12569" max="12569" width="9.7109375" customWidth="1"/>
    <col min="12570" max="12570" width="8.7109375" customWidth="1"/>
    <col min="12571" max="12571" width="9.7109375" customWidth="1"/>
    <col min="12572" max="12572" width="10.7109375" customWidth="1"/>
    <col min="12573" max="12574" width="9.7109375" customWidth="1"/>
    <col min="12575" max="12575" width="8.7109375" customWidth="1"/>
    <col min="12576" max="12576" width="9.7109375" customWidth="1"/>
    <col min="12577" max="12578" width="8.7109375" customWidth="1"/>
    <col min="12579" max="12579" width="9.7109375" customWidth="1"/>
    <col min="12580" max="12581" width="8.7109375" customWidth="1"/>
    <col min="12582" max="12583" width="10.7109375" customWidth="1"/>
    <col min="12584" max="12584" width="9.7109375" customWidth="1"/>
    <col min="12585" max="12585" width="10.7109375" customWidth="1"/>
    <col min="12586" max="12586" width="9.7109375" customWidth="1"/>
    <col min="12587" max="12588" width="8.7109375" customWidth="1"/>
    <col min="12589" max="12589" width="9.7109375" customWidth="1"/>
    <col min="12590" max="12590" width="10.7109375" customWidth="1"/>
    <col min="12591" max="12593" width="9.7109375" customWidth="1"/>
    <col min="12594" max="12595" width="10.7109375" customWidth="1"/>
    <col min="12596" max="12597" width="9.7109375" customWidth="1"/>
    <col min="12598" max="12598" width="21.7109375" customWidth="1"/>
    <col min="12599" max="12599" width="13.7109375" customWidth="1"/>
    <col min="12600" max="12600" width="10.7109375" customWidth="1"/>
    <col min="12601" max="12601" width="12.7109375" customWidth="1"/>
    <col min="12801" max="12807" width="10.7109375" customWidth="1"/>
    <col min="12808" max="12808" width="24.7109375" customWidth="1"/>
    <col min="12809" max="12809" width="13.7109375" customWidth="1"/>
    <col min="12810" max="12810" width="11.7109375" customWidth="1"/>
    <col min="12811" max="12811" width="12.7109375" customWidth="1"/>
    <col min="12812" max="12812" width="11.7109375" customWidth="1"/>
    <col min="12813" max="12814" width="12.7109375" customWidth="1"/>
    <col min="12815" max="12816" width="10.7109375" customWidth="1"/>
    <col min="12817" max="12817" width="16.7109375" customWidth="1"/>
    <col min="12818" max="12818" width="28.7109375" customWidth="1"/>
    <col min="12819" max="12819" width="22.7109375" customWidth="1"/>
    <col min="12820" max="12820" width="15.7109375" customWidth="1"/>
    <col min="12821" max="12821" width="3.7109375" customWidth="1"/>
    <col min="12822" max="12822" width="10.7109375" customWidth="1"/>
    <col min="12823" max="12824" width="8.7109375" customWidth="1"/>
    <col min="12825" max="12825" width="9.7109375" customWidth="1"/>
    <col min="12826" max="12826" width="8.7109375" customWidth="1"/>
    <col min="12827" max="12827" width="9.7109375" customWidth="1"/>
    <col min="12828" max="12828" width="10.7109375" customWidth="1"/>
    <col min="12829" max="12830" width="9.7109375" customWidth="1"/>
    <col min="12831" max="12831" width="8.7109375" customWidth="1"/>
    <col min="12832" max="12832" width="9.7109375" customWidth="1"/>
    <col min="12833" max="12834" width="8.7109375" customWidth="1"/>
    <col min="12835" max="12835" width="9.7109375" customWidth="1"/>
    <col min="12836" max="12837" width="8.7109375" customWidth="1"/>
    <col min="12838" max="12839" width="10.7109375" customWidth="1"/>
    <col min="12840" max="12840" width="9.7109375" customWidth="1"/>
    <col min="12841" max="12841" width="10.7109375" customWidth="1"/>
    <col min="12842" max="12842" width="9.7109375" customWidth="1"/>
    <col min="12843" max="12844" width="8.7109375" customWidth="1"/>
    <col min="12845" max="12845" width="9.7109375" customWidth="1"/>
    <col min="12846" max="12846" width="10.7109375" customWidth="1"/>
    <col min="12847" max="12849" width="9.7109375" customWidth="1"/>
    <col min="12850" max="12851" width="10.7109375" customWidth="1"/>
    <col min="12852" max="12853" width="9.7109375" customWidth="1"/>
    <col min="12854" max="12854" width="21.7109375" customWidth="1"/>
    <col min="12855" max="12855" width="13.7109375" customWidth="1"/>
    <col min="12856" max="12856" width="10.7109375" customWidth="1"/>
    <col min="12857" max="12857" width="12.7109375" customWidth="1"/>
    <col min="13057" max="13063" width="10.7109375" customWidth="1"/>
    <col min="13064" max="13064" width="24.7109375" customWidth="1"/>
    <col min="13065" max="13065" width="13.7109375" customWidth="1"/>
    <col min="13066" max="13066" width="11.7109375" customWidth="1"/>
    <col min="13067" max="13067" width="12.7109375" customWidth="1"/>
    <col min="13068" max="13068" width="11.7109375" customWidth="1"/>
    <col min="13069" max="13070" width="12.7109375" customWidth="1"/>
    <col min="13071" max="13072" width="10.7109375" customWidth="1"/>
    <col min="13073" max="13073" width="16.7109375" customWidth="1"/>
    <col min="13074" max="13074" width="28.7109375" customWidth="1"/>
    <col min="13075" max="13075" width="22.7109375" customWidth="1"/>
    <col min="13076" max="13076" width="15.7109375" customWidth="1"/>
    <col min="13077" max="13077" width="3.7109375" customWidth="1"/>
    <col min="13078" max="13078" width="10.7109375" customWidth="1"/>
    <col min="13079" max="13080" width="8.7109375" customWidth="1"/>
    <col min="13081" max="13081" width="9.7109375" customWidth="1"/>
    <col min="13082" max="13082" width="8.7109375" customWidth="1"/>
    <col min="13083" max="13083" width="9.7109375" customWidth="1"/>
    <col min="13084" max="13084" width="10.7109375" customWidth="1"/>
    <col min="13085" max="13086" width="9.7109375" customWidth="1"/>
    <col min="13087" max="13087" width="8.7109375" customWidth="1"/>
    <col min="13088" max="13088" width="9.7109375" customWidth="1"/>
    <col min="13089" max="13090" width="8.7109375" customWidth="1"/>
    <col min="13091" max="13091" width="9.7109375" customWidth="1"/>
    <col min="13092" max="13093" width="8.7109375" customWidth="1"/>
    <col min="13094" max="13095" width="10.7109375" customWidth="1"/>
    <col min="13096" max="13096" width="9.7109375" customWidth="1"/>
    <col min="13097" max="13097" width="10.7109375" customWidth="1"/>
    <col min="13098" max="13098" width="9.7109375" customWidth="1"/>
    <col min="13099" max="13100" width="8.7109375" customWidth="1"/>
    <col min="13101" max="13101" width="9.7109375" customWidth="1"/>
    <col min="13102" max="13102" width="10.7109375" customWidth="1"/>
    <col min="13103" max="13105" width="9.7109375" customWidth="1"/>
    <col min="13106" max="13107" width="10.7109375" customWidth="1"/>
    <col min="13108" max="13109" width="9.7109375" customWidth="1"/>
    <col min="13110" max="13110" width="21.7109375" customWidth="1"/>
    <col min="13111" max="13111" width="13.7109375" customWidth="1"/>
    <col min="13112" max="13112" width="10.7109375" customWidth="1"/>
    <col min="13113" max="13113" width="12.7109375" customWidth="1"/>
    <col min="13313" max="13319" width="10.7109375" customWidth="1"/>
    <col min="13320" max="13320" width="24.7109375" customWidth="1"/>
    <col min="13321" max="13321" width="13.7109375" customWidth="1"/>
    <col min="13322" max="13322" width="11.7109375" customWidth="1"/>
    <col min="13323" max="13323" width="12.7109375" customWidth="1"/>
    <col min="13324" max="13324" width="11.7109375" customWidth="1"/>
    <col min="13325" max="13326" width="12.7109375" customWidth="1"/>
    <col min="13327" max="13328" width="10.7109375" customWidth="1"/>
    <col min="13329" max="13329" width="16.7109375" customWidth="1"/>
    <col min="13330" max="13330" width="28.7109375" customWidth="1"/>
    <col min="13331" max="13331" width="22.7109375" customWidth="1"/>
    <col min="13332" max="13332" width="15.7109375" customWidth="1"/>
    <col min="13333" max="13333" width="3.7109375" customWidth="1"/>
    <col min="13334" max="13334" width="10.7109375" customWidth="1"/>
    <col min="13335" max="13336" width="8.7109375" customWidth="1"/>
    <col min="13337" max="13337" width="9.7109375" customWidth="1"/>
    <col min="13338" max="13338" width="8.7109375" customWidth="1"/>
    <col min="13339" max="13339" width="9.7109375" customWidth="1"/>
    <col min="13340" max="13340" width="10.7109375" customWidth="1"/>
    <col min="13341" max="13342" width="9.7109375" customWidth="1"/>
    <col min="13343" max="13343" width="8.7109375" customWidth="1"/>
    <col min="13344" max="13344" width="9.7109375" customWidth="1"/>
    <col min="13345" max="13346" width="8.7109375" customWidth="1"/>
    <col min="13347" max="13347" width="9.7109375" customWidth="1"/>
    <col min="13348" max="13349" width="8.7109375" customWidth="1"/>
    <col min="13350" max="13351" width="10.7109375" customWidth="1"/>
    <col min="13352" max="13352" width="9.7109375" customWidth="1"/>
    <col min="13353" max="13353" width="10.7109375" customWidth="1"/>
    <col min="13354" max="13354" width="9.7109375" customWidth="1"/>
    <col min="13355" max="13356" width="8.7109375" customWidth="1"/>
    <col min="13357" max="13357" width="9.7109375" customWidth="1"/>
    <col min="13358" max="13358" width="10.7109375" customWidth="1"/>
    <col min="13359" max="13361" width="9.7109375" customWidth="1"/>
    <col min="13362" max="13363" width="10.7109375" customWidth="1"/>
    <col min="13364" max="13365" width="9.7109375" customWidth="1"/>
    <col min="13366" max="13366" width="21.7109375" customWidth="1"/>
    <col min="13367" max="13367" width="13.7109375" customWidth="1"/>
    <col min="13368" max="13368" width="10.7109375" customWidth="1"/>
    <col min="13369" max="13369" width="12.7109375" customWidth="1"/>
    <col min="13569" max="13575" width="10.7109375" customWidth="1"/>
    <col min="13576" max="13576" width="24.7109375" customWidth="1"/>
    <col min="13577" max="13577" width="13.7109375" customWidth="1"/>
    <col min="13578" max="13578" width="11.7109375" customWidth="1"/>
    <col min="13579" max="13579" width="12.7109375" customWidth="1"/>
    <col min="13580" max="13580" width="11.7109375" customWidth="1"/>
    <col min="13581" max="13582" width="12.7109375" customWidth="1"/>
    <col min="13583" max="13584" width="10.7109375" customWidth="1"/>
    <col min="13585" max="13585" width="16.7109375" customWidth="1"/>
    <col min="13586" max="13586" width="28.7109375" customWidth="1"/>
    <col min="13587" max="13587" width="22.7109375" customWidth="1"/>
    <col min="13588" max="13588" width="15.7109375" customWidth="1"/>
    <col min="13589" max="13589" width="3.7109375" customWidth="1"/>
    <col min="13590" max="13590" width="10.7109375" customWidth="1"/>
    <col min="13591" max="13592" width="8.7109375" customWidth="1"/>
    <col min="13593" max="13593" width="9.7109375" customWidth="1"/>
    <col min="13594" max="13594" width="8.7109375" customWidth="1"/>
    <col min="13595" max="13595" width="9.7109375" customWidth="1"/>
    <col min="13596" max="13596" width="10.7109375" customWidth="1"/>
    <col min="13597" max="13598" width="9.7109375" customWidth="1"/>
    <col min="13599" max="13599" width="8.7109375" customWidth="1"/>
    <col min="13600" max="13600" width="9.7109375" customWidth="1"/>
    <col min="13601" max="13602" width="8.7109375" customWidth="1"/>
    <col min="13603" max="13603" width="9.7109375" customWidth="1"/>
    <col min="13604" max="13605" width="8.7109375" customWidth="1"/>
    <col min="13606" max="13607" width="10.7109375" customWidth="1"/>
    <col min="13608" max="13608" width="9.7109375" customWidth="1"/>
    <col min="13609" max="13609" width="10.7109375" customWidth="1"/>
    <col min="13610" max="13610" width="9.7109375" customWidth="1"/>
    <col min="13611" max="13612" width="8.7109375" customWidth="1"/>
    <col min="13613" max="13613" width="9.7109375" customWidth="1"/>
    <col min="13614" max="13614" width="10.7109375" customWidth="1"/>
    <col min="13615" max="13617" width="9.7109375" customWidth="1"/>
    <col min="13618" max="13619" width="10.7109375" customWidth="1"/>
    <col min="13620" max="13621" width="9.7109375" customWidth="1"/>
    <col min="13622" max="13622" width="21.7109375" customWidth="1"/>
    <col min="13623" max="13623" width="13.7109375" customWidth="1"/>
    <col min="13624" max="13624" width="10.7109375" customWidth="1"/>
    <col min="13625" max="13625" width="12.7109375" customWidth="1"/>
    <col min="13825" max="13831" width="10.7109375" customWidth="1"/>
    <col min="13832" max="13832" width="24.7109375" customWidth="1"/>
    <col min="13833" max="13833" width="13.7109375" customWidth="1"/>
    <col min="13834" max="13834" width="11.7109375" customWidth="1"/>
    <col min="13835" max="13835" width="12.7109375" customWidth="1"/>
    <col min="13836" max="13836" width="11.7109375" customWidth="1"/>
    <col min="13837" max="13838" width="12.7109375" customWidth="1"/>
    <col min="13839" max="13840" width="10.7109375" customWidth="1"/>
    <col min="13841" max="13841" width="16.7109375" customWidth="1"/>
    <col min="13842" max="13842" width="28.7109375" customWidth="1"/>
    <col min="13843" max="13843" width="22.7109375" customWidth="1"/>
    <col min="13844" max="13844" width="15.7109375" customWidth="1"/>
    <col min="13845" max="13845" width="3.7109375" customWidth="1"/>
    <col min="13846" max="13846" width="10.7109375" customWidth="1"/>
    <col min="13847" max="13848" width="8.7109375" customWidth="1"/>
    <col min="13849" max="13849" width="9.7109375" customWidth="1"/>
    <col min="13850" max="13850" width="8.7109375" customWidth="1"/>
    <col min="13851" max="13851" width="9.7109375" customWidth="1"/>
    <col min="13852" max="13852" width="10.7109375" customWidth="1"/>
    <col min="13853" max="13854" width="9.7109375" customWidth="1"/>
    <col min="13855" max="13855" width="8.7109375" customWidth="1"/>
    <col min="13856" max="13856" width="9.7109375" customWidth="1"/>
    <col min="13857" max="13858" width="8.7109375" customWidth="1"/>
    <col min="13859" max="13859" width="9.7109375" customWidth="1"/>
    <col min="13860" max="13861" width="8.7109375" customWidth="1"/>
    <col min="13862" max="13863" width="10.7109375" customWidth="1"/>
    <col min="13864" max="13864" width="9.7109375" customWidth="1"/>
    <col min="13865" max="13865" width="10.7109375" customWidth="1"/>
    <col min="13866" max="13866" width="9.7109375" customWidth="1"/>
    <col min="13867" max="13868" width="8.7109375" customWidth="1"/>
    <col min="13869" max="13869" width="9.7109375" customWidth="1"/>
    <col min="13870" max="13870" width="10.7109375" customWidth="1"/>
    <col min="13871" max="13873" width="9.7109375" customWidth="1"/>
    <col min="13874" max="13875" width="10.7109375" customWidth="1"/>
    <col min="13876" max="13877" width="9.7109375" customWidth="1"/>
    <col min="13878" max="13878" width="21.7109375" customWidth="1"/>
    <col min="13879" max="13879" width="13.7109375" customWidth="1"/>
    <col min="13880" max="13880" width="10.7109375" customWidth="1"/>
    <col min="13881" max="13881" width="12.7109375" customWidth="1"/>
    <col min="14081" max="14087" width="10.7109375" customWidth="1"/>
    <col min="14088" max="14088" width="24.7109375" customWidth="1"/>
    <col min="14089" max="14089" width="13.7109375" customWidth="1"/>
    <col min="14090" max="14090" width="11.7109375" customWidth="1"/>
    <col min="14091" max="14091" width="12.7109375" customWidth="1"/>
    <col min="14092" max="14092" width="11.7109375" customWidth="1"/>
    <col min="14093" max="14094" width="12.7109375" customWidth="1"/>
    <col min="14095" max="14096" width="10.7109375" customWidth="1"/>
    <col min="14097" max="14097" width="16.7109375" customWidth="1"/>
    <col min="14098" max="14098" width="28.7109375" customWidth="1"/>
    <col min="14099" max="14099" width="22.7109375" customWidth="1"/>
    <col min="14100" max="14100" width="15.7109375" customWidth="1"/>
    <col min="14101" max="14101" width="3.7109375" customWidth="1"/>
    <col min="14102" max="14102" width="10.7109375" customWidth="1"/>
    <col min="14103" max="14104" width="8.7109375" customWidth="1"/>
    <col min="14105" max="14105" width="9.7109375" customWidth="1"/>
    <col min="14106" max="14106" width="8.7109375" customWidth="1"/>
    <col min="14107" max="14107" width="9.7109375" customWidth="1"/>
    <col min="14108" max="14108" width="10.7109375" customWidth="1"/>
    <col min="14109" max="14110" width="9.7109375" customWidth="1"/>
    <col min="14111" max="14111" width="8.7109375" customWidth="1"/>
    <col min="14112" max="14112" width="9.7109375" customWidth="1"/>
    <col min="14113" max="14114" width="8.7109375" customWidth="1"/>
    <col min="14115" max="14115" width="9.7109375" customWidth="1"/>
    <col min="14116" max="14117" width="8.7109375" customWidth="1"/>
    <col min="14118" max="14119" width="10.7109375" customWidth="1"/>
    <col min="14120" max="14120" width="9.7109375" customWidth="1"/>
    <col min="14121" max="14121" width="10.7109375" customWidth="1"/>
    <col min="14122" max="14122" width="9.7109375" customWidth="1"/>
    <col min="14123" max="14124" width="8.7109375" customWidth="1"/>
    <col min="14125" max="14125" width="9.7109375" customWidth="1"/>
    <col min="14126" max="14126" width="10.7109375" customWidth="1"/>
    <col min="14127" max="14129" width="9.7109375" customWidth="1"/>
    <col min="14130" max="14131" width="10.7109375" customWidth="1"/>
    <col min="14132" max="14133" width="9.7109375" customWidth="1"/>
    <col min="14134" max="14134" width="21.7109375" customWidth="1"/>
    <col min="14135" max="14135" width="13.7109375" customWidth="1"/>
    <col min="14136" max="14136" width="10.7109375" customWidth="1"/>
    <col min="14137" max="14137" width="12.7109375" customWidth="1"/>
    <col min="14337" max="14343" width="10.7109375" customWidth="1"/>
    <col min="14344" max="14344" width="24.7109375" customWidth="1"/>
    <col min="14345" max="14345" width="13.7109375" customWidth="1"/>
    <col min="14346" max="14346" width="11.7109375" customWidth="1"/>
    <col min="14347" max="14347" width="12.7109375" customWidth="1"/>
    <col min="14348" max="14348" width="11.7109375" customWidth="1"/>
    <col min="14349" max="14350" width="12.7109375" customWidth="1"/>
    <col min="14351" max="14352" width="10.7109375" customWidth="1"/>
    <col min="14353" max="14353" width="16.7109375" customWidth="1"/>
    <col min="14354" max="14354" width="28.7109375" customWidth="1"/>
    <col min="14355" max="14355" width="22.7109375" customWidth="1"/>
    <col min="14356" max="14356" width="15.7109375" customWidth="1"/>
    <col min="14357" max="14357" width="3.7109375" customWidth="1"/>
    <col min="14358" max="14358" width="10.7109375" customWidth="1"/>
    <col min="14359" max="14360" width="8.7109375" customWidth="1"/>
    <col min="14361" max="14361" width="9.7109375" customWidth="1"/>
    <col min="14362" max="14362" width="8.7109375" customWidth="1"/>
    <col min="14363" max="14363" width="9.7109375" customWidth="1"/>
    <col min="14364" max="14364" width="10.7109375" customWidth="1"/>
    <col min="14365" max="14366" width="9.7109375" customWidth="1"/>
    <col min="14367" max="14367" width="8.7109375" customWidth="1"/>
    <col min="14368" max="14368" width="9.7109375" customWidth="1"/>
    <col min="14369" max="14370" width="8.7109375" customWidth="1"/>
    <col min="14371" max="14371" width="9.7109375" customWidth="1"/>
    <col min="14372" max="14373" width="8.7109375" customWidth="1"/>
    <col min="14374" max="14375" width="10.7109375" customWidth="1"/>
    <col min="14376" max="14376" width="9.7109375" customWidth="1"/>
    <col min="14377" max="14377" width="10.7109375" customWidth="1"/>
    <col min="14378" max="14378" width="9.7109375" customWidth="1"/>
    <col min="14379" max="14380" width="8.7109375" customWidth="1"/>
    <col min="14381" max="14381" width="9.7109375" customWidth="1"/>
    <col min="14382" max="14382" width="10.7109375" customWidth="1"/>
    <col min="14383" max="14385" width="9.7109375" customWidth="1"/>
    <col min="14386" max="14387" width="10.7109375" customWidth="1"/>
    <col min="14388" max="14389" width="9.7109375" customWidth="1"/>
    <col min="14390" max="14390" width="21.7109375" customWidth="1"/>
    <col min="14391" max="14391" width="13.7109375" customWidth="1"/>
    <col min="14392" max="14392" width="10.7109375" customWidth="1"/>
    <col min="14393" max="14393" width="12.7109375" customWidth="1"/>
    <col min="14593" max="14599" width="10.7109375" customWidth="1"/>
    <col min="14600" max="14600" width="24.7109375" customWidth="1"/>
    <col min="14601" max="14601" width="13.7109375" customWidth="1"/>
    <col min="14602" max="14602" width="11.7109375" customWidth="1"/>
    <col min="14603" max="14603" width="12.7109375" customWidth="1"/>
    <col min="14604" max="14604" width="11.7109375" customWidth="1"/>
    <col min="14605" max="14606" width="12.7109375" customWidth="1"/>
    <col min="14607" max="14608" width="10.7109375" customWidth="1"/>
    <col min="14609" max="14609" width="16.7109375" customWidth="1"/>
    <col min="14610" max="14610" width="28.7109375" customWidth="1"/>
    <col min="14611" max="14611" width="22.7109375" customWidth="1"/>
    <col min="14612" max="14612" width="15.7109375" customWidth="1"/>
    <col min="14613" max="14613" width="3.7109375" customWidth="1"/>
    <col min="14614" max="14614" width="10.7109375" customWidth="1"/>
    <col min="14615" max="14616" width="8.7109375" customWidth="1"/>
    <col min="14617" max="14617" width="9.7109375" customWidth="1"/>
    <col min="14618" max="14618" width="8.7109375" customWidth="1"/>
    <col min="14619" max="14619" width="9.7109375" customWidth="1"/>
    <col min="14620" max="14620" width="10.7109375" customWidth="1"/>
    <col min="14621" max="14622" width="9.7109375" customWidth="1"/>
    <col min="14623" max="14623" width="8.7109375" customWidth="1"/>
    <col min="14624" max="14624" width="9.7109375" customWidth="1"/>
    <col min="14625" max="14626" width="8.7109375" customWidth="1"/>
    <col min="14627" max="14627" width="9.7109375" customWidth="1"/>
    <col min="14628" max="14629" width="8.7109375" customWidth="1"/>
    <col min="14630" max="14631" width="10.7109375" customWidth="1"/>
    <col min="14632" max="14632" width="9.7109375" customWidth="1"/>
    <col min="14633" max="14633" width="10.7109375" customWidth="1"/>
    <col min="14634" max="14634" width="9.7109375" customWidth="1"/>
    <col min="14635" max="14636" width="8.7109375" customWidth="1"/>
    <col min="14637" max="14637" width="9.7109375" customWidth="1"/>
    <col min="14638" max="14638" width="10.7109375" customWidth="1"/>
    <col min="14639" max="14641" width="9.7109375" customWidth="1"/>
    <col min="14642" max="14643" width="10.7109375" customWidth="1"/>
    <col min="14644" max="14645" width="9.7109375" customWidth="1"/>
    <col min="14646" max="14646" width="21.7109375" customWidth="1"/>
    <col min="14647" max="14647" width="13.7109375" customWidth="1"/>
    <col min="14648" max="14648" width="10.7109375" customWidth="1"/>
    <col min="14649" max="14649" width="12.7109375" customWidth="1"/>
    <col min="14849" max="14855" width="10.7109375" customWidth="1"/>
    <col min="14856" max="14856" width="24.7109375" customWidth="1"/>
    <col min="14857" max="14857" width="13.7109375" customWidth="1"/>
    <col min="14858" max="14858" width="11.7109375" customWidth="1"/>
    <col min="14859" max="14859" width="12.7109375" customWidth="1"/>
    <col min="14860" max="14860" width="11.7109375" customWidth="1"/>
    <col min="14861" max="14862" width="12.7109375" customWidth="1"/>
    <col min="14863" max="14864" width="10.7109375" customWidth="1"/>
    <col min="14865" max="14865" width="16.7109375" customWidth="1"/>
    <col min="14866" max="14866" width="28.7109375" customWidth="1"/>
    <col min="14867" max="14867" width="22.7109375" customWidth="1"/>
    <col min="14868" max="14868" width="15.7109375" customWidth="1"/>
    <col min="14869" max="14869" width="3.7109375" customWidth="1"/>
    <col min="14870" max="14870" width="10.7109375" customWidth="1"/>
    <col min="14871" max="14872" width="8.7109375" customWidth="1"/>
    <col min="14873" max="14873" width="9.7109375" customWidth="1"/>
    <col min="14874" max="14874" width="8.7109375" customWidth="1"/>
    <col min="14875" max="14875" width="9.7109375" customWidth="1"/>
    <col min="14876" max="14876" width="10.7109375" customWidth="1"/>
    <col min="14877" max="14878" width="9.7109375" customWidth="1"/>
    <col min="14879" max="14879" width="8.7109375" customWidth="1"/>
    <col min="14880" max="14880" width="9.7109375" customWidth="1"/>
    <col min="14881" max="14882" width="8.7109375" customWidth="1"/>
    <col min="14883" max="14883" width="9.7109375" customWidth="1"/>
    <col min="14884" max="14885" width="8.7109375" customWidth="1"/>
    <col min="14886" max="14887" width="10.7109375" customWidth="1"/>
    <col min="14888" max="14888" width="9.7109375" customWidth="1"/>
    <col min="14889" max="14889" width="10.7109375" customWidth="1"/>
    <col min="14890" max="14890" width="9.7109375" customWidth="1"/>
    <col min="14891" max="14892" width="8.7109375" customWidth="1"/>
    <col min="14893" max="14893" width="9.7109375" customWidth="1"/>
    <col min="14894" max="14894" width="10.7109375" customWidth="1"/>
    <col min="14895" max="14897" width="9.7109375" customWidth="1"/>
    <col min="14898" max="14899" width="10.7109375" customWidth="1"/>
    <col min="14900" max="14901" width="9.7109375" customWidth="1"/>
    <col min="14902" max="14902" width="21.7109375" customWidth="1"/>
    <col min="14903" max="14903" width="13.7109375" customWidth="1"/>
    <col min="14904" max="14904" width="10.7109375" customWidth="1"/>
    <col min="14905" max="14905" width="12.7109375" customWidth="1"/>
    <col min="15105" max="15111" width="10.7109375" customWidth="1"/>
    <col min="15112" max="15112" width="24.7109375" customWidth="1"/>
    <col min="15113" max="15113" width="13.7109375" customWidth="1"/>
    <col min="15114" max="15114" width="11.7109375" customWidth="1"/>
    <col min="15115" max="15115" width="12.7109375" customWidth="1"/>
    <col min="15116" max="15116" width="11.7109375" customWidth="1"/>
    <col min="15117" max="15118" width="12.7109375" customWidth="1"/>
    <col min="15119" max="15120" width="10.7109375" customWidth="1"/>
    <col min="15121" max="15121" width="16.7109375" customWidth="1"/>
    <col min="15122" max="15122" width="28.7109375" customWidth="1"/>
    <col min="15123" max="15123" width="22.7109375" customWidth="1"/>
    <col min="15124" max="15124" width="15.7109375" customWidth="1"/>
    <col min="15125" max="15125" width="3.7109375" customWidth="1"/>
    <col min="15126" max="15126" width="10.7109375" customWidth="1"/>
    <col min="15127" max="15128" width="8.7109375" customWidth="1"/>
    <col min="15129" max="15129" width="9.7109375" customWidth="1"/>
    <col min="15130" max="15130" width="8.7109375" customWidth="1"/>
    <col min="15131" max="15131" width="9.7109375" customWidth="1"/>
    <col min="15132" max="15132" width="10.7109375" customWidth="1"/>
    <col min="15133" max="15134" width="9.7109375" customWidth="1"/>
    <col min="15135" max="15135" width="8.7109375" customWidth="1"/>
    <col min="15136" max="15136" width="9.7109375" customWidth="1"/>
    <col min="15137" max="15138" width="8.7109375" customWidth="1"/>
    <col min="15139" max="15139" width="9.7109375" customWidth="1"/>
    <col min="15140" max="15141" width="8.7109375" customWidth="1"/>
    <col min="15142" max="15143" width="10.7109375" customWidth="1"/>
    <col min="15144" max="15144" width="9.7109375" customWidth="1"/>
    <col min="15145" max="15145" width="10.7109375" customWidth="1"/>
    <col min="15146" max="15146" width="9.7109375" customWidth="1"/>
    <col min="15147" max="15148" width="8.7109375" customWidth="1"/>
    <col min="15149" max="15149" width="9.7109375" customWidth="1"/>
    <col min="15150" max="15150" width="10.7109375" customWidth="1"/>
    <col min="15151" max="15153" width="9.7109375" customWidth="1"/>
    <col min="15154" max="15155" width="10.7109375" customWidth="1"/>
    <col min="15156" max="15157" width="9.7109375" customWidth="1"/>
    <col min="15158" max="15158" width="21.7109375" customWidth="1"/>
    <col min="15159" max="15159" width="13.7109375" customWidth="1"/>
    <col min="15160" max="15160" width="10.7109375" customWidth="1"/>
    <col min="15161" max="15161" width="12.7109375" customWidth="1"/>
    <col min="15361" max="15367" width="10.7109375" customWidth="1"/>
    <col min="15368" max="15368" width="24.7109375" customWidth="1"/>
    <col min="15369" max="15369" width="13.7109375" customWidth="1"/>
    <col min="15370" max="15370" width="11.7109375" customWidth="1"/>
    <col min="15371" max="15371" width="12.7109375" customWidth="1"/>
    <col min="15372" max="15372" width="11.7109375" customWidth="1"/>
    <col min="15373" max="15374" width="12.7109375" customWidth="1"/>
    <col min="15375" max="15376" width="10.7109375" customWidth="1"/>
    <col min="15377" max="15377" width="16.7109375" customWidth="1"/>
    <col min="15378" max="15378" width="28.7109375" customWidth="1"/>
    <col min="15379" max="15379" width="22.7109375" customWidth="1"/>
    <col min="15380" max="15380" width="15.7109375" customWidth="1"/>
    <col min="15381" max="15381" width="3.7109375" customWidth="1"/>
    <col min="15382" max="15382" width="10.7109375" customWidth="1"/>
    <col min="15383" max="15384" width="8.7109375" customWidth="1"/>
    <col min="15385" max="15385" width="9.7109375" customWidth="1"/>
    <col min="15386" max="15386" width="8.7109375" customWidth="1"/>
    <col min="15387" max="15387" width="9.7109375" customWidth="1"/>
    <col min="15388" max="15388" width="10.7109375" customWidth="1"/>
    <col min="15389" max="15390" width="9.7109375" customWidth="1"/>
    <col min="15391" max="15391" width="8.7109375" customWidth="1"/>
    <col min="15392" max="15392" width="9.7109375" customWidth="1"/>
    <col min="15393" max="15394" width="8.7109375" customWidth="1"/>
    <col min="15395" max="15395" width="9.7109375" customWidth="1"/>
    <col min="15396" max="15397" width="8.7109375" customWidth="1"/>
    <col min="15398" max="15399" width="10.7109375" customWidth="1"/>
    <col min="15400" max="15400" width="9.7109375" customWidth="1"/>
    <col min="15401" max="15401" width="10.7109375" customWidth="1"/>
    <col min="15402" max="15402" width="9.7109375" customWidth="1"/>
    <col min="15403" max="15404" width="8.7109375" customWidth="1"/>
    <col min="15405" max="15405" width="9.7109375" customWidth="1"/>
    <col min="15406" max="15406" width="10.7109375" customWidth="1"/>
    <col min="15407" max="15409" width="9.7109375" customWidth="1"/>
    <col min="15410" max="15411" width="10.7109375" customWidth="1"/>
    <col min="15412" max="15413" width="9.7109375" customWidth="1"/>
    <col min="15414" max="15414" width="21.7109375" customWidth="1"/>
    <col min="15415" max="15415" width="13.7109375" customWidth="1"/>
    <col min="15416" max="15416" width="10.7109375" customWidth="1"/>
    <col min="15417" max="15417" width="12.7109375" customWidth="1"/>
    <col min="15617" max="15623" width="10.7109375" customWidth="1"/>
    <col min="15624" max="15624" width="24.7109375" customWidth="1"/>
    <col min="15625" max="15625" width="13.7109375" customWidth="1"/>
    <col min="15626" max="15626" width="11.7109375" customWidth="1"/>
    <col min="15627" max="15627" width="12.7109375" customWidth="1"/>
    <col min="15628" max="15628" width="11.7109375" customWidth="1"/>
    <col min="15629" max="15630" width="12.7109375" customWidth="1"/>
    <col min="15631" max="15632" width="10.7109375" customWidth="1"/>
    <col min="15633" max="15633" width="16.7109375" customWidth="1"/>
    <col min="15634" max="15634" width="28.7109375" customWidth="1"/>
    <col min="15635" max="15635" width="22.7109375" customWidth="1"/>
    <col min="15636" max="15636" width="15.7109375" customWidth="1"/>
    <col min="15637" max="15637" width="3.7109375" customWidth="1"/>
    <col min="15638" max="15638" width="10.7109375" customWidth="1"/>
    <col min="15639" max="15640" width="8.7109375" customWidth="1"/>
    <col min="15641" max="15641" width="9.7109375" customWidth="1"/>
    <col min="15642" max="15642" width="8.7109375" customWidth="1"/>
    <col min="15643" max="15643" width="9.7109375" customWidth="1"/>
    <col min="15644" max="15644" width="10.7109375" customWidth="1"/>
    <col min="15645" max="15646" width="9.7109375" customWidth="1"/>
    <col min="15647" max="15647" width="8.7109375" customWidth="1"/>
    <col min="15648" max="15648" width="9.7109375" customWidth="1"/>
    <col min="15649" max="15650" width="8.7109375" customWidth="1"/>
    <col min="15651" max="15651" width="9.7109375" customWidth="1"/>
    <col min="15652" max="15653" width="8.7109375" customWidth="1"/>
    <col min="15654" max="15655" width="10.7109375" customWidth="1"/>
    <col min="15656" max="15656" width="9.7109375" customWidth="1"/>
    <col min="15657" max="15657" width="10.7109375" customWidth="1"/>
    <col min="15658" max="15658" width="9.7109375" customWidth="1"/>
    <col min="15659" max="15660" width="8.7109375" customWidth="1"/>
    <col min="15661" max="15661" width="9.7109375" customWidth="1"/>
    <col min="15662" max="15662" width="10.7109375" customWidth="1"/>
    <col min="15663" max="15665" width="9.7109375" customWidth="1"/>
    <col min="15666" max="15667" width="10.7109375" customWidth="1"/>
    <col min="15668" max="15669" width="9.7109375" customWidth="1"/>
    <col min="15670" max="15670" width="21.7109375" customWidth="1"/>
    <col min="15671" max="15671" width="13.7109375" customWidth="1"/>
    <col min="15672" max="15672" width="10.7109375" customWidth="1"/>
    <col min="15673" max="15673" width="12.7109375" customWidth="1"/>
    <col min="15873" max="15879" width="10.7109375" customWidth="1"/>
    <col min="15880" max="15880" width="24.7109375" customWidth="1"/>
    <col min="15881" max="15881" width="13.7109375" customWidth="1"/>
    <col min="15882" max="15882" width="11.7109375" customWidth="1"/>
    <col min="15883" max="15883" width="12.7109375" customWidth="1"/>
    <col min="15884" max="15884" width="11.7109375" customWidth="1"/>
    <col min="15885" max="15886" width="12.7109375" customWidth="1"/>
    <col min="15887" max="15888" width="10.7109375" customWidth="1"/>
    <col min="15889" max="15889" width="16.7109375" customWidth="1"/>
    <col min="15890" max="15890" width="28.7109375" customWidth="1"/>
    <col min="15891" max="15891" width="22.7109375" customWidth="1"/>
    <col min="15892" max="15892" width="15.7109375" customWidth="1"/>
    <col min="15893" max="15893" width="3.7109375" customWidth="1"/>
    <col min="15894" max="15894" width="10.7109375" customWidth="1"/>
    <col min="15895" max="15896" width="8.7109375" customWidth="1"/>
    <col min="15897" max="15897" width="9.7109375" customWidth="1"/>
    <col min="15898" max="15898" width="8.7109375" customWidth="1"/>
    <col min="15899" max="15899" width="9.7109375" customWidth="1"/>
    <col min="15900" max="15900" width="10.7109375" customWidth="1"/>
    <col min="15901" max="15902" width="9.7109375" customWidth="1"/>
    <col min="15903" max="15903" width="8.7109375" customWidth="1"/>
    <col min="15904" max="15904" width="9.7109375" customWidth="1"/>
    <col min="15905" max="15906" width="8.7109375" customWidth="1"/>
    <col min="15907" max="15907" width="9.7109375" customWidth="1"/>
    <col min="15908" max="15909" width="8.7109375" customWidth="1"/>
    <col min="15910" max="15911" width="10.7109375" customWidth="1"/>
    <col min="15912" max="15912" width="9.7109375" customWidth="1"/>
    <col min="15913" max="15913" width="10.7109375" customWidth="1"/>
    <col min="15914" max="15914" width="9.7109375" customWidth="1"/>
    <col min="15915" max="15916" width="8.7109375" customWidth="1"/>
    <col min="15917" max="15917" width="9.7109375" customWidth="1"/>
    <col min="15918" max="15918" width="10.7109375" customWidth="1"/>
    <col min="15919" max="15921" width="9.7109375" customWidth="1"/>
    <col min="15922" max="15923" width="10.7109375" customWidth="1"/>
    <col min="15924" max="15925" width="9.7109375" customWidth="1"/>
    <col min="15926" max="15926" width="21.7109375" customWidth="1"/>
    <col min="15927" max="15927" width="13.7109375" customWidth="1"/>
    <col min="15928" max="15928" width="10.7109375" customWidth="1"/>
    <col min="15929" max="15929" width="12.7109375" customWidth="1"/>
    <col min="16129" max="16135" width="10.7109375" customWidth="1"/>
    <col min="16136" max="16136" width="24.7109375" customWidth="1"/>
    <col min="16137" max="16137" width="13.7109375" customWidth="1"/>
    <col min="16138" max="16138" width="11.7109375" customWidth="1"/>
    <col min="16139" max="16139" width="12.7109375" customWidth="1"/>
    <col min="16140" max="16140" width="11.7109375" customWidth="1"/>
    <col min="16141" max="16142" width="12.7109375" customWidth="1"/>
    <col min="16143" max="16144" width="10.7109375" customWidth="1"/>
    <col min="16145" max="16145" width="16.7109375" customWidth="1"/>
    <col min="16146" max="16146" width="28.7109375" customWidth="1"/>
    <col min="16147" max="16147" width="22.7109375" customWidth="1"/>
    <col min="16148" max="16148" width="15.7109375" customWidth="1"/>
    <col min="16149" max="16149" width="3.7109375" customWidth="1"/>
    <col min="16150" max="16150" width="10.7109375" customWidth="1"/>
    <col min="16151" max="16152" width="8.7109375" customWidth="1"/>
    <col min="16153" max="16153" width="9.7109375" customWidth="1"/>
    <col min="16154" max="16154" width="8.7109375" customWidth="1"/>
    <col min="16155" max="16155" width="9.7109375" customWidth="1"/>
    <col min="16156" max="16156" width="10.7109375" customWidth="1"/>
    <col min="16157" max="16158" width="9.7109375" customWidth="1"/>
    <col min="16159" max="16159" width="8.7109375" customWidth="1"/>
    <col min="16160" max="16160" width="9.7109375" customWidth="1"/>
    <col min="16161" max="16162" width="8.7109375" customWidth="1"/>
    <col min="16163" max="16163" width="9.7109375" customWidth="1"/>
    <col min="16164" max="16165" width="8.7109375" customWidth="1"/>
    <col min="16166" max="16167" width="10.7109375" customWidth="1"/>
    <col min="16168" max="16168" width="9.7109375" customWidth="1"/>
    <col min="16169" max="16169" width="10.7109375" customWidth="1"/>
    <col min="16170" max="16170" width="9.7109375" customWidth="1"/>
    <col min="16171" max="16172" width="8.7109375" customWidth="1"/>
    <col min="16173" max="16173" width="9.7109375" customWidth="1"/>
    <col min="16174" max="16174" width="10.7109375" customWidth="1"/>
    <col min="16175" max="16177" width="9.7109375" customWidth="1"/>
    <col min="16178" max="16179" width="10.7109375" customWidth="1"/>
    <col min="16180" max="16181" width="9.7109375" customWidth="1"/>
    <col min="16182" max="16182" width="21.7109375" customWidth="1"/>
    <col min="16183" max="16183" width="13.7109375" customWidth="1"/>
    <col min="16184" max="16184" width="10.7109375" customWidth="1"/>
    <col min="16185" max="16185" width="12.7109375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838</v>
      </c>
      <c r="B2" s="18" t="s">
        <v>839</v>
      </c>
      <c r="C2" s="19">
        <v>43159</v>
      </c>
      <c r="D2" s="19">
        <v>43132</v>
      </c>
      <c r="E2" s="19">
        <v>43159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193157</v>
      </c>
      <c r="X2" s="19">
        <v>43132</v>
      </c>
      <c r="Y2" s="23">
        <v>194079</v>
      </c>
      <c r="Z2" s="19">
        <v>43159</v>
      </c>
      <c r="AA2" s="22">
        <v>922</v>
      </c>
      <c r="AB2" s="22">
        <v>922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201318</v>
      </c>
      <c r="AH2" s="19">
        <v>43132</v>
      </c>
      <c r="AI2" s="23">
        <v>202342</v>
      </c>
      <c r="AJ2" s="19">
        <v>43159</v>
      </c>
      <c r="AK2" s="22">
        <v>0</v>
      </c>
      <c r="AL2" s="23">
        <v>1024</v>
      </c>
      <c r="AM2" s="22">
        <v>0</v>
      </c>
      <c r="AN2" s="23">
        <v>1024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58.35</v>
      </c>
      <c r="BD2" s="22">
        <v>0</v>
      </c>
      <c r="BE2" s="22">
        <v>58.35</v>
      </c>
    </row>
    <row r="3" spans="1:57" x14ac:dyDescent="0.25">
      <c r="A3" s="18" t="s">
        <v>838</v>
      </c>
      <c r="B3" s="18" t="s">
        <v>840</v>
      </c>
      <c r="C3" s="19">
        <v>43159</v>
      </c>
      <c r="D3" s="19">
        <v>43132</v>
      </c>
      <c r="E3" s="19">
        <v>43159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9919</v>
      </c>
      <c r="X3" s="19">
        <v>43132</v>
      </c>
      <c r="Y3" s="23">
        <v>10064</v>
      </c>
      <c r="Z3" s="19">
        <v>43159</v>
      </c>
      <c r="AA3" s="22">
        <v>145</v>
      </c>
      <c r="AB3" s="22">
        <v>145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11748</v>
      </c>
      <c r="AH3" s="19">
        <v>43132</v>
      </c>
      <c r="AI3" s="23">
        <v>11891</v>
      </c>
      <c r="AJ3" s="19">
        <v>43159</v>
      </c>
      <c r="AK3" s="22">
        <v>0</v>
      </c>
      <c r="AL3" s="22">
        <v>143</v>
      </c>
      <c r="AM3" s="22">
        <v>0</v>
      </c>
      <c r="AN3" s="22">
        <v>143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8.25</v>
      </c>
      <c r="BD3" s="22">
        <v>0</v>
      </c>
      <c r="BE3" s="22">
        <v>8.25</v>
      </c>
    </row>
    <row r="4" spans="1:57" x14ac:dyDescent="0.25">
      <c r="A4" s="18" t="s">
        <v>838</v>
      </c>
      <c r="B4" s="18" t="s">
        <v>841</v>
      </c>
      <c r="C4" s="19">
        <v>43159</v>
      </c>
      <c r="D4" s="19">
        <v>43132</v>
      </c>
      <c r="E4" s="19">
        <v>43159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248056</v>
      </c>
      <c r="X4" s="19">
        <v>43132</v>
      </c>
      <c r="Y4" s="23">
        <v>256593</v>
      </c>
      <c r="Z4" s="19">
        <v>43159</v>
      </c>
      <c r="AA4" s="23">
        <v>8537</v>
      </c>
      <c r="AB4" s="23">
        <v>8537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254159</v>
      </c>
      <c r="AH4" s="19">
        <v>43132</v>
      </c>
      <c r="AI4" s="23">
        <v>252969</v>
      </c>
      <c r="AJ4" s="19">
        <v>43159</v>
      </c>
      <c r="AK4" s="22">
        <v>0</v>
      </c>
      <c r="AL4" s="23">
        <v>-1190</v>
      </c>
      <c r="AM4" s="22">
        <v>0</v>
      </c>
      <c r="AN4" s="23">
        <v>-1190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-8.24</v>
      </c>
      <c r="BD4" s="22">
        <v>0</v>
      </c>
      <c r="BE4" s="22">
        <v>-8.24</v>
      </c>
    </row>
    <row r="5" spans="1:57" x14ac:dyDescent="0.25">
      <c r="A5" s="18" t="s">
        <v>838</v>
      </c>
      <c r="B5" s="18" t="s">
        <v>842</v>
      </c>
      <c r="C5" s="19">
        <v>43159</v>
      </c>
      <c r="D5" s="19">
        <v>43132</v>
      </c>
      <c r="E5" s="19">
        <v>43159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102460</v>
      </c>
      <c r="X5" s="19">
        <v>43132</v>
      </c>
      <c r="Y5" s="23">
        <v>103352</v>
      </c>
      <c r="Z5" s="19">
        <v>43159</v>
      </c>
      <c r="AA5" s="22">
        <v>892</v>
      </c>
      <c r="AB5" s="22">
        <v>892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58607</v>
      </c>
      <c r="AH5" s="19">
        <v>43132</v>
      </c>
      <c r="AI5" s="23">
        <v>59462</v>
      </c>
      <c r="AJ5" s="19">
        <v>43159</v>
      </c>
      <c r="AK5" s="22">
        <v>0</v>
      </c>
      <c r="AL5" s="22">
        <v>855</v>
      </c>
      <c r="AM5" s="22">
        <v>0</v>
      </c>
      <c r="AN5" s="22">
        <v>855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49.48</v>
      </c>
      <c r="BD5" s="22">
        <v>0</v>
      </c>
      <c r="BE5" s="22">
        <v>49.48</v>
      </c>
    </row>
    <row r="6" spans="1:57" x14ac:dyDescent="0.25">
      <c r="A6" s="18" t="s">
        <v>838</v>
      </c>
      <c r="B6" s="18" t="s">
        <v>843</v>
      </c>
      <c r="C6" s="19">
        <v>43159</v>
      </c>
      <c r="D6" s="19">
        <v>43132</v>
      </c>
      <c r="E6" s="19">
        <v>43159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19441</v>
      </c>
      <c r="X6" s="19">
        <v>43132</v>
      </c>
      <c r="Y6" s="23">
        <v>19799</v>
      </c>
      <c r="Z6" s="19">
        <v>43159</v>
      </c>
      <c r="AA6" s="22">
        <v>358</v>
      </c>
      <c r="AB6" s="22">
        <v>358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16550</v>
      </c>
      <c r="AH6" s="19">
        <v>43132</v>
      </c>
      <c r="AI6" s="23">
        <v>16799</v>
      </c>
      <c r="AJ6" s="19">
        <v>43159</v>
      </c>
      <c r="AK6" s="22">
        <v>0</v>
      </c>
      <c r="AL6" s="22">
        <v>249</v>
      </c>
      <c r="AM6" s="22">
        <v>0</v>
      </c>
      <c r="AN6" s="22">
        <v>249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15.02</v>
      </c>
      <c r="BD6" s="22">
        <v>0</v>
      </c>
      <c r="BE6" s="22">
        <v>15.02</v>
      </c>
    </row>
    <row r="7" spans="1:57" x14ac:dyDescent="0.25">
      <c r="A7" s="18" t="s">
        <v>838</v>
      </c>
      <c r="B7" s="18" t="s">
        <v>844</v>
      </c>
      <c r="C7" s="19">
        <v>43159</v>
      </c>
      <c r="D7" s="19">
        <v>43132</v>
      </c>
      <c r="E7" s="19">
        <v>43159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112619</v>
      </c>
      <c r="X7" s="19">
        <v>43132</v>
      </c>
      <c r="Y7" s="23">
        <v>113980</v>
      </c>
      <c r="Z7" s="19">
        <v>43159</v>
      </c>
      <c r="AA7" s="23">
        <v>1361</v>
      </c>
      <c r="AB7" s="23">
        <v>1361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179219</v>
      </c>
      <c r="AH7" s="19">
        <v>43132</v>
      </c>
      <c r="AI7" s="23">
        <v>181303</v>
      </c>
      <c r="AJ7" s="19">
        <v>43159</v>
      </c>
      <c r="AK7" s="22">
        <v>0</v>
      </c>
      <c r="AL7" s="23">
        <v>2084</v>
      </c>
      <c r="AM7" s="22">
        <v>0</v>
      </c>
      <c r="AN7" s="23">
        <v>2084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115.56</v>
      </c>
      <c r="BD7" s="22">
        <v>0</v>
      </c>
      <c r="BE7" s="22">
        <v>115.56</v>
      </c>
    </row>
    <row r="8" spans="1:57" x14ac:dyDescent="0.25">
      <c r="A8" s="18" t="s">
        <v>838</v>
      </c>
      <c r="B8" s="18" t="s">
        <v>845</v>
      </c>
      <c r="C8" s="19">
        <v>43159</v>
      </c>
      <c r="D8" s="19">
        <v>43132</v>
      </c>
      <c r="E8" s="19">
        <v>43159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52238</v>
      </c>
      <c r="X8" s="19">
        <v>43132</v>
      </c>
      <c r="Y8" s="23">
        <v>52242</v>
      </c>
      <c r="Z8" s="19">
        <v>43159</v>
      </c>
      <c r="AA8" s="22">
        <v>4</v>
      </c>
      <c r="AB8" s="22">
        <v>4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43132</v>
      </c>
      <c r="AI8" s="23">
        <v>65757</v>
      </c>
      <c r="AJ8" s="19">
        <v>43159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0.02</v>
      </c>
      <c r="BD8" s="22">
        <v>0</v>
      </c>
      <c r="BE8" s="22">
        <v>0.02</v>
      </c>
    </row>
    <row r="9" spans="1:57" x14ac:dyDescent="0.25">
      <c r="A9" s="18" t="s">
        <v>838</v>
      </c>
      <c r="B9" s="18" t="s">
        <v>846</v>
      </c>
      <c r="C9" s="19">
        <v>43159</v>
      </c>
      <c r="D9" s="19">
        <v>43132</v>
      </c>
      <c r="E9" s="19">
        <v>43159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15642</v>
      </c>
      <c r="X9" s="19">
        <v>43132</v>
      </c>
      <c r="Y9" s="23">
        <v>15762</v>
      </c>
      <c r="Z9" s="19">
        <v>43159</v>
      </c>
      <c r="AA9" s="22">
        <v>120</v>
      </c>
      <c r="AB9" s="22">
        <v>120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10968</v>
      </c>
      <c r="AH9" s="19">
        <v>43132</v>
      </c>
      <c r="AI9" s="23">
        <v>11053</v>
      </c>
      <c r="AJ9" s="19">
        <v>43159</v>
      </c>
      <c r="AK9" s="22">
        <v>0</v>
      </c>
      <c r="AL9" s="22">
        <v>85</v>
      </c>
      <c r="AM9" s="22">
        <v>0</v>
      </c>
      <c r="AN9" s="22">
        <v>85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5.1100000000000003</v>
      </c>
      <c r="BD9" s="22">
        <v>0</v>
      </c>
      <c r="BE9" s="22">
        <v>5.1100000000000003</v>
      </c>
    </row>
    <row r="10" spans="1:57" x14ac:dyDescent="0.25">
      <c r="A10" s="18" t="s">
        <v>838</v>
      </c>
      <c r="B10" s="18" t="s">
        <v>847</v>
      </c>
      <c r="C10" s="19">
        <v>43159</v>
      </c>
      <c r="D10" s="19">
        <v>43132</v>
      </c>
      <c r="E10" s="19">
        <v>43159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81086</v>
      </c>
      <c r="X10" s="19">
        <v>43132</v>
      </c>
      <c r="Y10" s="23">
        <v>81744</v>
      </c>
      <c r="Z10" s="19">
        <v>43159</v>
      </c>
      <c r="AA10" s="22">
        <v>658</v>
      </c>
      <c r="AB10" s="22">
        <v>658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66877</v>
      </c>
      <c r="AH10" s="19">
        <v>43132</v>
      </c>
      <c r="AI10" s="23">
        <v>67669</v>
      </c>
      <c r="AJ10" s="19">
        <v>43159</v>
      </c>
      <c r="AK10" s="22">
        <v>0</v>
      </c>
      <c r="AL10" s="22">
        <v>792</v>
      </c>
      <c r="AM10" s="22">
        <v>0</v>
      </c>
      <c r="AN10" s="22">
        <v>792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44.79</v>
      </c>
      <c r="BD10" s="22">
        <v>0</v>
      </c>
      <c r="BE10" s="22">
        <v>44.79</v>
      </c>
    </row>
    <row r="11" spans="1:57" x14ac:dyDescent="0.25">
      <c r="A11" s="18" t="s">
        <v>838</v>
      </c>
      <c r="B11" s="18" t="s">
        <v>848</v>
      </c>
      <c r="C11" s="19">
        <v>43159</v>
      </c>
      <c r="D11" s="19">
        <v>43132</v>
      </c>
      <c r="E11" s="19">
        <v>43159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397491</v>
      </c>
      <c r="X11" s="19">
        <v>43132</v>
      </c>
      <c r="Y11" s="23">
        <v>402758</v>
      </c>
      <c r="Z11" s="19">
        <v>43159</v>
      </c>
      <c r="AA11" s="23">
        <v>5267</v>
      </c>
      <c r="AB11" s="23">
        <v>5267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769778</v>
      </c>
      <c r="AH11" s="19">
        <v>43132</v>
      </c>
      <c r="AI11" s="23">
        <v>772708</v>
      </c>
      <c r="AJ11" s="19">
        <v>43159</v>
      </c>
      <c r="AK11" s="22">
        <v>0</v>
      </c>
      <c r="AL11" s="23">
        <v>2930</v>
      </c>
      <c r="AM11" s="22">
        <v>0</v>
      </c>
      <c r="AN11" s="23">
        <v>2930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183.26</v>
      </c>
      <c r="BD11" s="22">
        <v>0</v>
      </c>
      <c r="BE11" s="22">
        <v>183.26</v>
      </c>
    </row>
    <row r="12" spans="1:57" x14ac:dyDescent="0.25">
      <c r="A12" s="18" t="s">
        <v>838</v>
      </c>
      <c r="B12" s="18" t="s">
        <v>849</v>
      </c>
      <c r="C12" s="19">
        <v>43159</v>
      </c>
      <c r="D12" s="19">
        <v>43132</v>
      </c>
      <c r="E12" s="19">
        <v>43159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270447</v>
      </c>
      <c r="X12" s="19">
        <v>43132</v>
      </c>
      <c r="Y12" s="23">
        <v>271030</v>
      </c>
      <c r="Z12" s="19">
        <v>43159</v>
      </c>
      <c r="AA12" s="22">
        <v>583</v>
      </c>
      <c r="AB12" s="22">
        <v>583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209982</v>
      </c>
      <c r="AH12" s="19">
        <v>43132</v>
      </c>
      <c r="AI12" s="23">
        <v>210360</v>
      </c>
      <c r="AJ12" s="19">
        <v>43159</v>
      </c>
      <c r="AK12" s="22">
        <v>0</v>
      </c>
      <c r="AL12" s="22">
        <v>378</v>
      </c>
      <c r="AM12" s="22">
        <v>0</v>
      </c>
      <c r="AN12" s="22">
        <v>378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23.04</v>
      </c>
      <c r="BD12" s="22">
        <v>0</v>
      </c>
      <c r="BE12" s="22">
        <v>23.04</v>
      </c>
    </row>
    <row r="13" spans="1:57" x14ac:dyDescent="0.25">
      <c r="A13" s="18" t="s">
        <v>838</v>
      </c>
      <c r="B13" s="18" t="s">
        <v>850</v>
      </c>
      <c r="C13" s="19">
        <v>43159</v>
      </c>
      <c r="D13" s="19">
        <v>43132</v>
      </c>
      <c r="E13" s="19">
        <v>43159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164794</v>
      </c>
      <c r="X13" s="19">
        <v>43132</v>
      </c>
      <c r="Y13" s="23">
        <v>166065</v>
      </c>
      <c r="Z13" s="19">
        <v>43159</v>
      </c>
      <c r="AA13" s="23">
        <v>1271</v>
      </c>
      <c r="AB13" s="23">
        <v>1271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117033</v>
      </c>
      <c r="AH13" s="19">
        <v>43132</v>
      </c>
      <c r="AI13" s="23">
        <v>117511</v>
      </c>
      <c r="AJ13" s="19">
        <v>43159</v>
      </c>
      <c r="AK13" s="22">
        <v>0</v>
      </c>
      <c r="AL13" s="22">
        <v>478</v>
      </c>
      <c r="AM13" s="22">
        <v>0</v>
      </c>
      <c r="AN13" s="22">
        <v>478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32.450000000000003</v>
      </c>
      <c r="BD13" s="22">
        <v>0</v>
      </c>
      <c r="BE13" s="22">
        <v>32.450000000000003</v>
      </c>
    </row>
    <row r="14" spans="1:57" x14ac:dyDescent="0.25">
      <c r="A14" s="18" t="s">
        <v>838</v>
      </c>
      <c r="B14" s="18" t="s">
        <v>851</v>
      </c>
      <c r="C14" s="19">
        <v>43159</v>
      </c>
      <c r="D14" s="19">
        <v>43132</v>
      </c>
      <c r="E14" s="19">
        <v>43159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947374</v>
      </c>
      <c r="X14" s="19">
        <v>43132</v>
      </c>
      <c r="Y14" s="23">
        <v>950928</v>
      </c>
      <c r="Z14" s="19">
        <v>43159</v>
      </c>
      <c r="AA14" s="23">
        <v>3554</v>
      </c>
      <c r="AB14" s="23">
        <v>3554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412701</v>
      </c>
      <c r="AH14" s="19">
        <v>43132</v>
      </c>
      <c r="AI14" s="23">
        <v>414686</v>
      </c>
      <c r="AJ14" s="19">
        <v>43159</v>
      </c>
      <c r="AK14" s="22">
        <v>0</v>
      </c>
      <c r="AL14" s="23">
        <v>1985</v>
      </c>
      <c r="AM14" s="22">
        <v>0</v>
      </c>
      <c r="AN14" s="23">
        <v>1985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124.06</v>
      </c>
      <c r="BD14" s="22">
        <v>0</v>
      </c>
      <c r="BE14" s="22">
        <v>124.06</v>
      </c>
    </row>
    <row r="15" spans="1:57" x14ac:dyDescent="0.25">
      <c r="A15" s="18" t="s">
        <v>838</v>
      </c>
      <c r="B15" s="18" t="s">
        <v>852</v>
      </c>
      <c r="C15" s="19">
        <v>43159</v>
      </c>
      <c r="D15" s="19">
        <v>43132</v>
      </c>
      <c r="E15" s="19">
        <v>43159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151161</v>
      </c>
      <c r="X15" s="19">
        <v>43132</v>
      </c>
      <c r="Y15" s="23">
        <v>151627</v>
      </c>
      <c r="Z15" s="19">
        <v>43159</v>
      </c>
      <c r="AA15" s="22">
        <v>466</v>
      </c>
      <c r="AB15" s="22">
        <v>466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115089</v>
      </c>
      <c r="AH15" s="19">
        <v>43132</v>
      </c>
      <c r="AI15" s="23">
        <v>117865</v>
      </c>
      <c r="AJ15" s="19">
        <v>43159</v>
      </c>
      <c r="AK15" s="22">
        <v>0</v>
      </c>
      <c r="AL15" s="23">
        <v>2776</v>
      </c>
      <c r="AM15" s="22">
        <v>0</v>
      </c>
      <c r="AN15" s="23">
        <v>2776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145.58000000000001</v>
      </c>
      <c r="BD15" s="22">
        <v>0</v>
      </c>
      <c r="BE15" s="22">
        <v>145.58000000000001</v>
      </c>
    </row>
    <row r="16" spans="1:57" x14ac:dyDescent="0.25">
      <c r="A16" s="18" t="s">
        <v>838</v>
      </c>
      <c r="B16" s="18" t="s">
        <v>853</v>
      </c>
      <c r="C16" s="19">
        <v>43159</v>
      </c>
      <c r="D16" s="19">
        <v>43132</v>
      </c>
      <c r="E16" s="19">
        <v>43159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243498</v>
      </c>
      <c r="X16" s="19">
        <v>43132</v>
      </c>
      <c r="Y16" s="23">
        <v>245190</v>
      </c>
      <c r="Z16" s="19">
        <v>43159</v>
      </c>
      <c r="AA16" s="23">
        <v>1692</v>
      </c>
      <c r="AB16" s="23">
        <v>1692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91205</v>
      </c>
      <c r="AH16" s="19">
        <v>43132</v>
      </c>
      <c r="AI16" s="23">
        <v>92260</v>
      </c>
      <c r="AJ16" s="19">
        <v>43159</v>
      </c>
      <c r="AK16" s="22">
        <v>0</v>
      </c>
      <c r="AL16" s="23">
        <v>1055</v>
      </c>
      <c r="AM16" s="22">
        <v>0</v>
      </c>
      <c r="AN16" s="23">
        <v>1055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64.72</v>
      </c>
      <c r="BD16" s="22">
        <v>0</v>
      </c>
      <c r="BE16" s="22">
        <v>64.72</v>
      </c>
    </row>
    <row r="17" spans="1:57" x14ac:dyDescent="0.25">
      <c r="A17" s="18" t="s">
        <v>838</v>
      </c>
      <c r="B17" s="18" t="s">
        <v>854</v>
      </c>
      <c r="C17" s="19">
        <v>43159</v>
      </c>
      <c r="D17" s="19">
        <v>43132</v>
      </c>
      <c r="E17" s="19">
        <v>43159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786183</v>
      </c>
      <c r="X17" s="19">
        <v>43132</v>
      </c>
      <c r="Y17" s="23">
        <v>789691</v>
      </c>
      <c r="Z17" s="19">
        <v>43159</v>
      </c>
      <c r="AA17" s="23">
        <v>3508</v>
      </c>
      <c r="AB17" s="23">
        <v>3508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413568</v>
      </c>
      <c r="AH17" s="19">
        <v>43132</v>
      </c>
      <c r="AI17" s="23">
        <v>415038</v>
      </c>
      <c r="AJ17" s="19">
        <v>43159</v>
      </c>
      <c r="AK17" s="22">
        <v>0</v>
      </c>
      <c r="AL17" s="23">
        <v>1470</v>
      </c>
      <c r="AM17" s="22">
        <v>0</v>
      </c>
      <c r="AN17" s="23">
        <v>1470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97.31</v>
      </c>
      <c r="BD17" s="22">
        <v>0</v>
      </c>
      <c r="BE17" s="22">
        <v>97.31</v>
      </c>
    </row>
    <row r="18" spans="1:57" x14ac:dyDescent="0.25">
      <c r="A18" s="18" t="s">
        <v>838</v>
      </c>
      <c r="B18" s="18" t="s">
        <v>855</v>
      </c>
      <c r="C18" s="19">
        <v>43159</v>
      </c>
      <c r="D18" s="19">
        <v>43132</v>
      </c>
      <c r="E18" s="19">
        <v>43159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366781</v>
      </c>
      <c r="X18" s="19">
        <v>43132</v>
      </c>
      <c r="Y18" s="23">
        <v>370572</v>
      </c>
      <c r="Z18" s="19">
        <v>43159</v>
      </c>
      <c r="AA18" s="23">
        <v>3791</v>
      </c>
      <c r="AB18" s="23">
        <v>3791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241187</v>
      </c>
      <c r="AH18" s="19">
        <v>43132</v>
      </c>
      <c r="AI18" s="23">
        <v>243669</v>
      </c>
      <c r="AJ18" s="19">
        <v>43159</v>
      </c>
      <c r="AK18" s="22">
        <v>0</v>
      </c>
      <c r="AL18" s="23">
        <v>2482</v>
      </c>
      <c r="AM18" s="22">
        <v>0</v>
      </c>
      <c r="AN18" s="23">
        <v>2482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151.07</v>
      </c>
      <c r="BD18" s="22">
        <v>0</v>
      </c>
      <c r="BE18" s="22">
        <v>151.07</v>
      </c>
    </row>
    <row r="19" spans="1:57" x14ac:dyDescent="0.25">
      <c r="A19" s="18" t="s">
        <v>838</v>
      </c>
      <c r="B19" s="18" t="s">
        <v>856</v>
      </c>
      <c r="C19" s="19">
        <v>43159</v>
      </c>
      <c r="D19" s="19">
        <v>43132</v>
      </c>
      <c r="E19" s="19">
        <v>43159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346920</v>
      </c>
      <c r="X19" s="19">
        <v>43132</v>
      </c>
      <c r="Y19" s="23">
        <v>350521</v>
      </c>
      <c r="Z19" s="19">
        <v>43159</v>
      </c>
      <c r="AA19" s="23">
        <v>3601</v>
      </c>
      <c r="AB19" s="23">
        <v>3601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406992</v>
      </c>
      <c r="AH19" s="19">
        <v>43132</v>
      </c>
      <c r="AI19" s="23">
        <v>407634</v>
      </c>
      <c r="AJ19" s="19">
        <v>43159</v>
      </c>
      <c r="AK19" s="22">
        <v>0</v>
      </c>
      <c r="AL19" s="22">
        <v>642</v>
      </c>
      <c r="AM19" s="22">
        <v>0</v>
      </c>
      <c r="AN19" s="22">
        <v>642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55.33</v>
      </c>
      <c r="BD19" s="22">
        <v>0</v>
      </c>
      <c r="BE19" s="22">
        <v>55.33</v>
      </c>
    </row>
    <row r="20" spans="1:57" x14ac:dyDescent="0.25">
      <c r="A20" s="18" t="s">
        <v>838</v>
      </c>
      <c r="B20" s="18" t="s">
        <v>857</v>
      </c>
      <c r="C20" s="19">
        <v>43159</v>
      </c>
      <c r="D20" s="19">
        <v>43132</v>
      </c>
      <c r="E20" s="19">
        <v>43159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51501</v>
      </c>
      <c r="X20" s="19">
        <v>43132</v>
      </c>
      <c r="Y20" s="23">
        <v>52300</v>
      </c>
      <c r="Z20" s="19">
        <v>43159</v>
      </c>
      <c r="AA20" s="22">
        <v>799</v>
      </c>
      <c r="AB20" s="22">
        <v>799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49430</v>
      </c>
      <c r="AH20" s="19">
        <v>43132</v>
      </c>
      <c r="AI20" s="23">
        <v>49700</v>
      </c>
      <c r="AJ20" s="19">
        <v>43159</v>
      </c>
      <c r="AK20" s="22">
        <v>0</v>
      </c>
      <c r="AL20" s="22">
        <v>270</v>
      </c>
      <c r="AM20" s="22">
        <v>0</v>
      </c>
      <c r="AN20" s="22">
        <v>270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18.829999999999998</v>
      </c>
      <c r="BD20" s="22">
        <v>0</v>
      </c>
      <c r="BE20" s="22">
        <v>18.829999999999998</v>
      </c>
    </row>
    <row r="21" spans="1:57" x14ac:dyDescent="0.25">
      <c r="A21" s="18" t="s">
        <v>838</v>
      </c>
      <c r="B21" s="18" t="s">
        <v>858</v>
      </c>
      <c r="C21" s="19">
        <v>43159</v>
      </c>
      <c r="D21" s="19">
        <v>43132</v>
      </c>
      <c r="E21" s="19">
        <v>43159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184596</v>
      </c>
      <c r="X21" s="19">
        <v>43132</v>
      </c>
      <c r="Y21" s="23">
        <v>185828</v>
      </c>
      <c r="Z21" s="19">
        <v>43159</v>
      </c>
      <c r="AA21" s="23">
        <v>1232</v>
      </c>
      <c r="AB21" s="23">
        <v>1232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211224</v>
      </c>
      <c r="AH21" s="19">
        <v>43132</v>
      </c>
      <c r="AI21" s="23">
        <v>212245</v>
      </c>
      <c r="AJ21" s="19">
        <v>43159</v>
      </c>
      <c r="AK21" s="22">
        <v>0</v>
      </c>
      <c r="AL21" s="23">
        <v>1021</v>
      </c>
      <c r="AM21" s="22">
        <v>0</v>
      </c>
      <c r="AN21" s="23">
        <v>1021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60.12</v>
      </c>
      <c r="BD21" s="22">
        <v>0</v>
      </c>
      <c r="BE21" s="22">
        <v>60.12</v>
      </c>
    </row>
    <row r="22" spans="1:57" x14ac:dyDescent="0.25">
      <c r="A22" s="18" t="s">
        <v>838</v>
      </c>
      <c r="B22" s="18" t="s">
        <v>859</v>
      </c>
      <c r="C22" s="19">
        <v>43159</v>
      </c>
      <c r="D22" s="19">
        <v>43132</v>
      </c>
      <c r="E22" s="19">
        <v>43159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343621</v>
      </c>
      <c r="X22" s="19">
        <v>43132</v>
      </c>
      <c r="Y22" s="23">
        <v>346157</v>
      </c>
      <c r="Z22" s="19">
        <v>43159</v>
      </c>
      <c r="AA22" s="23">
        <v>2536</v>
      </c>
      <c r="AB22" s="23">
        <v>2536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163884</v>
      </c>
      <c r="AH22" s="19">
        <v>43132</v>
      </c>
      <c r="AI22" s="23">
        <v>165483</v>
      </c>
      <c r="AJ22" s="19">
        <v>43159</v>
      </c>
      <c r="AK22" s="22">
        <v>0</v>
      </c>
      <c r="AL22" s="23">
        <v>1599</v>
      </c>
      <c r="AM22" s="22">
        <v>0</v>
      </c>
      <c r="AN22" s="23">
        <v>1599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97.91</v>
      </c>
      <c r="BD22" s="22">
        <v>0</v>
      </c>
      <c r="BE22" s="22">
        <v>97.91</v>
      </c>
    </row>
    <row r="23" spans="1:57" x14ac:dyDescent="0.25">
      <c r="A23" s="18" t="s">
        <v>838</v>
      </c>
      <c r="B23" s="18" t="s">
        <v>860</v>
      </c>
      <c r="C23" s="19">
        <v>43159</v>
      </c>
      <c r="D23" s="19">
        <v>43132</v>
      </c>
      <c r="E23" s="19">
        <v>43159</v>
      </c>
      <c r="F23" s="20" t="s">
        <v>8</v>
      </c>
      <c r="G23" s="17" t="s">
        <v>741</v>
      </c>
      <c r="H23" s="21" t="s">
        <v>243</v>
      </c>
      <c r="I23" s="18" t="s">
        <v>48</v>
      </c>
      <c r="J23" s="18" t="s">
        <v>8</v>
      </c>
      <c r="K23" s="18" t="s">
        <v>8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517</v>
      </c>
      <c r="S23" s="18" t="s">
        <v>742</v>
      </c>
      <c r="T23" s="18" t="s">
        <v>199</v>
      </c>
      <c r="U23" s="18" t="s">
        <v>200</v>
      </c>
      <c r="V23" s="18" t="s">
        <v>518</v>
      </c>
      <c r="W23" s="23">
        <v>9921</v>
      </c>
      <c r="X23" s="19">
        <v>43132</v>
      </c>
      <c r="Y23" s="23">
        <v>13388</v>
      </c>
      <c r="Z23" s="19">
        <v>43159</v>
      </c>
      <c r="AA23" s="23">
        <v>3467</v>
      </c>
      <c r="AB23" s="23">
        <v>3467</v>
      </c>
      <c r="AC23" s="22">
        <v>6.1999999999999998E-3</v>
      </c>
      <c r="AD23" s="22">
        <v>0</v>
      </c>
      <c r="AE23" s="22">
        <v>0</v>
      </c>
      <c r="AF23" s="22">
        <v>0</v>
      </c>
      <c r="AG23" s="22">
        <v>622</v>
      </c>
      <c r="AH23" s="19">
        <v>43132</v>
      </c>
      <c r="AI23" s="22">
        <v>838</v>
      </c>
      <c r="AJ23" s="19">
        <v>43159</v>
      </c>
      <c r="AK23" s="22">
        <v>0</v>
      </c>
      <c r="AL23" s="22">
        <v>216</v>
      </c>
      <c r="AM23" s="22">
        <v>0</v>
      </c>
      <c r="AN23" s="22">
        <v>216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32.6</v>
      </c>
      <c r="BD23" s="22">
        <v>0</v>
      </c>
      <c r="BE23" s="22">
        <v>32.6</v>
      </c>
    </row>
    <row r="24" spans="1:57" x14ac:dyDescent="0.25">
      <c r="A24" s="18" t="s">
        <v>838</v>
      </c>
      <c r="B24" s="18" t="s">
        <v>861</v>
      </c>
      <c r="C24" s="19">
        <v>43159</v>
      </c>
      <c r="D24" s="19">
        <v>43132</v>
      </c>
      <c r="E24" s="19">
        <v>43159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258979</v>
      </c>
      <c r="X24" s="19">
        <v>43132</v>
      </c>
      <c r="Y24" s="23">
        <v>260729</v>
      </c>
      <c r="Z24" s="19">
        <v>43159</v>
      </c>
      <c r="AA24" s="23">
        <v>1750</v>
      </c>
      <c r="AB24" s="23">
        <v>1750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93927</v>
      </c>
      <c r="AH24" s="19">
        <v>43132</v>
      </c>
      <c r="AI24" s="23">
        <v>94787</v>
      </c>
      <c r="AJ24" s="19">
        <v>43159</v>
      </c>
      <c r="AK24" s="22">
        <v>0</v>
      </c>
      <c r="AL24" s="22">
        <v>860</v>
      </c>
      <c r="AM24" s="22">
        <v>0</v>
      </c>
      <c r="AN24" s="22">
        <v>860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55.05</v>
      </c>
      <c r="BD24" s="22">
        <v>0</v>
      </c>
      <c r="BE24" s="22">
        <v>55.05</v>
      </c>
    </row>
    <row r="25" spans="1:57" x14ac:dyDescent="0.25">
      <c r="A25" s="18" t="s">
        <v>838</v>
      </c>
      <c r="B25" s="18" t="s">
        <v>862</v>
      </c>
      <c r="C25" s="19">
        <v>43159</v>
      </c>
      <c r="D25" s="19">
        <v>43132</v>
      </c>
      <c r="E25" s="19">
        <v>43159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320581</v>
      </c>
      <c r="X25" s="19">
        <v>43132</v>
      </c>
      <c r="Y25" s="23">
        <v>322903</v>
      </c>
      <c r="Z25" s="19">
        <v>43159</v>
      </c>
      <c r="AA25" s="23">
        <v>2322</v>
      </c>
      <c r="AB25" s="23">
        <v>2322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139654</v>
      </c>
      <c r="AH25" s="19">
        <v>43132</v>
      </c>
      <c r="AI25" s="23">
        <v>140349</v>
      </c>
      <c r="AJ25" s="19">
        <v>43159</v>
      </c>
      <c r="AK25" s="22">
        <v>0</v>
      </c>
      <c r="AL25" s="22">
        <v>695</v>
      </c>
      <c r="AM25" s="22">
        <v>0</v>
      </c>
      <c r="AN25" s="22">
        <v>695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50.12</v>
      </c>
      <c r="BD25" s="22">
        <v>0</v>
      </c>
      <c r="BE25" s="22">
        <v>50.12</v>
      </c>
    </row>
    <row r="26" spans="1:57" x14ac:dyDescent="0.25">
      <c r="A26" s="18" t="s">
        <v>838</v>
      </c>
      <c r="B26" s="18" t="s">
        <v>863</v>
      </c>
      <c r="C26" s="19">
        <v>43159</v>
      </c>
      <c r="D26" s="19">
        <v>43132</v>
      </c>
      <c r="E26" s="19">
        <v>43159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298263</v>
      </c>
      <c r="X26" s="19">
        <v>43132</v>
      </c>
      <c r="Y26" s="23">
        <v>300765</v>
      </c>
      <c r="Z26" s="19">
        <v>43159</v>
      </c>
      <c r="AA26" s="23">
        <v>2502</v>
      </c>
      <c r="AB26" s="23">
        <v>2502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403577</v>
      </c>
      <c r="AH26" s="19">
        <v>43132</v>
      </c>
      <c r="AI26" s="23">
        <v>406668</v>
      </c>
      <c r="AJ26" s="19">
        <v>43159</v>
      </c>
      <c r="AK26" s="22">
        <v>0</v>
      </c>
      <c r="AL26" s="23">
        <v>3091</v>
      </c>
      <c r="AM26" s="22">
        <v>0</v>
      </c>
      <c r="AN26" s="23">
        <v>3091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174.39</v>
      </c>
      <c r="BD26" s="22">
        <v>0</v>
      </c>
      <c r="BE26" s="22">
        <v>174.39</v>
      </c>
    </row>
    <row r="27" spans="1:57" x14ac:dyDescent="0.25">
      <c r="A27" s="18" t="s">
        <v>838</v>
      </c>
      <c r="B27" s="18" t="s">
        <v>864</v>
      </c>
      <c r="C27" s="19">
        <v>43159</v>
      </c>
      <c r="D27" s="19">
        <v>43132</v>
      </c>
      <c r="E27" s="19">
        <v>43159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563176</v>
      </c>
      <c r="X27" s="19">
        <v>43132</v>
      </c>
      <c r="Y27" s="23">
        <v>564838</v>
      </c>
      <c r="Z27" s="19">
        <v>43159</v>
      </c>
      <c r="AA27" s="23">
        <v>1662</v>
      </c>
      <c r="AB27" s="23">
        <v>1662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180059</v>
      </c>
      <c r="AH27" s="19">
        <v>43132</v>
      </c>
      <c r="AI27" s="23">
        <v>183343</v>
      </c>
      <c r="AJ27" s="19">
        <v>43159</v>
      </c>
      <c r="AK27" s="22">
        <v>0</v>
      </c>
      <c r="AL27" s="23">
        <v>3284</v>
      </c>
      <c r="AM27" s="22">
        <v>0</v>
      </c>
      <c r="AN27" s="23">
        <v>3284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179.1</v>
      </c>
      <c r="BD27" s="22">
        <v>0</v>
      </c>
      <c r="BE27" s="22">
        <v>179.1</v>
      </c>
    </row>
    <row r="28" spans="1:57" x14ac:dyDescent="0.25">
      <c r="A28" s="18" t="s">
        <v>838</v>
      </c>
      <c r="B28" s="18" t="s">
        <v>865</v>
      </c>
      <c r="C28" s="19">
        <v>43159</v>
      </c>
      <c r="D28" s="19">
        <v>43132</v>
      </c>
      <c r="E28" s="19">
        <v>43159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360341</v>
      </c>
      <c r="X28" s="19">
        <v>43132</v>
      </c>
      <c r="Y28" s="23">
        <v>363507</v>
      </c>
      <c r="Z28" s="19">
        <v>43159</v>
      </c>
      <c r="AA28" s="23">
        <v>3166</v>
      </c>
      <c r="AB28" s="23">
        <v>3166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277562</v>
      </c>
      <c r="AH28" s="19">
        <v>43132</v>
      </c>
      <c r="AI28" s="23">
        <v>279957</v>
      </c>
      <c r="AJ28" s="19">
        <v>43159</v>
      </c>
      <c r="AK28" s="22">
        <v>0</v>
      </c>
      <c r="AL28" s="23">
        <v>2395</v>
      </c>
      <c r="AM28" s="22">
        <v>0</v>
      </c>
      <c r="AN28" s="23">
        <v>2395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142.72999999999999</v>
      </c>
      <c r="BD28" s="22">
        <v>0</v>
      </c>
      <c r="BE28" s="22">
        <v>142.72999999999999</v>
      </c>
    </row>
    <row r="29" spans="1:57" x14ac:dyDescent="0.25">
      <c r="A29" s="18" t="s">
        <v>838</v>
      </c>
      <c r="B29" s="18" t="s">
        <v>866</v>
      </c>
      <c r="C29" s="19">
        <v>43159</v>
      </c>
      <c r="D29" s="19">
        <v>43132</v>
      </c>
      <c r="E29" s="19">
        <v>43159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201515</v>
      </c>
      <c r="X29" s="19">
        <v>43132</v>
      </c>
      <c r="Y29" s="23">
        <v>202432</v>
      </c>
      <c r="Z29" s="19">
        <v>43159</v>
      </c>
      <c r="AA29" s="22">
        <v>917</v>
      </c>
      <c r="AB29" s="22">
        <v>917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296514</v>
      </c>
      <c r="AH29" s="19">
        <v>43132</v>
      </c>
      <c r="AI29" s="23">
        <v>297949</v>
      </c>
      <c r="AJ29" s="19">
        <v>43159</v>
      </c>
      <c r="AK29" s="22">
        <v>0</v>
      </c>
      <c r="AL29" s="23">
        <v>1435</v>
      </c>
      <c r="AM29" s="22">
        <v>0</v>
      </c>
      <c r="AN29" s="23">
        <v>1435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79.45</v>
      </c>
      <c r="BD29" s="22">
        <v>0</v>
      </c>
      <c r="BE29" s="22">
        <v>79.45</v>
      </c>
    </row>
    <row r="30" spans="1:57" x14ac:dyDescent="0.25">
      <c r="A30" s="18" t="s">
        <v>838</v>
      </c>
      <c r="B30" s="18" t="s">
        <v>867</v>
      </c>
      <c r="C30" s="19">
        <v>43159</v>
      </c>
      <c r="D30" s="19">
        <v>43132</v>
      </c>
      <c r="E30" s="19">
        <v>43159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276970</v>
      </c>
      <c r="X30" s="19">
        <v>43132</v>
      </c>
      <c r="Y30" s="23">
        <v>279092</v>
      </c>
      <c r="Z30" s="19">
        <v>43159</v>
      </c>
      <c r="AA30" s="23">
        <v>2122</v>
      </c>
      <c r="AB30" s="23">
        <v>2122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384389</v>
      </c>
      <c r="AH30" s="19">
        <v>43132</v>
      </c>
      <c r="AI30" s="23">
        <v>386496</v>
      </c>
      <c r="AJ30" s="19">
        <v>43159</v>
      </c>
      <c r="AK30" s="22">
        <v>0</v>
      </c>
      <c r="AL30" s="23">
        <v>2107</v>
      </c>
      <c r="AM30" s="22">
        <v>0</v>
      </c>
      <c r="AN30" s="23">
        <v>2107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121.46</v>
      </c>
      <c r="BD30" s="22">
        <v>0</v>
      </c>
      <c r="BE30" s="22">
        <v>121.46</v>
      </c>
    </row>
    <row r="31" spans="1:57" x14ac:dyDescent="0.25">
      <c r="A31" s="18" t="s">
        <v>838</v>
      </c>
      <c r="B31" s="18" t="s">
        <v>868</v>
      </c>
      <c r="C31" s="19">
        <v>43159</v>
      </c>
      <c r="D31" s="19">
        <v>43132</v>
      </c>
      <c r="E31" s="19">
        <v>43159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301590</v>
      </c>
      <c r="X31" s="19">
        <v>43132</v>
      </c>
      <c r="Y31" s="23">
        <v>302833</v>
      </c>
      <c r="Z31" s="19">
        <v>43159</v>
      </c>
      <c r="AA31" s="23">
        <v>1243</v>
      </c>
      <c r="AB31" s="23">
        <v>1243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304755</v>
      </c>
      <c r="AH31" s="19">
        <v>43132</v>
      </c>
      <c r="AI31" s="23">
        <v>307377</v>
      </c>
      <c r="AJ31" s="19">
        <v>43159</v>
      </c>
      <c r="AK31" s="22">
        <v>0</v>
      </c>
      <c r="AL31" s="23">
        <v>2622</v>
      </c>
      <c r="AM31" s="22">
        <v>0</v>
      </c>
      <c r="AN31" s="23">
        <v>2622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142.47999999999999</v>
      </c>
      <c r="BD31" s="22">
        <v>0</v>
      </c>
      <c r="BE31" s="22">
        <v>142.47999999999999</v>
      </c>
    </row>
    <row r="32" spans="1:57" x14ac:dyDescent="0.25">
      <c r="A32" s="18" t="s">
        <v>838</v>
      </c>
      <c r="B32" s="18" t="s">
        <v>869</v>
      </c>
      <c r="C32" s="19">
        <v>43159</v>
      </c>
      <c r="D32" s="19">
        <v>43132</v>
      </c>
      <c r="E32" s="19">
        <v>43159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335655</v>
      </c>
      <c r="X32" s="19">
        <v>43132</v>
      </c>
      <c r="Y32" s="23">
        <v>337698</v>
      </c>
      <c r="Z32" s="19">
        <v>43159</v>
      </c>
      <c r="AA32" s="23">
        <v>2043</v>
      </c>
      <c r="AB32" s="23">
        <v>2043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335931</v>
      </c>
      <c r="AH32" s="19">
        <v>43132</v>
      </c>
      <c r="AI32" s="23">
        <v>337335</v>
      </c>
      <c r="AJ32" s="19">
        <v>43159</v>
      </c>
      <c r="AK32" s="22">
        <v>0</v>
      </c>
      <c r="AL32" s="23">
        <v>1404</v>
      </c>
      <c r="AM32" s="22">
        <v>0</v>
      </c>
      <c r="AN32" s="23">
        <v>1404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84.84</v>
      </c>
      <c r="BD32" s="22">
        <v>0</v>
      </c>
      <c r="BE32" s="22">
        <v>84.84</v>
      </c>
    </row>
    <row r="33" spans="1:57" x14ac:dyDescent="0.25">
      <c r="A33" s="18" t="s">
        <v>838</v>
      </c>
      <c r="B33" s="18" t="s">
        <v>870</v>
      </c>
      <c r="C33" s="19">
        <v>43159</v>
      </c>
      <c r="D33" s="19">
        <v>43132</v>
      </c>
      <c r="E33" s="19">
        <v>43159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240640</v>
      </c>
      <c r="X33" s="19">
        <v>43132</v>
      </c>
      <c r="Y33" s="23">
        <v>241855</v>
      </c>
      <c r="Z33" s="19">
        <v>43159</v>
      </c>
      <c r="AA33" s="23">
        <v>1215</v>
      </c>
      <c r="AB33" s="23">
        <v>1215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191885</v>
      </c>
      <c r="AH33" s="19">
        <v>43132</v>
      </c>
      <c r="AI33" s="23">
        <v>192989</v>
      </c>
      <c r="AJ33" s="19">
        <v>43159</v>
      </c>
      <c r="AK33" s="22">
        <v>0</v>
      </c>
      <c r="AL33" s="23">
        <v>1104</v>
      </c>
      <c r="AM33" s="22">
        <v>0</v>
      </c>
      <c r="AN33" s="23">
        <v>1104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64.28</v>
      </c>
      <c r="BD33" s="22">
        <v>0</v>
      </c>
      <c r="BE33" s="22">
        <v>64.28</v>
      </c>
    </row>
    <row r="34" spans="1:57" x14ac:dyDescent="0.25">
      <c r="A34" s="18" t="s">
        <v>838</v>
      </c>
      <c r="B34" s="18" t="s">
        <v>871</v>
      </c>
      <c r="C34" s="19">
        <v>43159</v>
      </c>
      <c r="D34" s="19">
        <v>43132</v>
      </c>
      <c r="E34" s="19">
        <v>43159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90376</v>
      </c>
      <c r="X34" s="19">
        <v>43132</v>
      </c>
      <c r="Y34" s="23">
        <v>90776</v>
      </c>
      <c r="Z34" s="19">
        <v>43159</v>
      </c>
      <c r="AA34" s="22">
        <v>400</v>
      </c>
      <c r="AB34" s="22">
        <v>400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58686</v>
      </c>
      <c r="AH34" s="19">
        <v>43132</v>
      </c>
      <c r="AI34" s="23">
        <v>58958</v>
      </c>
      <c r="AJ34" s="19">
        <v>43159</v>
      </c>
      <c r="AK34" s="22">
        <v>0</v>
      </c>
      <c r="AL34" s="22">
        <v>272</v>
      </c>
      <c r="AM34" s="22">
        <v>0</v>
      </c>
      <c r="AN34" s="22">
        <v>272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16.46</v>
      </c>
      <c r="BD34" s="22">
        <v>0</v>
      </c>
      <c r="BE34" s="22">
        <v>16.46</v>
      </c>
    </row>
    <row r="35" spans="1:57" x14ac:dyDescent="0.25">
      <c r="A35" s="18" t="s">
        <v>838</v>
      </c>
      <c r="B35" s="18" t="s">
        <v>872</v>
      </c>
      <c r="C35" s="19">
        <v>43159</v>
      </c>
      <c r="D35" s="19">
        <v>43132</v>
      </c>
      <c r="E35" s="19">
        <v>43159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224612</v>
      </c>
      <c r="X35" s="19">
        <v>43132</v>
      </c>
      <c r="Y35" s="23">
        <v>225905</v>
      </c>
      <c r="Z35" s="19">
        <v>43159</v>
      </c>
      <c r="AA35" s="23">
        <v>1293</v>
      </c>
      <c r="AB35" s="23">
        <v>1293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312024</v>
      </c>
      <c r="AH35" s="19">
        <v>43132</v>
      </c>
      <c r="AI35" s="23">
        <v>313629</v>
      </c>
      <c r="AJ35" s="19">
        <v>43159</v>
      </c>
      <c r="AK35" s="22">
        <v>0</v>
      </c>
      <c r="AL35" s="23">
        <v>1605</v>
      </c>
      <c r="AM35" s="22">
        <v>0</v>
      </c>
      <c r="AN35" s="23">
        <v>1605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90.52</v>
      </c>
      <c r="BD35" s="22">
        <v>0</v>
      </c>
      <c r="BE35" s="22">
        <v>90.52</v>
      </c>
    </row>
    <row r="36" spans="1:57" x14ac:dyDescent="0.25">
      <c r="A36" s="18" t="s">
        <v>838</v>
      </c>
      <c r="B36" s="18" t="s">
        <v>873</v>
      </c>
      <c r="C36" s="19">
        <v>43159</v>
      </c>
      <c r="D36" s="19">
        <v>43132</v>
      </c>
      <c r="E36" s="19">
        <v>43159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156320</v>
      </c>
      <c r="X36" s="19">
        <v>43132</v>
      </c>
      <c r="Y36" s="23">
        <v>157000</v>
      </c>
      <c r="Z36" s="19">
        <v>43159</v>
      </c>
      <c r="AA36" s="22">
        <v>680</v>
      </c>
      <c r="AB36" s="22">
        <v>680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135700</v>
      </c>
      <c r="AH36" s="19">
        <v>43132</v>
      </c>
      <c r="AI36" s="23">
        <v>136000</v>
      </c>
      <c r="AJ36" s="19">
        <v>43159</v>
      </c>
      <c r="AK36" s="22">
        <v>0</v>
      </c>
      <c r="AL36" s="22">
        <v>300</v>
      </c>
      <c r="AM36" s="22">
        <v>0</v>
      </c>
      <c r="AN36" s="22">
        <v>300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19.64</v>
      </c>
      <c r="BD36" s="22">
        <v>0</v>
      </c>
      <c r="BE36" s="22">
        <v>19.64</v>
      </c>
    </row>
    <row r="37" spans="1:57" x14ac:dyDescent="0.25">
      <c r="A37" s="18" t="s">
        <v>838</v>
      </c>
      <c r="B37" s="18" t="s">
        <v>874</v>
      </c>
      <c r="C37" s="19">
        <v>43159</v>
      </c>
      <c r="D37" s="19">
        <v>43132</v>
      </c>
      <c r="E37" s="19">
        <v>43159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141518</v>
      </c>
      <c r="X37" s="19">
        <v>43132</v>
      </c>
      <c r="Y37" s="23">
        <v>141781</v>
      </c>
      <c r="Z37" s="19">
        <v>43159</v>
      </c>
      <c r="AA37" s="22">
        <v>263</v>
      </c>
      <c r="AB37" s="22">
        <v>263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122628</v>
      </c>
      <c r="AH37" s="19">
        <v>43132</v>
      </c>
      <c r="AI37" s="23">
        <v>122713</v>
      </c>
      <c r="AJ37" s="19">
        <v>43159</v>
      </c>
      <c r="AK37" s="22">
        <v>0</v>
      </c>
      <c r="AL37" s="22">
        <v>85</v>
      </c>
      <c r="AM37" s="22">
        <v>0</v>
      </c>
      <c r="AN37" s="22">
        <v>85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6</v>
      </c>
      <c r="BD37" s="22">
        <v>0</v>
      </c>
      <c r="BE37" s="22">
        <v>6</v>
      </c>
    </row>
    <row r="38" spans="1:57" x14ac:dyDescent="0.25">
      <c r="A38" s="18" t="s">
        <v>838</v>
      </c>
      <c r="B38" s="18" t="s">
        <v>875</v>
      </c>
      <c r="C38" s="19">
        <v>43159</v>
      </c>
      <c r="D38" s="19">
        <v>43132</v>
      </c>
      <c r="E38" s="19">
        <v>43159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100643</v>
      </c>
      <c r="X38" s="19">
        <v>43132</v>
      </c>
      <c r="Y38" s="23">
        <v>101016</v>
      </c>
      <c r="Z38" s="19">
        <v>43159</v>
      </c>
      <c r="AA38" s="22">
        <v>373</v>
      </c>
      <c r="AB38" s="22">
        <v>373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55096</v>
      </c>
      <c r="AH38" s="19">
        <v>43132</v>
      </c>
      <c r="AI38" s="23">
        <v>55170</v>
      </c>
      <c r="AJ38" s="19">
        <v>43159</v>
      </c>
      <c r="AK38" s="22">
        <v>0</v>
      </c>
      <c r="AL38" s="22">
        <v>74</v>
      </c>
      <c r="AM38" s="22">
        <v>0</v>
      </c>
      <c r="AN38" s="22">
        <v>74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6.11</v>
      </c>
      <c r="BD38" s="22">
        <v>0</v>
      </c>
      <c r="BE38" s="22">
        <v>6.11</v>
      </c>
    </row>
    <row r="39" spans="1:57" x14ac:dyDescent="0.25">
      <c r="A39" s="18" t="s">
        <v>838</v>
      </c>
      <c r="B39" s="18" t="s">
        <v>876</v>
      </c>
      <c r="C39" s="19">
        <v>43159</v>
      </c>
      <c r="D39" s="19">
        <v>43132</v>
      </c>
      <c r="E39" s="19">
        <v>43159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106163</v>
      </c>
      <c r="AR39" s="19">
        <v>43132</v>
      </c>
      <c r="AS39" s="23">
        <v>106973</v>
      </c>
      <c r="AT39" s="19">
        <v>43159</v>
      </c>
      <c r="AU39" s="22">
        <v>0</v>
      </c>
      <c r="AV39" s="22">
        <v>810</v>
      </c>
      <c r="AW39" s="22">
        <v>0</v>
      </c>
      <c r="AX39" s="22">
        <v>810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5.0199999999999996</v>
      </c>
      <c r="BD39" s="22">
        <v>0</v>
      </c>
      <c r="BE39" s="22">
        <v>5.0199999999999996</v>
      </c>
    </row>
    <row r="40" spans="1:57" x14ac:dyDescent="0.25">
      <c r="A40" s="18" t="s">
        <v>838</v>
      </c>
      <c r="B40" s="18" t="s">
        <v>877</v>
      </c>
      <c r="C40" s="19">
        <v>43159</v>
      </c>
      <c r="D40" s="19">
        <v>43132</v>
      </c>
      <c r="E40" s="19">
        <v>43159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101422</v>
      </c>
      <c r="AR40" s="19">
        <v>43132</v>
      </c>
      <c r="AS40" s="23">
        <v>101516</v>
      </c>
      <c r="AT40" s="19">
        <v>43159</v>
      </c>
      <c r="AU40" s="22">
        <v>0</v>
      </c>
      <c r="AV40" s="22">
        <v>94</v>
      </c>
      <c r="AW40" s="22">
        <v>0</v>
      </c>
      <c r="AX40" s="22">
        <v>94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0.57999999999999996</v>
      </c>
      <c r="BD40" s="22">
        <v>0</v>
      </c>
      <c r="BE40" s="22">
        <v>0.57999999999999996</v>
      </c>
    </row>
    <row r="41" spans="1:57" x14ac:dyDescent="0.25">
      <c r="A41" s="18" t="s">
        <v>838</v>
      </c>
      <c r="B41" s="18" t="s">
        <v>878</v>
      </c>
      <c r="C41" s="19">
        <v>43159</v>
      </c>
      <c r="D41" s="19">
        <v>43132</v>
      </c>
      <c r="E41" s="19">
        <v>43159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202904</v>
      </c>
      <c r="AR41" s="19">
        <v>43132</v>
      </c>
      <c r="AS41" s="23">
        <v>202937</v>
      </c>
      <c r="AT41" s="19">
        <v>43159</v>
      </c>
      <c r="AU41" s="22">
        <v>0</v>
      </c>
      <c r="AV41" s="22">
        <v>33</v>
      </c>
      <c r="AW41" s="22">
        <v>0</v>
      </c>
      <c r="AX41" s="22">
        <v>33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</v>
      </c>
      <c r="BD41" s="22">
        <v>0</v>
      </c>
      <c r="BE41" s="22">
        <v>0.2</v>
      </c>
    </row>
    <row r="42" spans="1:57" x14ac:dyDescent="0.25">
      <c r="A42" s="18" t="s">
        <v>838</v>
      </c>
      <c r="B42" s="18" t="s">
        <v>879</v>
      </c>
      <c r="C42" s="19">
        <v>43159</v>
      </c>
      <c r="D42" s="19">
        <v>43132</v>
      </c>
      <c r="E42" s="19">
        <v>43159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182891</v>
      </c>
      <c r="AR42" s="19">
        <v>43132</v>
      </c>
      <c r="AS42" s="23">
        <v>184040</v>
      </c>
      <c r="AT42" s="19">
        <v>43159</v>
      </c>
      <c r="AU42" s="22">
        <v>0</v>
      </c>
      <c r="AV42" s="23">
        <v>1149</v>
      </c>
      <c r="AW42" s="22">
        <v>0</v>
      </c>
      <c r="AX42" s="23">
        <v>1149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7.12</v>
      </c>
      <c r="BD42" s="22">
        <v>0</v>
      </c>
      <c r="BE42" s="22">
        <v>7.12</v>
      </c>
    </row>
    <row r="43" spans="1:57" x14ac:dyDescent="0.25">
      <c r="A43" s="18" t="s">
        <v>838</v>
      </c>
      <c r="B43" s="18" t="s">
        <v>880</v>
      </c>
      <c r="C43" s="19">
        <v>43159</v>
      </c>
      <c r="D43" s="19">
        <v>43132</v>
      </c>
      <c r="E43" s="19">
        <v>43159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323095</v>
      </c>
      <c r="AR43" s="19">
        <v>43132</v>
      </c>
      <c r="AS43" s="23">
        <v>323121</v>
      </c>
      <c r="AT43" s="19">
        <v>43159</v>
      </c>
      <c r="AU43" s="22">
        <v>0</v>
      </c>
      <c r="AV43" s="22">
        <v>26</v>
      </c>
      <c r="AW43" s="22">
        <v>0</v>
      </c>
      <c r="AX43" s="22">
        <v>26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0.16</v>
      </c>
      <c r="BD43" s="22">
        <v>0</v>
      </c>
      <c r="BE43" s="22">
        <v>0.16</v>
      </c>
    </row>
    <row r="44" spans="1:57" x14ac:dyDescent="0.25">
      <c r="A44" s="18" t="s">
        <v>838</v>
      </c>
      <c r="B44" s="18" t="s">
        <v>881</v>
      </c>
      <c r="C44" s="19">
        <v>43159</v>
      </c>
      <c r="D44" s="19">
        <v>43132</v>
      </c>
      <c r="E44" s="19">
        <v>43159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255536</v>
      </c>
      <c r="AR44" s="19">
        <v>43132</v>
      </c>
      <c r="AS44" s="23">
        <v>255113</v>
      </c>
      <c r="AT44" s="19">
        <v>43159</v>
      </c>
      <c r="AU44" s="22">
        <v>0</v>
      </c>
      <c r="AV44" s="22">
        <v>-423</v>
      </c>
      <c r="AW44" s="22">
        <v>0</v>
      </c>
      <c r="AX44" s="22">
        <v>-423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-2.62</v>
      </c>
      <c r="BD44" s="22">
        <v>0</v>
      </c>
      <c r="BE44" s="22">
        <v>-2.62</v>
      </c>
    </row>
    <row r="45" spans="1:57" x14ac:dyDescent="0.25">
      <c r="A45" s="18" t="s">
        <v>838</v>
      </c>
      <c r="B45" s="18" t="s">
        <v>882</v>
      </c>
      <c r="C45" s="19">
        <v>43159</v>
      </c>
      <c r="D45" s="19">
        <v>43132</v>
      </c>
      <c r="E45" s="19">
        <v>43159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124284</v>
      </c>
      <c r="AR45" s="19">
        <v>43132</v>
      </c>
      <c r="AS45" s="23">
        <v>124746</v>
      </c>
      <c r="AT45" s="19">
        <v>43159</v>
      </c>
      <c r="AU45" s="22">
        <v>0</v>
      </c>
      <c r="AV45" s="22">
        <v>462</v>
      </c>
      <c r="AW45" s="22">
        <v>0</v>
      </c>
      <c r="AX45" s="22">
        <v>462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2.86</v>
      </c>
      <c r="BD45" s="22">
        <v>0</v>
      </c>
      <c r="BE45" s="22">
        <v>2.86</v>
      </c>
    </row>
    <row r="46" spans="1:57" x14ac:dyDescent="0.25">
      <c r="A46" s="18" t="s">
        <v>838</v>
      </c>
      <c r="B46" s="18" t="s">
        <v>883</v>
      </c>
      <c r="C46" s="19">
        <v>43159</v>
      </c>
      <c r="D46" s="19">
        <v>43132</v>
      </c>
      <c r="E46" s="19">
        <v>43159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379640</v>
      </c>
      <c r="AR46" s="19">
        <v>43132</v>
      </c>
      <c r="AS46" s="23">
        <v>382315</v>
      </c>
      <c r="AT46" s="19">
        <v>43159</v>
      </c>
      <c r="AU46" s="22">
        <v>0</v>
      </c>
      <c r="AV46" s="23">
        <v>2675</v>
      </c>
      <c r="AW46" s="22">
        <v>0</v>
      </c>
      <c r="AX46" s="23">
        <v>2675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16.59</v>
      </c>
      <c r="BD46" s="22">
        <v>0</v>
      </c>
      <c r="BE46" s="22">
        <v>16.59</v>
      </c>
    </row>
    <row r="47" spans="1:57" x14ac:dyDescent="0.25">
      <c r="A47" s="18" t="s">
        <v>838</v>
      </c>
      <c r="B47" s="18" t="s">
        <v>884</v>
      </c>
      <c r="C47" s="19">
        <v>43159</v>
      </c>
      <c r="D47" s="19">
        <v>43132</v>
      </c>
      <c r="E47" s="19">
        <v>43159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82478</v>
      </c>
      <c r="AR47" s="19">
        <v>43132</v>
      </c>
      <c r="AS47" s="23">
        <v>82630</v>
      </c>
      <c r="AT47" s="19">
        <v>43159</v>
      </c>
      <c r="AU47" s="22">
        <v>0</v>
      </c>
      <c r="AV47" s="22">
        <v>152</v>
      </c>
      <c r="AW47" s="22">
        <v>0</v>
      </c>
      <c r="AX47" s="22">
        <v>152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0.94</v>
      </c>
      <c r="BD47" s="22">
        <v>0</v>
      </c>
      <c r="BE47" s="22">
        <v>0.94</v>
      </c>
    </row>
    <row r="48" spans="1:57" x14ac:dyDescent="0.25">
      <c r="A48" s="18" t="s">
        <v>838</v>
      </c>
      <c r="B48" s="18" t="s">
        <v>885</v>
      </c>
      <c r="C48" s="19">
        <v>43159</v>
      </c>
      <c r="D48" s="19">
        <v>43132</v>
      </c>
      <c r="E48" s="19">
        <v>43159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72832</v>
      </c>
      <c r="AR48" s="19">
        <v>43132</v>
      </c>
      <c r="AS48" s="23">
        <v>72832</v>
      </c>
      <c r="AT48" s="19">
        <v>43159</v>
      </c>
      <c r="AU48" s="22">
        <v>0</v>
      </c>
      <c r="AV48" s="22">
        <v>0</v>
      </c>
      <c r="AW48" s="22">
        <v>0</v>
      </c>
      <c r="AX48" s="22">
        <v>0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0</v>
      </c>
      <c r="BD48" s="22">
        <v>0</v>
      </c>
      <c r="BE48" s="22">
        <v>0</v>
      </c>
    </row>
    <row r="49" spans="1:57" x14ac:dyDescent="0.25">
      <c r="A49" s="18" t="s">
        <v>838</v>
      </c>
      <c r="B49" s="18" t="s">
        <v>886</v>
      </c>
      <c r="C49" s="19">
        <v>43159</v>
      </c>
      <c r="D49" s="19">
        <v>43132</v>
      </c>
      <c r="E49" s="19">
        <v>43159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34152</v>
      </c>
      <c r="AR49" s="19">
        <v>43132</v>
      </c>
      <c r="AS49" s="23">
        <v>34312</v>
      </c>
      <c r="AT49" s="19">
        <v>43159</v>
      </c>
      <c r="AU49" s="22">
        <v>0</v>
      </c>
      <c r="AV49" s="22">
        <v>160</v>
      </c>
      <c r="AW49" s="22">
        <v>0</v>
      </c>
      <c r="AX49" s="22">
        <v>160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0.99</v>
      </c>
      <c r="BD49" s="22">
        <v>0</v>
      </c>
      <c r="BE49" s="22">
        <v>0.99</v>
      </c>
    </row>
    <row r="50" spans="1:57" x14ac:dyDescent="0.25">
      <c r="A50" s="18" t="s">
        <v>838</v>
      </c>
      <c r="B50" s="18" t="s">
        <v>887</v>
      </c>
      <c r="C50" s="19">
        <v>43159</v>
      </c>
      <c r="D50" s="19">
        <v>43132</v>
      </c>
      <c r="E50" s="19">
        <v>43159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33056</v>
      </c>
      <c r="AR50" s="19">
        <v>43132</v>
      </c>
      <c r="AS50" s="23">
        <v>33105</v>
      </c>
      <c r="AT50" s="19">
        <v>43159</v>
      </c>
      <c r="AU50" s="22">
        <v>0</v>
      </c>
      <c r="AV50" s="22">
        <v>49</v>
      </c>
      <c r="AW50" s="22">
        <v>0</v>
      </c>
      <c r="AX50" s="22">
        <v>49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0.3</v>
      </c>
      <c r="BD50" s="22">
        <v>0</v>
      </c>
      <c r="BE50" s="22">
        <v>0.3</v>
      </c>
    </row>
    <row r="51" spans="1:57" x14ac:dyDescent="0.25">
      <c r="A51" s="18" t="s">
        <v>838</v>
      </c>
      <c r="B51" s="18" t="s">
        <v>888</v>
      </c>
      <c r="C51" s="19">
        <v>43159</v>
      </c>
      <c r="D51" s="19">
        <v>43132</v>
      </c>
      <c r="E51" s="19">
        <v>43159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181590</v>
      </c>
      <c r="AR51" s="19">
        <v>43132</v>
      </c>
      <c r="AS51" s="23">
        <v>182383</v>
      </c>
      <c r="AT51" s="19">
        <v>43159</v>
      </c>
      <c r="AU51" s="22">
        <v>0</v>
      </c>
      <c r="AV51" s="22">
        <v>793</v>
      </c>
      <c r="AW51" s="22">
        <v>0</v>
      </c>
      <c r="AX51" s="22">
        <v>793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4.92</v>
      </c>
      <c r="BD51" s="22">
        <v>0</v>
      </c>
      <c r="BE51" s="22">
        <v>4.92</v>
      </c>
    </row>
    <row r="52" spans="1:57" x14ac:dyDescent="0.25">
      <c r="A52" s="18" t="s">
        <v>838</v>
      </c>
      <c r="B52" s="18" t="s">
        <v>889</v>
      </c>
      <c r="C52" s="19">
        <v>43159</v>
      </c>
      <c r="D52" s="19">
        <v>43132</v>
      </c>
      <c r="E52" s="19">
        <v>43159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99252</v>
      </c>
      <c r="AR52" s="19">
        <v>43132</v>
      </c>
      <c r="AS52" s="23">
        <v>99442</v>
      </c>
      <c r="AT52" s="19">
        <v>43159</v>
      </c>
      <c r="AU52" s="22">
        <v>0</v>
      </c>
      <c r="AV52" s="22">
        <v>190</v>
      </c>
      <c r="AW52" s="22">
        <v>0</v>
      </c>
      <c r="AX52" s="22">
        <v>190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1.18</v>
      </c>
      <c r="BD52" s="22">
        <v>0</v>
      </c>
      <c r="BE52" s="22">
        <v>1.18</v>
      </c>
    </row>
    <row r="53" spans="1:57" x14ac:dyDescent="0.25">
      <c r="A53" s="18" t="s">
        <v>838</v>
      </c>
      <c r="B53" s="18" t="s">
        <v>890</v>
      </c>
      <c r="C53" s="19">
        <v>43159</v>
      </c>
      <c r="D53" s="19">
        <v>43132</v>
      </c>
      <c r="E53" s="19">
        <v>43159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92179</v>
      </c>
      <c r="AR53" s="19">
        <v>43132</v>
      </c>
      <c r="AS53" s="23">
        <v>92504</v>
      </c>
      <c r="AT53" s="19">
        <v>43159</v>
      </c>
      <c r="AU53" s="22">
        <v>0</v>
      </c>
      <c r="AV53" s="22">
        <v>325</v>
      </c>
      <c r="AW53" s="22">
        <v>0</v>
      </c>
      <c r="AX53" s="22">
        <v>325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2.02</v>
      </c>
      <c r="BD53" s="22">
        <v>0</v>
      </c>
      <c r="BE53" s="22">
        <v>2.02</v>
      </c>
    </row>
    <row r="54" spans="1:57" x14ac:dyDescent="0.25">
      <c r="A54" s="18" t="s">
        <v>838</v>
      </c>
      <c r="B54" s="18" t="s">
        <v>891</v>
      </c>
      <c r="C54" s="19">
        <v>43159</v>
      </c>
      <c r="D54" s="19">
        <v>43132</v>
      </c>
      <c r="E54" s="19">
        <v>43159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78488</v>
      </c>
      <c r="AR54" s="19">
        <v>43132</v>
      </c>
      <c r="AS54" s="23">
        <v>78758</v>
      </c>
      <c r="AT54" s="19">
        <v>43159</v>
      </c>
      <c r="AU54" s="22">
        <v>0</v>
      </c>
      <c r="AV54" s="22">
        <v>270</v>
      </c>
      <c r="AW54" s="22">
        <v>0</v>
      </c>
      <c r="AX54" s="22">
        <v>270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1.67</v>
      </c>
      <c r="BD54" s="22">
        <v>0</v>
      </c>
      <c r="BE54" s="22">
        <v>1.67</v>
      </c>
    </row>
    <row r="55" spans="1:57" x14ac:dyDescent="0.25">
      <c r="A55" s="18" t="s">
        <v>838</v>
      </c>
      <c r="B55" s="18" t="s">
        <v>892</v>
      </c>
      <c r="C55" s="19">
        <v>43159</v>
      </c>
      <c r="D55" s="19">
        <v>43132</v>
      </c>
      <c r="E55" s="19">
        <v>43159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122101</v>
      </c>
      <c r="AR55" s="19">
        <v>43132</v>
      </c>
      <c r="AS55" s="23">
        <v>122731</v>
      </c>
      <c r="AT55" s="19">
        <v>43159</v>
      </c>
      <c r="AU55" s="22">
        <v>0</v>
      </c>
      <c r="AV55" s="22">
        <v>630</v>
      </c>
      <c r="AW55" s="22">
        <v>0</v>
      </c>
      <c r="AX55" s="22">
        <v>630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3.91</v>
      </c>
      <c r="BD55" s="22">
        <v>0</v>
      </c>
      <c r="BE55" s="22">
        <v>3.91</v>
      </c>
    </row>
    <row r="56" spans="1:57" x14ac:dyDescent="0.25">
      <c r="A56" s="18" t="s">
        <v>838</v>
      </c>
      <c r="B56" s="18" t="s">
        <v>893</v>
      </c>
      <c r="C56" s="19">
        <v>43159</v>
      </c>
      <c r="D56" s="19">
        <v>43132</v>
      </c>
      <c r="E56" s="19">
        <v>43159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235155</v>
      </c>
      <c r="AR56" s="19">
        <v>43132</v>
      </c>
      <c r="AS56" s="23">
        <v>235952</v>
      </c>
      <c r="AT56" s="19">
        <v>43159</v>
      </c>
      <c r="AU56" s="22">
        <v>0</v>
      </c>
      <c r="AV56" s="22">
        <v>797</v>
      </c>
      <c r="AW56" s="22">
        <v>0</v>
      </c>
      <c r="AX56" s="22">
        <v>797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4.9400000000000004</v>
      </c>
      <c r="BD56" s="22">
        <v>0</v>
      </c>
      <c r="BE56" s="22">
        <v>4.9400000000000004</v>
      </c>
    </row>
    <row r="57" spans="1:57" x14ac:dyDescent="0.25">
      <c r="A57" s="18" t="s">
        <v>838</v>
      </c>
      <c r="B57" s="18" t="s">
        <v>894</v>
      </c>
      <c r="C57" s="19">
        <v>43159</v>
      </c>
      <c r="D57" s="19">
        <v>43132</v>
      </c>
      <c r="E57" s="19">
        <v>43159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126550</v>
      </c>
      <c r="AR57" s="19">
        <v>43132</v>
      </c>
      <c r="AS57" s="23">
        <v>127258</v>
      </c>
      <c r="AT57" s="19">
        <v>43159</v>
      </c>
      <c r="AU57" s="22">
        <v>0</v>
      </c>
      <c r="AV57" s="22">
        <v>708</v>
      </c>
      <c r="AW57" s="22">
        <v>0</v>
      </c>
      <c r="AX57" s="22">
        <v>708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4.3899999999999997</v>
      </c>
      <c r="BD57" s="22">
        <v>0</v>
      </c>
      <c r="BE57" s="22">
        <v>4.3899999999999997</v>
      </c>
    </row>
    <row r="58" spans="1:57" x14ac:dyDescent="0.25">
      <c r="A58" s="18" t="s">
        <v>838</v>
      </c>
      <c r="B58" s="18" t="s">
        <v>895</v>
      </c>
      <c r="C58" s="19">
        <v>43159</v>
      </c>
      <c r="D58" s="19">
        <v>43132</v>
      </c>
      <c r="E58" s="19">
        <v>43159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109441</v>
      </c>
      <c r="AR58" s="19">
        <v>43132</v>
      </c>
      <c r="AS58" s="23">
        <v>109975</v>
      </c>
      <c r="AT58" s="19">
        <v>43159</v>
      </c>
      <c r="AU58" s="22">
        <v>0</v>
      </c>
      <c r="AV58" s="22">
        <v>534</v>
      </c>
      <c r="AW58" s="22">
        <v>0</v>
      </c>
      <c r="AX58" s="22">
        <v>534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3.31</v>
      </c>
      <c r="BD58" s="22">
        <v>0</v>
      </c>
      <c r="BE58" s="22">
        <v>3.31</v>
      </c>
    </row>
    <row r="59" spans="1:57" x14ac:dyDescent="0.25">
      <c r="A59" s="18" t="s">
        <v>838</v>
      </c>
      <c r="B59" s="18" t="s">
        <v>896</v>
      </c>
      <c r="C59" s="19">
        <v>43159</v>
      </c>
      <c r="D59" s="19">
        <v>43132</v>
      </c>
      <c r="E59" s="19">
        <v>43159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74292</v>
      </c>
      <c r="AR59" s="19">
        <v>43132</v>
      </c>
      <c r="AS59" s="23">
        <v>74438</v>
      </c>
      <c r="AT59" s="19">
        <v>43159</v>
      </c>
      <c r="AU59" s="22">
        <v>0</v>
      </c>
      <c r="AV59" s="22">
        <v>146</v>
      </c>
      <c r="AW59" s="22">
        <v>0</v>
      </c>
      <c r="AX59" s="22">
        <v>146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0.91</v>
      </c>
      <c r="BD59" s="22">
        <v>0</v>
      </c>
      <c r="BE59" s="22">
        <v>0.91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N1" workbookViewId="0">
      <selection activeCell="AN32" sqref="A32:XFD32"/>
    </sheetView>
  </sheetViews>
  <sheetFormatPr defaultColWidth="16.285156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897</v>
      </c>
      <c r="B2" s="18" t="s">
        <v>898</v>
      </c>
      <c r="C2" s="19">
        <v>43196</v>
      </c>
      <c r="D2" s="19">
        <v>43160</v>
      </c>
      <c r="E2" s="19">
        <v>43190</v>
      </c>
      <c r="F2" s="20" t="s">
        <v>8</v>
      </c>
      <c r="G2" s="25" t="s">
        <v>899</v>
      </c>
      <c r="H2" s="21" t="s">
        <v>195</v>
      </c>
      <c r="I2" s="18" t="s">
        <v>6</v>
      </c>
      <c r="J2" s="18" t="s">
        <v>8</v>
      </c>
      <c r="K2" s="18" t="s">
        <v>7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517</v>
      </c>
      <c r="S2" s="18" t="s">
        <v>742</v>
      </c>
      <c r="T2" s="18" t="s">
        <v>199</v>
      </c>
      <c r="U2" s="18" t="s">
        <v>200</v>
      </c>
      <c r="V2" s="18" t="s">
        <v>518</v>
      </c>
      <c r="W2" s="23">
        <v>194629</v>
      </c>
      <c r="X2" s="19">
        <v>43160</v>
      </c>
      <c r="Y2" s="23">
        <v>195623</v>
      </c>
      <c r="Z2" s="19">
        <v>43190</v>
      </c>
      <c r="AA2" s="22">
        <v>994</v>
      </c>
      <c r="AB2" s="22">
        <v>994</v>
      </c>
      <c r="AC2" s="22">
        <v>6.7000000000000002E-3</v>
      </c>
      <c r="AD2" s="22">
        <v>0</v>
      </c>
      <c r="AE2" s="22">
        <v>0</v>
      </c>
      <c r="AF2" s="22">
        <v>0</v>
      </c>
      <c r="AG2" s="23">
        <v>202559</v>
      </c>
      <c r="AH2" s="19">
        <v>43160</v>
      </c>
      <c r="AI2" s="23">
        <v>204206</v>
      </c>
      <c r="AJ2" s="19">
        <v>43190</v>
      </c>
      <c r="AK2" s="22">
        <v>0</v>
      </c>
      <c r="AL2" s="23">
        <v>1647</v>
      </c>
      <c r="AM2" s="22">
        <v>0</v>
      </c>
      <c r="AN2" s="23">
        <v>1647</v>
      </c>
      <c r="AO2" s="22">
        <v>5.7000000000000002E-2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100.54</v>
      </c>
      <c r="BD2" s="22">
        <v>0</v>
      </c>
      <c r="BE2" s="22">
        <v>100.54</v>
      </c>
    </row>
    <row r="3" spans="1:57" x14ac:dyDescent="0.25">
      <c r="A3" s="18" t="s">
        <v>897</v>
      </c>
      <c r="B3" s="18" t="s">
        <v>900</v>
      </c>
      <c r="C3" s="19">
        <v>43196</v>
      </c>
      <c r="D3" s="19">
        <v>43160</v>
      </c>
      <c r="E3" s="19">
        <v>43190</v>
      </c>
      <c r="F3" s="20" t="s">
        <v>8</v>
      </c>
      <c r="G3" s="25" t="s">
        <v>901</v>
      </c>
      <c r="H3" s="21" t="s">
        <v>195</v>
      </c>
      <c r="I3" s="18" t="s">
        <v>9</v>
      </c>
      <c r="J3" s="18" t="s">
        <v>8</v>
      </c>
      <c r="K3" s="18" t="s">
        <v>10</v>
      </c>
      <c r="L3" s="18" t="s">
        <v>8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9920</v>
      </c>
      <c r="X3" s="19">
        <v>43160</v>
      </c>
      <c r="Y3" s="23">
        <v>10000</v>
      </c>
      <c r="Z3" s="19">
        <v>43190</v>
      </c>
      <c r="AA3" s="22">
        <v>80</v>
      </c>
      <c r="AB3" s="22">
        <v>80</v>
      </c>
      <c r="AC3" s="22">
        <v>6.7000000000000002E-3</v>
      </c>
      <c r="AD3" s="22">
        <v>0</v>
      </c>
      <c r="AE3" s="22">
        <v>0</v>
      </c>
      <c r="AF3" s="22">
        <v>0</v>
      </c>
      <c r="AG3" s="23">
        <v>11749</v>
      </c>
      <c r="AH3" s="19">
        <v>43160</v>
      </c>
      <c r="AI3" s="23">
        <v>12000</v>
      </c>
      <c r="AJ3" s="19">
        <v>43190</v>
      </c>
      <c r="AK3" s="22">
        <v>0</v>
      </c>
      <c r="AL3" s="22">
        <v>251</v>
      </c>
      <c r="AM3" s="22">
        <v>0</v>
      </c>
      <c r="AN3" s="22">
        <v>251</v>
      </c>
      <c r="AO3" s="22">
        <v>5.7000000000000002E-2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14.85</v>
      </c>
      <c r="BD3" s="22">
        <v>0</v>
      </c>
      <c r="BE3" s="22">
        <v>14.85</v>
      </c>
    </row>
    <row r="4" spans="1:57" x14ac:dyDescent="0.25">
      <c r="A4" s="18" t="s">
        <v>897</v>
      </c>
      <c r="B4" s="18" t="s">
        <v>902</v>
      </c>
      <c r="C4" s="19">
        <v>43196</v>
      </c>
      <c r="D4" s="19">
        <v>43160</v>
      </c>
      <c r="E4" s="19">
        <v>43190</v>
      </c>
      <c r="F4" s="20" t="s">
        <v>8</v>
      </c>
      <c r="G4" s="25" t="s">
        <v>903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256404</v>
      </c>
      <c r="X4" s="19">
        <v>43160</v>
      </c>
      <c r="Y4" s="23">
        <v>256500</v>
      </c>
      <c r="Z4" s="19">
        <v>43190</v>
      </c>
      <c r="AA4" s="22">
        <v>96</v>
      </c>
      <c r="AB4" s="22">
        <v>96</v>
      </c>
      <c r="AC4" s="22">
        <v>6.7000000000000002E-3</v>
      </c>
      <c r="AD4" s="22">
        <v>0</v>
      </c>
      <c r="AE4" s="22">
        <v>0</v>
      </c>
      <c r="AF4" s="22">
        <v>0</v>
      </c>
      <c r="AG4" s="23">
        <v>252783</v>
      </c>
      <c r="AH4" s="19">
        <v>43160</v>
      </c>
      <c r="AI4" s="23">
        <v>252800</v>
      </c>
      <c r="AJ4" s="19">
        <v>43190</v>
      </c>
      <c r="AK4" s="22">
        <v>0</v>
      </c>
      <c r="AL4" s="22">
        <v>17</v>
      </c>
      <c r="AM4" s="22">
        <v>0</v>
      </c>
      <c r="AN4" s="22">
        <v>17</v>
      </c>
      <c r="AO4" s="22">
        <v>5.7000000000000002E-2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1.61</v>
      </c>
      <c r="BD4" s="22">
        <v>0</v>
      </c>
      <c r="BE4" s="22">
        <v>1.61</v>
      </c>
    </row>
    <row r="5" spans="1:57" x14ac:dyDescent="0.25">
      <c r="A5" s="18" t="s">
        <v>897</v>
      </c>
      <c r="B5" s="18" t="s">
        <v>904</v>
      </c>
      <c r="C5" s="19">
        <v>43196</v>
      </c>
      <c r="D5" s="19">
        <v>43160</v>
      </c>
      <c r="E5" s="19">
        <v>43190</v>
      </c>
      <c r="F5" s="20" t="s">
        <v>8</v>
      </c>
      <c r="G5" s="25" t="s">
        <v>905</v>
      </c>
      <c r="H5" s="21" t="s">
        <v>195</v>
      </c>
      <c r="I5" s="18" t="s">
        <v>14</v>
      </c>
      <c r="J5" s="18" t="s">
        <v>8</v>
      </c>
      <c r="K5" s="18" t="s">
        <v>15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103352</v>
      </c>
      <c r="X5" s="19">
        <v>43160</v>
      </c>
      <c r="Y5" s="23">
        <v>103400</v>
      </c>
      <c r="Z5" s="19">
        <v>43190</v>
      </c>
      <c r="AA5" s="22">
        <v>48</v>
      </c>
      <c r="AB5" s="22">
        <v>48</v>
      </c>
      <c r="AC5" s="22">
        <v>6.7000000000000002E-3</v>
      </c>
      <c r="AD5" s="22">
        <v>0</v>
      </c>
      <c r="AE5" s="22">
        <v>0</v>
      </c>
      <c r="AF5" s="22">
        <v>0</v>
      </c>
      <c r="AG5" s="23">
        <v>59462</v>
      </c>
      <c r="AH5" s="19">
        <v>43160</v>
      </c>
      <c r="AI5" s="23">
        <v>59500</v>
      </c>
      <c r="AJ5" s="19">
        <v>43190</v>
      </c>
      <c r="AK5" s="22">
        <v>0</v>
      </c>
      <c r="AL5" s="22">
        <v>38</v>
      </c>
      <c r="AM5" s="22">
        <v>0</v>
      </c>
      <c r="AN5" s="22">
        <v>38</v>
      </c>
      <c r="AO5" s="22">
        <v>5.7000000000000002E-2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2.4900000000000002</v>
      </c>
      <c r="BD5" s="22">
        <v>0</v>
      </c>
      <c r="BE5" s="22">
        <v>2.4900000000000002</v>
      </c>
    </row>
    <row r="6" spans="1:57" x14ac:dyDescent="0.25">
      <c r="A6" s="18" t="s">
        <v>897</v>
      </c>
      <c r="B6" s="18" t="s">
        <v>906</v>
      </c>
      <c r="C6" s="19">
        <v>43196</v>
      </c>
      <c r="D6" s="19">
        <v>43160</v>
      </c>
      <c r="E6" s="19">
        <v>43190</v>
      </c>
      <c r="F6" s="20" t="s">
        <v>8</v>
      </c>
      <c r="G6" s="25" t="s">
        <v>907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19673</v>
      </c>
      <c r="X6" s="19">
        <v>43160</v>
      </c>
      <c r="Y6" s="23">
        <v>19998</v>
      </c>
      <c r="Z6" s="19">
        <v>43190</v>
      </c>
      <c r="AA6" s="22">
        <v>325</v>
      </c>
      <c r="AB6" s="22">
        <v>325</v>
      </c>
      <c r="AC6" s="22">
        <v>6.7000000000000002E-3</v>
      </c>
      <c r="AD6" s="22">
        <v>0</v>
      </c>
      <c r="AE6" s="22">
        <v>0</v>
      </c>
      <c r="AF6" s="22">
        <v>0</v>
      </c>
      <c r="AG6" s="23">
        <v>16750</v>
      </c>
      <c r="AH6" s="19">
        <v>43160</v>
      </c>
      <c r="AI6" s="23">
        <v>17016</v>
      </c>
      <c r="AJ6" s="19">
        <v>43190</v>
      </c>
      <c r="AK6" s="22">
        <v>0</v>
      </c>
      <c r="AL6" s="22">
        <v>266</v>
      </c>
      <c r="AM6" s="22">
        <v>0</v>
      </c>
      <c r="AN6" s="22">
        <v>266</v>
      </c>
      <c r="AO6" s="22">
        <v>5.7000000000000002E-2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17.34</v>
      </c>
      <c r="BD6" s="22">
        <v>0</v>
      </c>
      <c r="BE6" s="22">
        <v>17.34</v>
      </c>
    </row>
    <row r="7" spans="1:57" x14ac:dyDescent="0.25">
      <c r="A7" s="18" t="s">
        <v>897</v>
      </c>
      <c r="B7" s="18" t="s">
        <v>908</v>
      </c>
      <c r="C7" s="19">
        <v>43196</v>
      </c>
      <c r="D7" s="19">
        <v>43160</v>
      </c>
      <c r="E7" s="19">
        <v>43190</v>
      </c>
      <c r="F7" s="20" t="s">
        <v>8</v>
      </c>
      <c r="G7" s="25" t="s">
        <v>909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517</v>
      </c>
      <c r="S7" s="18" t="s">
        <v>742</v>
      </c>
      <c r="T7" s="18" t="s">
        <v>199</v>
      </c>
      <c r="U7" s="18" t="s">
        <v>200</v>
      </c>
      <c r="V7" s="18" t="s">
        <v>518</v>
      </c>
      <c r="W7" s="23">
        <v>114043</v>
      </c>
      <c r="X7" s="19">
        <v>43160</v>
      </c>
      <c r="Y7" s="23">
        <v>115922</v>
      </c>
      <c r="Z7" s="19">
        <v>43190</v>
      </c>
      <c r="AA7" s="23">
        <v>1879</v>
      </c>
      <c r="AB7" s="23">
        <v>1879</v>
      </c>
      <c r="AC7" s="22">
        <v>6.7000000000000002E-3</v>
      </c>
      <c r="AD7" s="22">
        <v>0</v>
      </c>
      <c r="AE7" s="22">
        <v>0</v>
      </c>
      <c r="AF7" s="22">
        <v>0</v>
      </c>
      <c r="AG7" s="23">
        <v>180901</v>
      </c>
      <c r="AH7" s="19">
        <v>43160</v>
      </c>
      <c r="AI7" s="23">
        <v>183747</v>
      </c>
      <c r="AJ7" s="19">
        <v>43190</v>
      </c>
      <c r="AK7" s="22">
        <v>0</v>
      </c>
      <c r="AL7" s="23">
        <v>2846</v>
      </c>
      <c r="AM7" s="22">
        <v>0</v>
      </c>
      <c r="AN7" s="23">
        <v>2846</v>
      </c>
      <c r="AO7" s="22">
        <v>5.7000000000000002E-2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174.81</v>
      </c>
      <c r="BD7" s="22">
        <v>0</v>
      </c>
      <c r="BE7" s="22">
        <v>174.81</v>
      </c>
    </row>
    <row r="8" spans="1:57" x14ac:dyDescent="0.25">
      <c r="A8" s="18" t="s">
        <v>897</v>
      </c>
      <c r="B8" s="18" t="s">
        <v>910</v>
      </c>
      <c r="C8" s="19">
        <v>43196</v>
      </c>
      <c r="D8" s="19">
        <v>43160</v>
      </c>
      <c r="E8" s="19">
        <v>43190</v>
      </c>
      <c r="F8" s="20" t="s">
        <v>8</v>
      </c>
      <c r="G8" s="25" t="s">
        <v>911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517</v>
      </c>
      <c r="S8" s="18" t="s">
        <v>742</v>
      </c>
      <c r="T8" s="18" t="s">
        <v>199</v>
      </c>
      <c r="U8" s="18" t="s">
        <v>200</v>
      </c>
      <c r="V8" s="18" t="s">
        <v>518</v>
      </c>
      <c r="W8" s="23">
        <v>52325</v>
      </c>
      <c r="X8" s="19">
        <v>43160</v>
      </c>
      <c r="Y8" s="23">
        <v>52242</v>
      </c>
      <c r="Z8" s="19">
        <v>43190</v>
      </c>
      <c r="AA8" s="22">
        <v>-83</v>
      </c>
      <c r="AB8" s="22">
        <v>-83</v>
      </c>
      <c r="AC8" s="22">
        <v>6.7000000000000002E-3</v>
      </c>
      <c r="AD8" s="22">
        <v>0</v>
      </c>
      <c r="AE8" s="22">
        <v>0</v>
      </c>
      <c r="AF8" s="22">
        <v>0</v>
      </c>
      <c r="AG8" s="23">
        <v>65863</v>
      </c>
      <c r="AH8" s="19">
        <v>43160</v>
      </c>
      <c r="AI8" s="23">
        <v>65757</v>
      </c>
      <c r="AJ8" s="19">
        <v>43190</v>
      </c>
      <c r="AK8" s="22">
        <v>0</v>
      </c>
      <c r="AL8" s="22">
        <v>-106</v>
      </c>
      <c r="AM8" s="22">
        <v>0</v>
      </c>
      <c r="AN8" s="22">
        <v>-106</v>
      </c>
      <c r="AO8" s="22">
        <v>5.7000000000000002E-2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-6.6</v>
      </c>
      <c r="BD8" s="22">
        <v>0</v>
      </c>
      <c r="BE8" s="22">
        <v>-6.6</v>
      </c>
    </row>
    <row r="9" spans="1:57" x14ac:dyDescent="0.25">
      <c r="A9" s="18" t="s">
        <v>897</v>
      </c>
      <c r="B9" s="18" t="s">
        <v>912</v>
      </c>
      <c r="C9" s="19">
        <v>43196</v>
      </c>
      <c r="D9" s="19">
        <v>43160</v>
      </c>
      <c r="E9" s="19">
        <v>43190</v>
      </c>
      <c r="F9" s="20" t="s">
        <v>8</v>
      </c>
      <c r="G9" s="25" t="s">
        <v>913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15762</v>
      </c>
      <c r="X9" s="19">
        <v>43160</v>
      </c>
      <c r="Y9" s="23">
        <v>15800</v>
      </c>
      <c r="Z9" s="19">
        <v>43190</v>
      </c>
      <c r="AA9" s="22">
        <v>38</v>
      </c>
      <c r="AB9" s="22">
        <v>38</v>
      </c>
      <c r="AC9" s="22">
        <v>6.7000000000000002E-3</v>
      </c>
      <c r="AD9" s="22">
        <v>0</v>
      </c>
      <c r="AE9" s="22">
        <v>0</v>
      </c>
      <c r="AF9" s="22">
        <v>0</v>
      </c>
      <c r="AG9" s="23">
        <v>11053</v>
      </c>
      <c r="AH9" s="19">
        <v>43160</v>
      </c>
      <c r="AI9" s="23">
        <v>11100</v>
      </c>
      <c r="AJ9" s="19">
        <v>43190</v>
      </c>
      <c r="AK9" s="22">
        <v>0</v>
      </c>
      <c r="AL9" s="22">
        <v>47</v>
      </c>
      <c r="AM9" s="22">
        <v>0</v>
      </c>
      <c r="AN9" s="22">
        <v>47</v>
      </c>
      <c r="AO9" s="22">
        <v>5.7000000000000002E-2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2.93</v>
      </c>
      <c r="BD9" s="22">
        <v>0</v>
      </c>
      <c r="BE9" s="22">
        <v>2.93</v>
      </c>
    </row>
    <row r="10" spans="1:57" x14ac:dyDescent="0.25">
      <c r="A10" s="18" t="s">
        <v>897</v>
      </c>
      <c r="B10" s="18" t="s">
        <v>914</v>
      </c>
      <c r="C10" s="19">
        <v>43196</v>
      </c>
      <c r="D10" s="19">
        <v>43160</v>
      </c>
      <c r="E10" s="19">
        <v>43190</v>
      </c>
      <c r="F10" s="20" t="s">
        <v>8</v>
      </c>
      <c r="G10" s="25" t="s">
        <v>915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81744</v>
      </c>
      <c r="X10" s="19">
        <v>43160</v>
      </c>
      <c r="Y10" s="23">
        <v>81800</v>
      </c>
      <c r="Z10" s="19">
        <v>43190</v>
      </c>
      <c r="AA10" s="22">
        <v>56</v>
      </c>
      <c r="AB10" s="22">
        <v>56</v>
      </c>
      <c r="AC10" s="22">
        <v>6.7000000000000002E-3</v>
      </c>
      <c r="AD10" s="22">
        <v>0</v>
      </c>
      <c r="AE10" s="22">
        <v>0</v>
      </c>
      <c r="AF10" s="22">
        <v>0</v>
      </c>
      <c r="AG10" s="23">
        <v>67669</v>
      </c>
      <c r="AH10" s="19">
        <v>43160</v>
      </c>
      <c r="AI10" s="23">
        <v>67700</v>
      </c>
      <c r="AJ10" s="19">
        <v>43190</v>
      </c>
      <c r="AK10" s="22">
        <v>0</v>
      </c>
      <c r="AL10" s="22">
        <v>31</v>
      </c>
      <c r="AM10" s="22">
        <v>0</v>
      </c>
      <c r="AN10" s="22">
        <v>31</v>
      </c>
      <c r="AO10" s="22">
        <v>5.7000000000000002E-2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2.15</v>
      </c>
      <c r="BD10" s="22">
        <v>0</v>
      </c>
      <c r="BE10" s="22">
        <v>2.15</v>
      </c>
    </row>
    <row r="11" spans="1:57" x14ac:dyDescent="0.25">
      <c r="A11" s="18" t="s">
        <v>897</v>
      </c>
      <c r="B11" s="18" t="s">
        <v>916</v>
      </c>
      <c r="C11" s="19">
        <v>43196</v>
      </c>
      <c r="D11" s="19">
        <v>43160</v>
      </c>
      <c r="E11" s="19">
        <v>43190</v>
      </c>
      <c r="F11" s="20" t="s">
        <v>8</v>
      </c>
      <c r="G11" s="25" t="s">
        <v>917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517</v>
      </c>
      <c r="S11" s="18" t="s">
        <v>742</v>
      </c>
      <c r="T11" s="18" t="s">
        <v>199</v>
      </c>
      <c r="U11" s="18" t="s">
        <v>200</v>
      </c>
      <c r="V11" s="18" t="s">
        <v>518</v>
      </c>
      <c r="W11" s="23">
        <v>400432</v>
      </c>
      <c r="X11" s="19">
        <v>43160</v>
      </c>
      <c r="Y11" s="23">
        <v>407539</v>
      </c>
      <c r="Z11" s="19">
        <v>43190</v>
      </c>
      <c r="AA11" s="23">
        <v>7107</v>
      </c>
      <c r="AB11" s="23">
        <v>7107</v>
      </c>
      <c r="AC11" s="22">
        <v>6.7000000000000002E-3</v>
      </c>
      <c r="AD11" s="22">
        <v>0</v>
      </c>
      <c r="AE11" s="22">
        <v>0</v>
      </c>
      <c r="AF11" s="22">
        <v>0</v>
      </c>
      <c r="AG11" s="23">
        <v>773523</v>
      </c>
      <c r="AH11" s="19">
        <v>43160</v>
      </c>
      <c r="AI11" s="23">
        <v>775258</v>
      </c>
      <c r="AJ11" s="19">
        <v>43190</v>
      </c>
      <c r="AK11" s="22">
        <v>0</v>
      </c>
      <c r="AL11" s="23">
        <v>1735</v>
      </c>
      <c r="AM11" s="22">
        <v>0</v>
      </c>
      <c r="AN11" s="23">
        <v>1735</v>
      </c>
      <c r="AO11" s="22">
        <v>5.7000000000000002E-2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146.52000000000001</v>
      </c>
      <c r="BD11" s="22">
        <v>0</v>
      </c>
      <c r="BE11" s="22">
        <v>146.52000000000001</v>
      </c>
    </row>
    <row r="12" spans="1:57" x14ac:dyDescent="0.25">
      <c r="A12" s="18" t="s">
        <v>897</v>
      </c>
      <c r="B12" s="18" t="s">
        <v>918</v>
      </c>
      <c r="C12" s="19">
        <v>43196</v>
      </c>
      <c r="D12" s="19">
        <v>43160</v>
      </c>
      <c r="E12" s="19">
        <v>43190</v>
      </c>
      <c r="F12" s="20" t="s">
        <v>8</v>
      </c>
      <c r="G12" s="25" t="s">
        <v>919</v>
      </c>
      <c r="H12" s="21" t="s">
        <v>238</v>
      </c>
      <c r="I12" s="18" t="s">
        <v>28</v>
      </c>
      <c r="J12" s="18" t="s">
        <v>8</v>
      </c>
      <c r="K12" s="18" t="s">
        <v>29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517</v>
      </c>
      <c r="S12" s="18" t="s">
        <v>742</v>
      </c>
      <c r="T12" s="18" t="s">
        <v>199</v>
      </c>
      <c r="U12" s="18" t="s">
        <v>200</v>
      </c>
      <c r="V12" s="18" t="s">
        <v>518</v>
      </c>
      <c r="W12" s="23">
        <v>271177</v>
      </c>
      <c r="X12" s="19">
        <v>43160</v>
      </c>
      <c r="Y12" s="23">
        <v>271343</v>
      </c>
      <c r="Z12" s="19">
        <v>43190</v>
      </c>
      <c r="AA12" s="22">
        <v>166</v>
      </c>
      <c r="AB12" s="22">
        <v>166</v>
      </c>
      <c r="AC12" s="22">
        <v>6.7000000000000002E-3</v>
      </c>
      <c r="AD12" s="22">
        <v>0</v>
      </c>
      <c r="AE12" s="22">
        <v>0</v>
      </c>
      <c r="AF12" s="22">
        <v>0</v>
      </c>
      <c r="AG12" s="23">
        <v>210523</v>
      </c>
      <c r="AH12" s="19">
        <v>43160</v>
      </c>
      <c r="AI12" s="23">
        <v>210552</v>
      </c>
      <c r="AJ12" s="19">
        <v>43190</v>
      </c>
      <c r="AK12" s="22">
        <v>0</v>
      </c>
      <c r="AL12" s="22">
        <v>29</v>
      </c>
      <c r="AM12" s="22">
        <v>0</v>
      </c>
      <c r="AN12" s="22">
        <v>29</v>
      </c>
      <c r="AO12" s="22">
        <v>5.7000000000000002E-2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2.76</v>
      </c>
      <c r="BD12" s="22">
        <v>0</v>
      </c>
      <c r="BE12" s="22">
        <v>2.76</v>
      </c>
    </row>
    <row r="13" spans="1:57" x14ac:dyDescent="0.25">
      <c r="A13" s="18" t="s">
        <v>897</v>
      </c>
      <c r="B13" s="18" t="s">
        <v>920</v>
      </c>
      <c r="C13" s="19">
        <v>43196</v>
      </c>
      <c r="D13" s="19">
        <v>43160</v>
      </c>
      <c r="E13" s="19">
        <v>43190</v>
      </c>
      <c r="F13" s="20" t="s">
        <v>8</v>
      </c>
      <c r="G13" s="25" t="s">
        <v>921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517</v>
      </c>
      <c r="S13" s="18" t="s">
        <v>742</v>
      </c>
      <c r="T13" s="18" t="s">
        <v>199</v>
      </c>
      <c r="U13" s="18" t="s">
        <v>200</v>
      </c>
      <c r="V13" s="18" t="s">
        <v>518</v>
      </c>
      <c r="W13" s="23">
        <v>166693</v>
      </c>
      <c r="X13" s="19">
        <v>43160</v>
      </c>
      <c r="Y13" s="23">
        <v>166527</v>
      </c>
      <c r="Z13" s="19">
        <v>43190</v>
      </c>
      <c r="AA13" s="22">
        <v>-166</v>
      </c>
      <c r="AB13" s="22">
        <v>-166</v>
      </c>
      <c r="AC13" s="22">
        <v>6.7000000000000002E-3</v>
      </c>
      <c r="AD13" s="22">
        <v>0</v>
      </c>
      <c r="AE13" s="22">
        <v>0</v>
      </c>
      <c r="AF13" s="22">
        <v>0</v>
      </c>
      <c r="AG13" s="23">
        <v>117918</v>
      </c>
      <c r="AH13" s="19">
        <v>43160</v>
      </c>
      <c r="AI13" s="23">
        <v>118025</v>
      </c>
      <c r="AJ13" s="19">
        <v>43190</v>
      </c>
      <c r="AK13" s="22">
        <v>0</v>
      </c>
      <c r="AL13" s="22">
        <v>107</v>
      </c>
      <c r="AM13" s="22">
        <v>0</v>
      </c>
      <c r="AN13" s="22">
        <v>107</v>
      </c>
      <c r="AO13" s="22">
        <v>5.7000000000000002E-2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4.99</v>
      </c>
      <c r="BD13" s="22">
        <v>0</v>
      </c>
      <c r="BE13" s="22">
        <v>4.99</v>
      </c>
    </row>
    <row r="14" spans="1:57" x14ac:dyDescent="0.25">
      <c r="A14" s="18" t="s">
        <v>897</v>
      </c>
      <c r="B14" s="18" t="s">
        <v>922</v>
      </c>
      <c r="C14" s="19">
        <v>43196</v>
      </c>
      <c r="D14" s="19">
        <v>43160</v>
      </c>
      <c r="E14" s="19">
        <v>43190</v>
      </c>
      <c r="F14" s="20" t="s">
        <v>8</v>
      </c>
      <c r="G14" s="25" t="s">
        <v>923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517</v>
      </c>
      <c r="S14" s="18" t="s">
        <v>742</v>
      </c>
      <c r="T14" s="18" t="s">
        <v>199</v>
      </c>
      <c r="U14" s="18" t="s">
        <v>200</v>
      </c>
      <c r="V14" s="18" t="s">
        <v>518</v>
      </c>
      <c r="W14" s="23">
        <v>952987</v>
      </c>
      <c r="X14" s="19">
        <v>43160</v>
      </c>
      <c r="Y14" s="23">
        <v>954495</v>
      </c>
      <c r="Z14" s="19">
        <v>43190</v>
      </c>
      <c r="AA14" s="23">
        <v>1508</v>
      </c>
      <c r="AB14" s="23">
        <v>1508</v>
      </c>
      <c r="AC14" s="22">
        <v>6.7000000000000002E-3</v>
      </c>
      <c r="AD14" s="22">
        <v>0</v>
      </c>
      <c r="AE14" s="22">
        <v>0</v>
      </c>
      <c r="AF14" s="22">
        <v>0</v>
      </c>
      <c r="AG14" s="23">
        <v>416806</v>
      </c>
      <c r="AH14" s="19">
        <v>43160</v>
      </c>
      <c r="AI14" s="23">
        <v>417599</v>
      </c>
      <c r="AJ14" s="19">
        <v>43190</v>
      </c>
      <c r="AK14" s="22">
        <v>0</v>
      </c>
      <c r="AL14" s="22">
        <v>793</v>
      </c>
      <c r="AM14" s="22">
        <v>0</v>
      </c>
      <c r="AN14" s="22">
        <v>793</v>
      </c>
      <c r="AO14" s="22">
        <v>5.7000000000000002E-2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55.3</v>
      </c>
      <c r="BD14" s="22">
        <v>0</v>
      </c>
      <c r="BE14" s="22">
        <v>55.3</v>
      </c>
    </row>
    <row r="15" spans="1:57" x14ac:dyDescent="0.25">
      <c r="A15" s="18" t="s">
        <v>897</v>
      </c>
      <c r="B15" s="18" t="s">
        <v>924</v>
      </c>
      <c r="C15" s="19">
        <v>43196</v>
      </c>
      <c r="D15" s="19">
        <v>43160</v>
      </c>
      <c r="E15" s="19">
        <v>43190</v>
      </c>
      <c r="F15" s="20" t="s">
        <v>8</v>
      </c>
      <c r="G15" s="25" t="s">
        <v>925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517</v>
      </c>
      <c r="S15" s="18" t="s">
        <v>742</v>
      </c>
      <c r="T15" s="18" t="s">
        <v>199</v>
      </c>
      <c r="U15" s="18" t="s">
        <v>200</v>
      </c>
      <c r="V15" s="18" t="s">
        <v>518</v>
      </c>
      <c r="W15" s="23">
        <v>151836</v>
      </c>
      <c r="X15" s="19">
        <v>43160</v>
      </c>
      <c r="Y15" s="23">
        <v>152024</v>
      </c>
      <c r="Z15" s="19">
        <v>43190</v>
      </c>
      <c r="AA15" s="22">
        <v>188</v>
      </c>
      <c r="AB15" s="22">
        <v>188</v>
      </c>
      <c r="AC15" s="22">
        <v>6.7000000000000002E-3</v>
      </c>
      <c r="AD15" s="22">
        <v>0</v>
      </c>
      <c r="AE15" s="22">
        <v>0</v>
      </c>
      <c r="AF15" s="22">
        <v>0</v>
      </c>
      <c r="AG15" s="23">
        <v>115683</v>
      </c>
      <c r="AH15" s="19">
        <v>43160</v>
      </c>
      <c r="AI15" s="23">
        <v>118211</v>
      </c>
      <c r="AJ15" s="19">
        <v>43190</v>
      </c>
      <c r="AK15" s="22">
        <v>0</v>
      </c>
      <c r="AL15" s="23">
        <v>2528</v>
      </c>
      <c r="AM15" s="22">
        <v>0</v>
      </c>
      <c r="AN15" s="23">
        <v>2528</v>
      </c>
      <c r="AO15" s="22">
        <v>5.7000000000000002E-2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145.36000000000001</v>
      </c>
      <c r="BD15" s="22">
        <v>0</v>
      </c>
      <c r="BE15" s="22">
        <v>145.36000000000001</v>
      </c>
    </row>
    <row r="16" spans="1:57" x14ac:dyDescent="0.25">
      <c r="A16" s="18" t="s">
        <v>897</v>
      </c>
      <c r="B16" s="18" t="s">
        <v>926</v>
      </c>
      <c r="C16" s="19">
        <v>43196</v>
      </c>
      <c r="D16" s="19">
        <v>43160</v>
      </c>
      <c r="E16" s="19">
        <v>43190</v>
      </c>
      <c r="F16" s="20" t="s">
        <v>8</v>
      </c>
      <c r="G16" s="25" t="s">
        <v>927</v>
      </c>
      <c r="H16" s="21" t="s">
        <v>243</v>
      </c>
      <c r="I16" s="18" t="s">
        <v>36</v>
      </c>
      <c r="J16" s="18" t="s">
        <v>8</v>
      </c>
      <c r="K16" s="18" t="s">
        <v>33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517</v>
      </c>
      <c r="S16" s="18" t="s">
        <v>742</v>
      </c>
      <c r="T16" s="18" t="s">
        <v>199</v>
      </c>
      <c r="U16" s="18" t="s">
        <v>200</v>
      </c>
      <c r="V16" s="18" t="s">
        <v>518</v>
      </c>
      <c r="W16" s="23">
        <v>245090</v>
      </c>
      <c r="X16" s="19">
        <v>43160</v>
      </c>
      <c r="Y16" s="23">
        <v>247452</v>
      </c>
      <c r="Z16" s="19">
        <v>43190</v>
      </c>
      <c r="AA16" s="23">
        <v>2362</v>
      </c>
      <c r="AB16" s="23">
        <v>2362</v>
      </c>
      <c r="AC16" s="22">
        <v>6.7000000000000002E-3</v>
      </c>
      <c r="AD16" s="22">
        <v>0</v>
      </c>
      <c r="AE16" s="22">
        <v>0</v>
      </c>
      <c r="AF16" s="22">
        <v>0</v>
      </c>
      <c r="AG16" s="23">
        <v>92152</v>
      </c>
      <c r="AH16" s="19">
        <v>43160</v>
      </c>
      <c r="AI16" s="23">
        <v>93389</v>
      </c>
      <c r="AJ16" s="19">
        <v>43190</v>
      </c>
      <c r="AK16" s="22">
        <v>0</v>
      </c>
      <c r="AL16" s="23">
        <v>1237</v>
      </c>
      <c r="AM16" s="22">
        <v>0</v>
      </c>
      <c r="AN16" s="23">
        <v>1237</v>
      </c>
      <c r="AO16" s="22">
        <v>5.7000000000000002E-2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86.34</v>
      </c>
      <c r="BD16" s="22">
        <v>0</v>
      </c>
      <c r="BE16" s="22">
        <v>86.34</v>
      </c>
    </row>
    <row r="17" spans="1:57" x14ac:dyDescent="0.25">
      <c r="A17" s="18" t="s">
        <v>897</v>
      </c>
      <c r="B17" s="18" t="s">
        <v>928</v>
      </c>
      <c r="C17" s="19">
        <v>43196</v>
      </c>
      <c r="D17" s="19">
        <v>43160</v>
      </c>
      <c r="E17" s="19">
        <v>43190</v>
      </c>
      <c r="F17" s="20" t="s">
        <v>8</v>
      </c>
      <c r="G17" s="25" t="s">
        <v>929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517</v>
      </c>
      <c r="S17" s="18" t="s">
        <v>742</v>
      </c>
      <c r="T17" s="18" t="s">
        <v>199</v>
      </c>
      <c r="U17" s="18" t="s">
        <v>200</v>
      </c>
      <c r="V17" s="18" t="s">
        <v>518</v>
      </c>
      <c r="W17" s="23">
        <v>792319</v>
      </c>
      <c r="X17" s="19">
        <v>43160</v>
      </c>
      <c r="Y17" s="23">
        <v>794207</v>
      </c>
      <c r="Z17" s="19">
        <v>43190</v>
      </c>
      <c r="AA17" s="23">
        <v>1888</v>
      </c>
      <c r="AB17" s="23">
        <v>1888</v>
      </c>
      <c r="AC17" s="22">
        <v>6.7000000000000002E-3</v>
      </c>
      <c r="AD17" s="22">
        <v>0</v>
      </c>
      <c r="AE17" s="22">
        <v>0</v>
      </c>
      <c r="AF17" s="22">
        <v>0</v>
      </c>
      <c r="AG17" s="23">
        <v>416760</v>
      </c>
      <c r="AH17" s="19">
        <v>43160</v>
      </c>
      <c r="AI17" s="23">
        <v>418400</v>
      </c>
      <c r="AJ17" s="19">
        <v>43190</v>
      </c>
      <c r="AK17" s="22">
        <v>0</v>
      </c>
      <c r="AL17" s="23">
        <v>1640</v>
      </c>
      <c r="AM17" s="22">
        <v>0</v>
      </c>
      <c r="AN17" s="23">
        <v>1640</v>
      </c>
      <c r="AO17" s="22">
        <v>5.7000000000000002E-2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106.13</v>
      </c>
      <c r="BD17" s="22">
        <v>0</v>
      </c>
      <c r="BE17" s="22">
        <v>106.13</v>
      </c>
    </row>
    <row r="18" spans="1:57" x14ac:dyDescent="0.25">
      <c r="A18" s="18" t="s">
        <v>897</v>
      </c>
      <c r="B18" s="18" t="s">
        <v>930</v>
      </c>
      <c r="C18" s="19">
        <v>43196</v>
      </c>
      <c r="D18" s="19">
        <v>43160</v>
      </c>
      <c r="E18" s="19">
        <v>43190</v>
      </c>
      <c r="F18" s="20" t="s">
        <v>8</v>
      </c>
      <c r="G18" s="25" t="s">
        <v>931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370346</v>
      </c>
      <c r="X18" s="19">
        <v>43160</v>
      </c>
      <c r="Y18" s="23">
        <v>373188</v>
      </c>
      <c r="Z18" s="19">
        <v>43190</v>
      </c>
      <c r="AA18" s="23">
        <v>2842</v>
      </c>
      <c r="AB18" s="23">
        <v>2842</v>
      </c>
      <c r="AC18" s="22">
        <v>6.7000000000000002E-3</v>
      </c>
      <c r="AD18" s="22">
        <v>0</v>
      </c>
      <c r="AE18" s="22">
        <v>0</v>
      </c>
      <c r="AF18" s="22">
        <v>0</v>
      </c>
      <c r="AG18" s="23">
        <v>243604</v>
      </c>
      <c r="AH18" s="19">
        <v>43160</v>
      </c>
      <c r="AI18" s="23">
        <v>245987</v>
      </c>
      <c r="AJ18" s="19">
        <v>43190</v>
      </c>
      <c r="AK18" s="22">
        <v>0</v>
      </c>
      <c r="AL18" s="23">
        <v>2383</v>
      </c>
      <c r="AM18" s="22">
        <v>0</v>
      </c>
      <c r="AN18" s="23">
        <v>2383</v>
      </c>
      <c r="AO18" s="22">
        <v>5.7000000000000002E-2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154.87</v>
      </c>
      <c r="BD18" s="22">
        <v>0</v>
      </c>
      <c r="BE18" s="22">
        <v>154.87</v>
      </c>
    </row>
    <row r="19" spans="1:57" x14ac:dyDescent="0.25">
      <c r="A19" s="18" t="s">
        <v>897</v>
      </c>
      <c r="B19" s="18" t="s">
        <v>932</v>
      </c>
      <c r="C19" s="19">
        <v>43196</v>
      </c>
      <c r="D19" s="19">
        <v>43160</v>
      </c>
      <c r="E19" s="19">
        <v>43190</v>
      </c>
      <c r="F19" s="20" t="s">
        <v>8</v>
      </c>
      <c r="G19" s="25" t="s">
        <v>933</v>
      </c>
      <c r="H19" s="21" t="s">
        <v>243</v>
      </c>
      <c r="I19" s="18" t="s">
        <v>40</v>
      </c>
      <c r="J19" s="18" t="s">
        <v>8</v>
      </c>
      <c r="K19" s="18" t="s">
        <v>41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517</v>
      </c>
      <c r="S19" s="18" t="s">
        <v>742</v>
      </c>
      <c r="T19" s="18" t="s">
        <v>199</v>
      </c>
      <c r="U19" s="18" t="s">
        <v>200</v>
      </c>
      <c r="V19" s="18" t="s">
        <v>518</v>
      </c>
      <c r="W19" s="23">
        <v>350066</v>
      </c>
      <c r="X19" s="19">
        <v>43160</v>
      </c>
      <c r="Y19" s="23">
        <v>360492</v>
      </c>
      <c r="Z19" s="19">
        <v>43190</v>
      </c>
      <c r="AA19" s="23">
        <v>10426</v>
      </c>
      <c r="AB19" s="23">
        <v>10426</v>
      </c>
      <c r="AC19" s="22">
        <v>6.7000000000000002E-3</v>
      </c>
      <c r="AD19" s="22">
        <v>0</v>
      </c>
      <c r="AE19" s="22">
        <v>0</v>
      </c>
      <c r="AF19" s="22">
        <v>0</v>
      </c>
      <c r="AG19" s="23">
        <v>410001</v>
      </c>
      <c r="AH19" s="19">
        <v>43160</v>
      </c>
      <c r="AI19" s="23">
        <v>409002</v>
      </c>
      <c r="AJ19" s="19">
        <v>43190</v>
      </c>
      <c r="AK19" s="22">
        <v>0</v>
      </c>
      <c r="AL19" s="22">
        <v>-999</v>
      </c>
      <c r="AM19" s="22">
        <v>0</v>
      </c>
      <c r="AN19" s="22">
        <v>-999</v>
      </c>
      <c r="AO19" s="22">
        <v>5.7000000000000002E-2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12.91</v>
      </c>
      <c r="BD19" s="22">
        <v>0</v>
      </c>
      <c r="BE19" s="22">
        <v>12.91</v>
      </c>
    </row>
    <row r="20" spans="1:57" x14ac:dyDescent="0.25">
      <c r="A20" s="18" t="s">
        <v>897</v>
      </c>
      <c r="B20" s="18" t="s">
        <v>934</v>
      </c>
      <c r="C20" s="19">
        <v>43196</v>
      </c>
      <c r="D20" s="19">
        <v>43160</v>
      </c>
      <c r="E20" s="19">
        <v>43190</v>
      </c>
      <c r="F20" s="20" t="s">
        <v>8</v>
      </c>
      <c r="G20" s="25" t="s">
        <v>935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51501</v>
      </c>
      <c r="X20" s="19">
        <v>43160</v>
      </c>
      <c r="Y20" s="23">
        <v>51600</v>
      </c>
      <c r="Z20" s="19">
        <v>43190</v>
      </c>
      <c r="AA20" s="22">
        <v>99</v>
      </c>
      <c r="AB20" s="22">
        <v>99</v>
      </c>
      <c r="AC20" s="22">
        <v>6.7000000000000002E-3</v>
      </c>
      <c r="AD20" s="22">
        <v>0</v>
      </c>
      <c r="AE20" s="22">
        <v>0</v>
      </c>
      <c r="AF20" s="22">
        <v>0</v>
      </c>
      <c r="AG20" s="23">
        <v>49430</v>
      </c>
      <c r="AH20" s="19">
        <v>43160</v>
      </c>
      <c r="AI20" s="23">
        <v>49500</v>
      </c>
      <c r="AJ20" s="19">
        <v>43190</v>
      </c>
      <c r="AK20" s="22">
        <v>0</v>
      </c>
      <c r="AL20" s="22">
        <v>70</v>
      </c>
      <c r="AM20" s="22">
        <v>0</v>
      </c>
      <c r="AN20" s="22">
        <v>70</v>
      </c>
      <c r="AO20" s="22">
        <v>5.7000000000000002E-2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4.6500000000000004</v>
      </c>
      <c r="BD20" s="22">
        <v>0</v>
      </c>
      <c r="BE20" s="22">
        <v>4.6500000000000004</v>
      </c>
    </row>
    <row r="21" spans="1:57" x14ac:dyDescent="0.25">
      <c r="A21" s="18" t="s">
        <v>897</v>
      </c>
      <c r="B21" s="18" t="s">
        <v>936</v>
      </c>
      <c r="C21" s="19">
        <v>43196</v>
      </c>
      <c r="D21" s="19">
        <v>43160</v>
      </c>
      <c r="E21" s="19">
        <v>43190</v>
      </c>
      <c r="F21" s="20" t="s">
        <v>8</v>
      </c>
      <c r="G21" s="25" t="s">
        <v>937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517</v>
      </c>
      <c r="S21" s="18" t="s">
        <v>742</v>
      </c>
      <c r="T21" s="18" t="s">
        <v>199</v>
      </c>
      <c r="U21" s="18" t="s">
        <v>200</v>
      </c>
      <c r="V21" s="18" t="s">
        <v>518</v>
      </c>
      <c r="W21" s="23">
        <v>185807</v>
      </c>
      <c r="X21" s="19">
        <v>43160</v>
      </c>
      <c r="Y21" s="23">
        <v>187095</v>
      </c>
      <c r="Z21" s="19">
        <v>43190</v>
      </c>
      <c r="AA21" s="23">
        <v>1288</v>
      </c>
      <c r="AB21" s="23">
        <v>1288</v>
      </c>
      <c r="AC21" s="22">
        <v>6.7000000000000002E-3</v>
      </c>
      <c r="AD21" s="22">
        <v>0</v>
      </c>
      <c r="AE21" s="22">
        <v>0</v>
      </c>
      <c r="AF21" s="22">
        <v>0</v>
      </c>
      <c r="AG21" s="23">
        <v>212311</v>
      </c>
      <c r="AH21" s="19">
        <v>43160</v>
      </c>
      <c r="AI21" s="23">
        <v>213349</v>
      </c>
      <c r="AJ21" s="19">
        <v>43190</v>
      </c>
      <c r="AK21" s="22">
        <v>0</v>
      </c>
      <c r="AL21" s="23">
        <v>1038</v>
      </c>
      <c r="AM21" s="22">
        <v>0</v>
      </c>
      <c r="AN21" s="23">
        <v>1038</v>
      </c>
      <c r="AO21" s="22">
        <v>5.7000000000000002E-2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67.8</v>
      </c>
      <c r="BD21" s="22">
        <v>0</v>
      </c>
      <c r="BE21" s="22">
        <v>67.8</v>
      </c>
    </row>
    <row r="22" spans="1:57" x14ac:dyDescent="0.25">
      <c r="A22" s="18" t="s">
        <v>897</v>
      </c>
      <c r="B22" s="18" t="s">
        <v>938</v>
      </c>
      <c r="C22" s="19">
        <v>43196</v>
      </c>
      <c r="D22" s="19">
        <v>43160</v>
      </c>
      <c r="E22" s="19">
        <v>43190</v>
      </c>
      <c r="F22" s="20" t="s">
        <v>8</v>
      </c>
      <c r="G22" s="25" t="s">
        <v>939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345588</v>
      </c>
      <c r="X22" s="19">
        <v>43160</v>
      </c>
      <c r="Y22" s="23">
        <v>349328</v>
      </c>
      <c r="Z22" s="19">
        <v>43190</v>
      </c>
      <c r="AA22" s="23">
        <v>3740</v>
      </c>
      <c r="AB22" s="23">
        <v>3740</v>
      </c>
      <c r="AC22" s="22">
        <v>6.7000000000000002E-3</v>
      </c>
      <c r="AD22" s="22">
        <v>0</v>
      </c>
      <c r="AE22" s="22">
        <v>0</v>
      </c>
      <c r="AF22" s="22">
        <v>0</v>
      </c>
      <c r="AG22" s="23">
        <v>165317</v>
      </c>
      <c r="AH22" s="19">
        <v>43160</v>
      </c>
      <c r="AI22" s="23">
        <v>167650</v>
      </c>
      <c r="AJ22" s="19">
        <v>43190</v>
      </c>
      <c r="AK22" s="22">
        <v>0</v>
      </c>
      <c r="AL22" s="23">
        <v>2333</v>
      </c>
      <c r="AM22" s="22">
        <v>0</v>
      </c>
      <c r="AN22" s="23">
        <v>2333</v>
      </c>
      <c r="AO22" s="22">
        <v>5.7000000000000002E-2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158.04</v>
      </c>
      <c r="BD22" s="22">
        <v>0</v>
      </c>
      <c r="BE22" s="22">
        <v>158.04</v>
      </c>
    </row>
    <row r="23" spans="1:57" x14ac:dyDescent="0.25">
      <c r="A23" s="18" t="s">
        <v>897</v>
      </c>
      <c r="B23" s="18" t="s">
        <v>940</v>
      </c>
      <c r="C23" s="19">
        <v>43196</v>
      </c>
      <c r="D23" s="19">
        <v>43160</v>
      </c>
      <c r="E23" s="19">
        <v>43190</v>
      </c>
      <c r="F23" s="20" t="s">
        <v>8</v>
      </c>
      <c r="G23" s="25" t="s">
        <v>941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517</v>
      </c>
      <c r="S23" s="18" t="s">
        <v>742</v>
      </c>
      <c r="T23" s="18" t="s">
        <v>199</v>
      </c>
      <c r="U23" s="18" t="s">
        <v>200</v>
      </c>
      <c r="V23" s="18" t="s">
        <v>518</v>
      </c>
      <c r="W23" s="23">
        <v>12398</v>
      </c>
      <c r="X23" s="19">
        <v>43160</v>
      </c>
      <c r="Y23" s="23">
        <v>15659</v>
      </c>
      <c r="Z23" s="19">
        <v>43190</v>
      </c>
      <c r="AA23" s="23">
        <v>3261</v>
      </c>
      <c r="AB23" s="23">
        <v>3261</v>
      </c>
      <c r="AC23" s="22">
        <v>6.7000000000000002E-3</v>
      </c>
      <c r="AD23" s="22">
        <v>0</v>
      </c>
      <c r="AE23" s="22">
        <v>0</v>
      </c>
      <c r="AF23" s="22">
        <v>0</v>
      </c>
      <c r="AG23" s="22">
        <v>674</v>
      </c>
      <c r="AH23" s="19">
        <v>43160</v>
      </c>
      <c r="AI23" s="23">
        <v>1488</v>
      </c>
      <c r="AJ23" s="19">
        <v>43190</v>
      </c>
      <c r="AK23" s="22">
        <v>0</v>
      </c>
      <c r="AL23" s="22">
        <v>814</v>
      </c>
      <c r="AM23" s="22">
        <v>0</v>
      </c>
      <c r="AN23" s="22">
        <v>814</v>
      </c>
      <c r="AO23" s="22">
        <v>5.7000000000000002E-2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68.25</v>
      </c>
      <c r="BD23" s="22">
        <v>0</v>
      </c>
      <c r="BE23" s="22">
        <v>68.25</v>
      </c>
    </row>
    <row r="24" spans="1:57" x14ac:dyDescent="0.25">
      <c r="A24" s="18" t="s">
        <v>897</v>
      </c>
      <c r="B24" s="18" t="s">
        <v>942</v>
      </c>
      <c r="C24" s="19">
        <v>43196</v>
      </c>
      <c r="D24" s="19">
        <v>43160</v>
      </c>
      <c r="E24" s="19">
        <v>43190</v>
      </c>
      <c r="F24" s="20" t="s">
        <v>8</v>
      </c>
      <c r="G24" s="25" t="s">
        <v>943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260729</v>
      </c>
      <c r="X24" s="19">
        <v>43160</v>
      </c>
      <c r="Y24" s="23">
        <v>262420</v>
      </c>
      <c r="Z24" s="19">
        <v>43190</v>
      </c>
      <c r="AA24" s="23">
        <v>1691</v>
      </c>
      <c r="AB24" s="23">
        <v>1691</v>
      </c>
      <c r="AC24" s="22">
        <v>6.7000000000000002E-3</v>
      </c>
      <c r="AD24" s="22">
        <v>0</v>
      </c>
      <c r="AE24" s="22">
        <v>0</v>
      </c>
      <c r="AF24" s="22">
        <v>0</v>
      </c>
      <c r="AG24" s="23">
        <v>94787</v>
      </c>
      <c r="AH24" s="19">
        <v>43160</v>
      </c>
      <c r="AI24" s="23">
        <v>95784</v>
      </c>
      <c r="AJ24" s="19">
        <v>43190</v>
      </c>
      <c r="AK24" s="22">
        <v>0</v>
      </c>
      <c r="AL24" s="22">
        <v>997</v>
      </c>
      <c r="AM24" s="22">
        <v>0</v>
      </c>
      <c r="AN24" s="22">
        <v>997</v>
      </c>
      <c r="AO24" s="22">
        <v>5.7000000000000002E-2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68.16</v>
      </c>
      <c r="BD24" s="22">
        <v>0</v>
      </c>
      <c r="BE24" s="22">
        <v>68.16</v>
      </c>
    </row>
    <row r="25" spans="1:57" x14ac:dyDescent="0.25">
      <c r="A25" s="18" t="s">
        <v>897</v>
      </c>
      <c r="B25" s="18" t="s">
        <v>944</v>
      </c>
      <c r="C25" s="19">
        <v>43196</v>
      </c>
      <c r="D25" s="19">
        <v>43160</v>
      </c>
      <c r="E25" s="19">
        <v>43190</v>
      </c>
      <c r="F25" s="20" t="s">
        <v>8</v>
      </c>
      <c r="G25" s="25" t="s">
        <v>945</v>
      </c>
      <c r="H25" s="21" t="s">
        <v>243</v>
      </c>
      <c r="I25" s="18" t="s">
        <v>52</v>
      </c>
      <c r="J25" s="18" t="s">
        <v>8</v>
      </c>
      <c r="K25" s="18" t="s">
        <v>53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517</v>
      </c>
      <c r="S25" s="18" t="s">
        <v>742</v>
      </c>
      <c r="T25" s="18" t="s">
        <v>199</v>
      </c>
      <c r="U25" s="18" t="s">
        <v>200</v>
      </c>
      <c r="V25" s="18" t="s">
        <v>518</v>
      </c>
      <c r="W25" s="23">
        <v>322858</v>
      </c>
      <c r="X25" s="19">
        <v>43160</v>
      </c>
      <c r="Y25" s="23">
        <v>326079</v>
      </c>
      <c r="Z25" s="19">
        <v>43190</v>
      </c>
      <c r="AA25" s="23">
        <v>3221</v>
      </c>
      <c r="AB25" s="23">
        <v>3221</v>
      </c>
      <c r="AC25" s="22">
        <v>6.7000000000000002E-3</v>
      </c>
      <c r="AD25" s="22">
        <v>0</v>
      </c>
      <c r="AE25" s="22">
        <v>0</v>
      </c>
      <c r="AF25" s="22">
        <v>0</v>
      </c>
      <c r="AG25" s="23">
        <v>140599</v>
      </c>
      <c r="AH25" s="19">
        <v>43160</v>
      </c>
      <c r="AI25" s="23">
        <v>143799</v>
      </c>
      <c r="AJ25" s="19">
        <v>43190</v>
      </c>
      <c r="AK25" s="22">
        <v>0</v>
      </c>
      <c r="AL25" s="23">
        <v>3200</v>
      </c>
      <c r="AM25" s="22">
        <v>0</v>
      </c>
      <c r="AN25" s="23">
        <v>3200</v>
      </c>
      <c r="AO25" s="22">
        <v>5.7000000000000002E-2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203.98</v>
      </c>
      <c r="BD25" s="22">
        <v>0</v>
      </c>
      <c r="BE25" s="22">
        <v>203.98</v>
      </c>
    </row>
    <row r="26" spans="1:57" x14ac:dyDescent="0.25">
      <c r="A26" s="18" t="s">
        <v>897</v>
      </c>
      <c r="B26" s="18" t="s">
        <v>946</v>
      </c>
      <c r="C26" s="19">
        <v>43196</v>
      </c>
      <c r="D26" s="19">
        <v>43160</v>
      </c>
      <c r="E26" s="19">
        <v>43190</v>
      </c>
      <c r="F26" s="20" t="s">
        <v>8</v>
      </c>
      <c r="G26" s="25" t="s">
        <v>947</v>
      </c>
      <c r="H26" s="21" t="s">
        <v>243</v>
      </c>
      <c r="I26" s="18" t="s">
        <v>54</v>
      </c>
      <c r="J26" s="18" t="s">
        <v>8</v>
      </c>
      <c r="K26" s="18" t="s">
        <v>29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517</v>
      </c>
      <c r="S26" s="18" t="s">
        <v>742</v>
      </c>
      <c r="T26" s="18" t="s">
        <v>199</v>
      </c>
      <c r="U26" s="18" t="s">
        <v>200</v>
      </c>
      <c r="V26" s="18" t="s">
        <v>518</v>
      </c>
      <c r="W26" s="23">
        <v>301147</v>
      </c>
      <c r="X26" s="19">
        <v>43160</v>
      </c>
      <c r="Y26" s="23">
        <v>303685</v>
      </c>
      <c r="Z26" s="19">
        <v>43190</v>
      </c>
      <c r="AA26" s="23">
        <v>2538</v>
      </c>
      <c r="AB26" s="23">
        <v>2538</v>
      </c>
      <c r="AC26" s="22">
        <v>6.7000000000000002E-3</v>
      </c>
      <c r="AD26" s="22">
        <v>0</v>
      </c>
      <c r="AE26" s="22">
        <v>0</v>
      </c>
      <c r="AF26" s="22">
        <v>0</v>
      </c>
      <c r="AG26" s="23">
        <v>407375</v>
      </c>
      <c r="AH26" s="19">
        <v>43160</v>
      </c>
      <c r="AI26" s="23">
        <v>410088</v>
      </c>
      <c r="AJ26" s="19">
        <v>43190</v>
      </c>
      <c r="AK26" s="22">
        <v>0</v>
      </c>
      <c r="AL26" s="23">
        <v>2713</v>
      </c>
      <c r="AM26" s="22">
        <v>0</v>
      </c>
      <c r="AN26" s="23">
        <v>2713</v>
      </c>
      <c r="AO26" s="22">
        <v>5.7000000000000002E-2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171.64</v>
      </c>
      <c r="BD26" s="22">
        <v>0</v>
      </c>
      <c r="BE26" s="22">
        <v>171.64</v>
      </c>
    </row>
    <row r="27" spans="1:57" x14ac:dyDescent="0.25">
      <c r="A27" s="18" t="s">
        <v>897</v>
      </c>
      <c r="B27" s="18" t="s">
        <v>948</v>
      </c>
      <c r="C27" s="19">
        <v>43196</v>
      </c>
      <c r="D27" s="19">
        <v>43160</v>
      </c>
      <c r="E27" s="19">
        <v>43190</v>
      </c>
      <c r="F27" s="20" t="s">
        <v>8</v>
      </c>
      <c r="G27" s="25" t="s">
        <v>949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517</v>
      </c>
      <c r="S27" s="18" t="s">
        <v>742</v>
      </c>
      <c r="T27" s="18" t="s">
        <v>199</v>
      </c>
      <c r="U27" s="18" t="s">
        <v>200</v>
      </c>
      <c r="V27" s="18" t="s">
        <v>518</v>
      </c>
      <c r="W27" s="23">
        <v>567532</v>
      </c>
      <c r="X27" s="19">
        <v>43160</v>
      </c>
      <c r="Y27" s="23">
        <v>567670</v>
      </c>
      <c r="Z27" s="19">
        <v>43190</v>
      </c>
      <c r="AA27" s="22">
        <v>138</v>
      </c>
      <c r="AB27" s="22">
        <v>138</v>
      </c>
      <c r="AC27" s="22">
        <v>6.7000000000000002E-3</v>
      </c>
      <c r="AD27" s="22">
        <v>0</v>
      </c>
      <c r="AE27" s="22">
        <v>0</v>
      </c>
      <c r="AF27" s="22">
        <v>0</v>
      </c>
      <c r="AG27" s="23">
        <v>182738</v>
      </c>
      <c r="AH27" s="19">
        <v>43160</v>
      </c>
      <c r="AI27" s="23">
        <v>189079</v>
      </c>
      <c r="AJ27" s="19">
        <v>43190</v>
      </c>
      <c r="AK27" s="22">
        <v>0</v>
      </c>
      <c r="AL27" s="23">
        <v>6341</v>
      </c>
      <c r="AM27" s="22">
        <v>0</v>
      </c>
      <c r="AN27" s="23">
        <v>6341</v>
      </c>
      <c r="AO27" s="22">
        <v>5.7000000000000002E-2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362.36</v>
      </c>
      <c r="BD27" s="22">
        <v>0</v>
      </c>
      <c r="BE27" s="22">
        <v>362.36</v>
      </c>
    </row>
    <row r="28" spans="1:57" x14ac:dyDescent="0.25">
      <c r="A28" s="18" t="s">
        <v>897</v>
      </c>
      <c r="B28" s="18" t="s">
        <v>950</v>
      </c>
      <c r="C28" s="19">
        <v>43196</v>
      </c>
      <c r="D28" s="19">
        <v>43160</v>
      </c>
      <c r="E28" s="19">
        <v>43190</v>
      </c>
      <c r="F28" s="20" t="s">
        <v>8</v>
      </c>
      <c r="G28" s="25" t="s">
        <v>951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517</v>
      </c>
      <c r="S28" s="18" t="s">
        <v>742</v>
      </c>
      <c r="T28" s="18" t="s">
        <v>199</v>
      </c>
      <c r="U28" s="18" t="s">
        <v>200</v>
      </c>
      <c r="V28" s="18" t="s">
        <v>518</v>
      </c>
      <c r="W28" s="23">
        <v>363737</v>
      </c>
      <c r="X28" s="19">
        <v>43160</v>
      </c>
      <c r="Y28" s="23">
        <v>367913</v>
      </c>
      <c r="Z28" s="19">
        <v>43190</v>
      </c>
      <c r="AA28" s="23">
        <v>4176</v>
      </c>
      <c r="AB28" s="23">
        <v>4176</v>
      </c>
      <c r="AC28" s="22">
        <v>6.7000000000000002E-3</v>
      </c>
      <c r="AD28" s="22">
        <v>0</v>
      </c>
      <c r="AE28" s="22">
        <v>0</v>
      </c>
      <c r="AF28" s="22">
        <v>0</v>
      </c>
      <c r="AG28" s="23">
        <v>279813</v>
      </c>
      <c r="AH28" s="19">
        <v>43160</v>
      </c>
      <c r="AI28" s="23">
        <v>283220</v>
      </c>
      <c r="AJ28" s="19">
        <v>43190</v>
      </c>
      <c r="AK28" s="22">
        <v>0</v>
      </c>
      <c r="AL28" s="23">
        <v>3407</v>
      </c>
      <c r="AM28" s="22">
        <v>0</v>
      </c>
      <c r="AN28" s="23">
        <v>3407</v>
      </c>
      <c r="AO28" s="22">
        <v>5.7000000000000002E-2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222.18</v>
      </c>
      <c r="BD28" s="22">
        <v>0</v>
      </c>
      <c r="BE28" s="22">
        <v>222.18</v>
      </c>
    </row>
    <row r="29" spans="1:57" x14ac:dyDescent="0.25">
      <c r="A29" s="18" t="s">
        <v>897</v>
      </c>
      <c r="B29" s="18" t="s">
        <v>952</v>
      </c>
      <c r="C29" s="19">
        <v>43196</v>
      </c>
      <c r="D29" s="19">
        <v>43160</v>
      </c>
      <c r="E29" s="19">
        <v>43190</v>
      </c>
      <c r="F29" s="20" t="s">
        <v>8</v>
      </c>
      <c r="G29" s="25" t="s">
        <v>953</v>
      </c>
      <c r="H29" s="21" t="s">
        <v>243</v>
      </c>
      <c r="I29" s="18" t="s">
        <v>59</v>
      </c>
      <c r="J29" s="18" t="s">
        <v>8</v>
      </c>
      <c r="K29" s="18" t="s">
        <v>60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517</v>
      </c>
      <c r="S29" s="18" t="s">
        <v>742</v>
      </c>
      <c r="T29" s="18" t="s">
        <v>199</v>
      </c>
      <c r="U29" s="18" t="s">
        <v>200</v>
      </c>
      <c r="V29" s="18" t="s">
        <v>518</v>
      </c>
      <c r="W29" s="23">
        <v>203604</v>
      </c>
      <c r="X29" s="19">
        <v>43160</v>
      </c>
      <c r="Y29" s="23">
        <v>204864</v>
      </c>
      <c r="Z29" s="19">
        <v>43190</v>
      </c>
      <c r="AA29" s="23">
        <v>1260</v>
      </c>
      <c r="AB29" s="23">
        <v>1260</v>
      </c>
      <c r="AC29" s="22">
        <v>6.7000000000000002E-3</v>
      </c>
      <c r="AD29" s="22">
        <v>0</v>
      </c>
      <c r="AE29" s="22">
        <v>0</v>
      </c>
      <c r="AF29" s="22">
        <v>0</v>
      </c>
      <c r="AG29" s="23">
        <v>299087</v>
      </c>
      <c r="AH29" s="19">
        <v>43160</v>
      </c>
      <c r="AI29" s="23">
        <v>300471</v>
      </c>
      <c r="AJ29" s="19">
        <v>43190</v>
      </c>
      <c r="AK29" s="22">
        <v>0</v>
      </c>
      <c r="AL29" s="23">
        <v>1384</v>
      </c>
      <c r="AM29" s="22">
        <v>0</v>
      </c>
      <c r="AN29" s="23">
        <v>1384</v>
      </c>
      <c r="AO29" s="22">
        <v>5.7000000000000002E-2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87.33</v>
      </c>
      <c r="BD29" s="22">
        <v>0</v>
      </c>
      <c r="BE29" s="22">
        <v>87.33</v>
      </c>
    </row>
    <row r="30" spans="1:57" x14ac:dyDescent="0.25">
      <c r="A30" s="18" t="s">
        <v>897</v>
      </c>
      <c r="B30" s="18" t="s">
        <v>954</v>
      </c>
      <c r="C30" s="19">
        <v>43196</v>
      </c>
      <c r="D30" s="19">
        <v>43160</v>
      </c>
      <c r="E30" s="19">
        <v>43190</v>
      </c>
      <c r="F30" s="20" t="s">
        <v>8</v>
      </c>
      <c r="G30" s="25" t="s">
        <v>955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517</v>
      </c>
      <c r="S30" s="18" t="s">
        <v>742</v>
      </c>
      <c r="T30" s="18" t="s">
        <v>199</v>
      </c>
      <c r="U30" s="18" t="s">
        <v>200</v>
      </c>
      <c r="V30" s="18" t="s">
        <v>518</v>
      </c>
      <c r="W30" s="23">
        <v>279708</v>
      </c>
      <c r="X30" s="19">
        <v>43160</v>
      </c>
      <c r="Y30" s="23">
        <v>281863</v>
      </c>
      <c r="Z30" s="19">
        <v>43190</v>
      </c>
      <c r="AA30" s="23">
        <v>2155</v>
      </c>
      <c r="AB30" s="23">
        <v>2155</v>
      </c>
      <c r="AC30" s="22">
        <v>6.7000000000000002E-3</v>
      </c>
      <c r="AD30" s="22">
        <v>0</v>
      </c>
      <c r="AE30" s="22">
        <v>0</v>
      </c>
      <c r="AF30" s="22">
        <v>0</v>
      </c>
      <c r="AG30" s="23">
        <v>387260</v>
      </c>
      <c r="AH30" s="19">
        <v>43160</v>
      </c>
      <c r="AI30" s="23">
        <v>388835</v>
      </c>
      <c r="AJ30" s="19">
        <v>43190</v>
      </c>
      <c r="AK30" s="22">
        <v>0</v>
      </c>
      <c r="AL30" s="23">
        <v>1575</v>
      </c>
      <c r="AM30" s="22">
        <v>0</v>
      </c>
      <c r="AN30" s="23">
        <v>1575</v>
      </c>
      <c r="AO30" s="22">
        <v>5.7000000000000002E-2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104.22</v>
      </c>
      <c r="BD30" s="22">
        <v>0</v>
      </c>
      <c r="BE30" s="22">
        <v>104.22</v>
      </c>
    </row>
    <row r="31" spans="1:57" x14ac:dyDescent="0.25">
      <c r="A31" s="18" t="s">
        <v>897</v>
      </c>
      <c r="B31" s="18" t="s">
        <v>956</v>
      </c>
      <c r="C31" s="19">
        <v>43196</v>
      </c>
      <c r="D31" s="19">
        <v>43160</v>
      </c>
      <c r="E31" s="19">
        <v>43190</v>
      </c>
      <c r="F31" s="20" t="s">
        <v>8</v>
      </c>
      <c r="G31" s="25" t="s">
        <v>957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517</v>
      </c>
      <c r="S31" s="18" t="s">
        <v>742</v>
      </c>
      <c r="T31" s="18" t="s">
        <v>199</v>
      </c>
      <c r="U31" s="18" t="s">
        <v>200</v>
      </c>
      <c r="V31" s="18" t="s">
        <v>518</v>
      </c>
      <c r="W31" s="23">
        <v>303690</v>
      </c>
      <c r="X31" s="19">
        <v>43160</v>
      </c>
      <c r="Y31" s="23">
        <v>305006</v>
      </c>
      <c r="Z31" s="19">
        <v>43190</v>
      </c>
      <c r="AA31" s="23">
        <v>1316</v>
      </c>
      <c r="AB31" s="23">
        <v>1316</v>
      </c>
      <c r="AC31" s="22">
        <v>6.7000000000000002E-3</v>
      </c>
      <c r="AD31" s="22">
        <v>0</v>
      </c>
      <c r="AE31" s="22">
        <v>0</v>
      </c>
      <c r="AF31" s="22">
        <v>0</v>
      </c>
      <c r="AG31" s="23">
        <v>307018</v>
      </c>
      <c r="AH31" s="19">
        <v>43160</v>
      </c>
      <c r="AI31" s="23">
        <v>308753</v>
      </c>
      <c r="AJ31" s="19">
        <v>43190</v>
      </c>
      <c r="AK31" s="22">
        <v>0</v>
      </c>
      <c r="AL31" s="23">
        <v>1735</v>
      </c>
      <c r="AM31" s="22">
        <v>0</v>
      </c>
      <c r="AN31" s="23">
        <v>1735</v>
      </c>
      <c r="AO31" s="22">
        <v>5.7000000000000002E-2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107.72</v>
      </c>
      <c r="BD31" s="22">
        <v>0</v>
      </c>
      <c r="BE31" s="22">
        <v>107.72</v>
      </c>
    </row>
    <row r="32" spans="1:57" x14ac:dyDescent="0.25">
      <c r="A32" s="18" t="s">
        <v>897</v>
      </c>
      <c r="B32" s="18" t="s">
        <v>958</v>
      </c>
      <c r="C32" s="19">
        <v>43196</v>
      </c>
      <c r="D32" s="19">
        <v>43160</v>
      </c>
      <c r="E32" s="19">
        <v>43190</v>
      </c>
      <c r="F32" s="20" t="s">
        <v>8</v>
      </c>
      <c r="G32" s="25" t="s">
        <v>959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517</v>
      </c>
      <c r="S32" s="18" t="s">
        <v>742</v>
      </c>
      <c r="T32" s="18" t="s">
        <v>199</v>
      </c>
      <c r="U32" s="18" t="s">
        <v>200</v>
      </c>
      <c r="V32" s="18" t="s">
        <v>518</v>
      </c>
      <c r="W32" s="23">
        <v>339063</v>
      </c>
      <c r="X32" s="19">
        <v>43160</v>
      </c>
      <c r="Y32" s="23">
        <v>341810</v>
      </c>
      <c r="Z32" s="19">
        <v>43190</v>
      </c>
      <c r="AA32" s="23">
        <v>2747</v>
      </c>
      <c r="AB32" s="23">
        <v>2747</v>
      </c>
      <c r="AC32" s="22">
        <v>6.7000000000000002E-3</v>
      </c>
      <c r="AD32" s="22">
        <v>0</v>
      </c>
      <c r="AE32" s="22">
        <v>0</v>
      </c>
      <c r="AF32" s="22">
        <v>0</v>
      </c>
      <c r="AG32" s="23">
        <v>338361</v>
      </c>
      <c r="AH32" s="19">
        <v>43160</v>
      </c>
      <c r="AI32" s="23">
        <v>339173</v>
      </c>
      <c r="AJ32" s="19">
        <v>43190</v>
      </c>
      <c r="AK32" s="22">
        <v>0</v>
      </c>
      <c r="AL32" s="22">
        <v>812</v>
      </c>
      <c r="AM32" s="22">
        <v>0</v>
      </c>
      <c r="AN32" s="22">
        <v>812</v>
      </c>
      <c r="AO32" s="22">
        <v>5.7000000000000002E-2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64.680000000000007</v>
      </c>
      <c r="BD32" s="22">
        <v>0</v>
      </c>
      <c r="BE32" s="22">
        <v>64.680000000000007</v>
      </c>
    </row>
    <row r="33" spans="1:57" x14ac:dyDescent="0.25">
      <c r="A33" s="18" t="s">
        <v>897</v>
      </c>
      <c r="B33" s="18" t="s">
        <v>960</v>
      </c>
      <c r="C33" s="19">
        <v>43196</v>
      </c>
      <c r="D33" s="19">
        <v>43160</v>
      </c>
      <c r="E33" s="19">
        <v>43190</v>
      </c>
      <c r="F33" s="20" t="s">
        <v>8</v>
      </c>
      <c r="G33" s="25" t="s">
        <v>961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267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241412</v>
      </c>
      <c r="X33" s="19">
        <v>43160</v>
      </c>
      <c r="Y33" s="23">
        <v>243099</v>
      </c>
      <c r="Z33" s="19">
        <v>43190</v>
      </c>
      <c r="AA33" s="23">
        <v>1687</v>
      </c>
      <c r="AB33" s="23">
        <v>1687</v>
      </c>
      <c r="AC33" s="22">
        <v>6.7000000000000002E-3</v>
      </c>
      <c r="AD33" s="22">
        <v>0</v>
      </c>
      <c r="AE33" s="22">
        <v>0</v>
      </c>
      <c r="AF33" s="22">
        <v>0</v>
      </c>
      <c r="AG33" s="23">
        <v>192760</v>
      </c>
      <c r="AH33" s="19">
        <v>43160</v>
      </c>
      <c r="AI33" s="23">
        <v>194325</v>
      </c>
      <c r="AJ33" s="19">
        <v>43190</v>
      </c>
      <c r="AK33" s="22">
        <v>0</v>
      </c>
      <c r="AL33" s="23">
        <v>1565</v>
      </c>
      <c r="AM33" s="22">
        <v>0</v>
      </c>
      <c r="AN33" s="23">
        <v>1565</v>
      </c>
      <c r="AO33" s="22">
        <v>5.7000000000000002E-2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100.51</v>
      </c>
      <c r="BD33" s="22">
        <v>0</v>
      </c>
      <c r="BE33" s="22">
        <v>100.51</v>
      </c>
    </row>
    <row r="34" spans="1:57" x14ac:dyDescent="0.25">
      <c r="A34" s="18" t="s">
        <v>897</v>
      </c>
      <c r="B34" s="18" t="s">
        <v>962</v>
      </c>
      <c r="C34" s="19">
        <v>43196</v>
      </c>
      <c r="D34" s="19">
        <v>43160</v>
      </c>
      <c r="E34" s="19">
        <v>43190</v>
      </c>
      <c r="F34" s="20" t="s">
        <v>8</v>
      </c>
      <c r="G34" s="25" t="s">
        <v>963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517</v>
      </c>
      <c r="S34" s="18" t="s">
        <v>742</v>
      </c>
      <c r="T34" s="18" t="s">
        <v>199</v>
      </c>
      <c r="U34" s="18" t="s">
        <v>200</v>
      </c>
      <c r="V34" s="18" t="s">
        <v>518</v>
      </c>
      <c r="W34" s="23">
        <v>90832</v>
      </c>
      <c r="X34" s="19">
        <v>43160</v>
      </c>
      <c r="Y34" s="23">
        <v>91197</v>
      </c>
      <c r="Z34" s="19">
        <v>43190</v>
      </c>
      <c r="AA34" s="22">
        <v>365</v>
      </c>
      <c r="AB34" s="22">
        <v>365</v>
      </c>
      <c r="AC34" s="22">
        <v>6.7000000000000002E-3</v>
      </c>
      <c r="AD34" s="22">
        <v>0</v>
      </c>
      <c r="AE34" s="22">
        <v>0</v>
      </c>
      <c r="AF34" s="22">
        <v>0</v>
      </c>
      <c r="AG34" s="23">
        <v>58994</v>
      </c>
      <c r="AH34" s="19">
        <v>43160</v>
      </c>
      <c r="AI34" s="23">
        <v>59605</v>
      </c>
      <c r="AJ34" s="19">
        <v>43190</v>
      </c>
      <c r="AK34" s="22">
        <v>0</v>
      </c>
      <c r="AL34" s="22">
        <v>611</v>
      </c>
      <c r="AM34" s="22">
        <v>0</v>
      </c>
      <c r="AN34" s="22">
        <v>611</v>
      </c>
      <c r="AO34" s="22">
        <v>5.7000000000000002E-2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37.28</v>
      </c>
      <c r="BD34" s="22">
        <v>0</v>
      </c>
      <c r="BE34" s="22">
        <v>37.28</v>
      </c>
    </row>
    <row r="35" spans="1:57" x14ac:dyDescent="0.25">
      <c r="A35" s="18" t="s">
        <v>897</v>
      </c>
      <c r="B35" s="18" t="s">
        <v>964</v>
      </c>
      <c r="C35" s="19">
        <v>43196</v>
      </c>
      <c r="D35" s="19">
        <v>43160</v>
      </c>
      <c r="E35" s="19">
        <v>43190</v>
      </c>
      <c r="F35" s="20" t="s">
        <v>8</v>
      </c>
      <c r="G35" s="25" t="s">
        <v>965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517</v>
      </c>
      <c r="S35" s="18" t="s">
        <v>742</v>
      </c>
      <c r="T35" s="18" t="s">
        <v>199</v>
      </c>
      <c r="U35" s="18" t="s">
        <v>200</v>
      </c>
      <c r="V35" s="18" t="s">
        <v>518</v>
      </c>
      <c r="W35" s="23">
        <v>226485</v>
      </c>
      <c r="X35" s="19">
        <v>43160</v>
      </c>
      <c r="Y35" s="23">
        <v>228181</v>
      </c>
      <c r="Z35" s="19">
        <v>43190</v>
      </c>
      <c r="AA35" s="23">
        <v>1696</v>
      </c>
      <c r="AB35" s="23">
        <v>1696</v>
      </c>
      <c r="AC35" s="22">
        <v>6.7000000000000002E-3</v>
      </c>
      <c r="AD35" s="22">
        <v>0</v>
      </c>
      <c r="AE35" s="22">
        <v>0</v>
      </c>
      <c r="AF35" s="22">
        <v>0</v>
      </c>
      <c r="AG35" s="23">
        <v>314056</v>
      </c>
      <c r="AH35" s="19">
        <v>43160</v>
      </c>
      <c r="AI35" s="23">
        <v>316256</v>
      </c>
      <c r="AJ35" s="19">
        <v>43190</v>
      </c>
      <c r="AK35" s="22">
        <v>0</v>
      </c>
      <c r="AL35" s="23">
        <v>2200</v>
      </c>
      <c r="AM35" s="22">
        <v>0</v>
      </c>
      <c r="AN35" s="23">
        <v>2200</v>
      </c>
      <c r="AO35" s="22">
        <v>5.7000000000000002E-2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136.76</v>
      </c>
      <c r="BD35" s="22">
        <v>0</v>
      </c>
      <c r="BE35" s="22">
        <v>136.76</v>
      </c>
    </row>
    <row r="36" spans="1:57" x14ac:dyDescent="0.25">
      <c r="A36" s="18" t="s">
        <v>897</v>
      </c>
      <c r="B36" s="18" t="s">
        <v>966</v>
      </c>
      <c r="C36" s="19">
        <v>43196</v>
      </c>
      <c r="D36" s="19">
        <v>43160</v>
      </c>
      <c r="E36" s="19">
        <v>43190</v>
      </c>
      <c r="F36" s="20" t="s">
        <v>8</v>
      </c>
      <c r="G36" s="25" t="s">
        <v>967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156320</v>
      </c>
      <c r="X36" s="19">
        <v>43160</v>
      </c>
      <c r="Y36" s="23">
        <v>153843</v>
      </c>
      <c r="Z36" s="19">
        <v>43190</v>
      </c>
      <c r="AA36" s="23">
        <v>-2477</v>
      </c>
      <c r="AB36" s="23">
        <v>-2477</v>
      </c>
      <c r="AC36" s="22">
        <v>6.7000000000000002E-3</v>
      </c>
      <c r="AD36" s="22">
        <v>0</v>
      </c>
      <c r="AE36" s="22">
        <v>0</v>
      </c>
      <c r="AF36" s="22">
        <v>0</v>
      </c>
      <c r="AG36" s="23">
        <v>135700</v>
      </c>
      <c r="AH36" s="19">
        <v>43160</v>
      </c>
      <c r="AI36" s="23">
        <v>135734</v>
      </c>
      <c r="AJ36" s="19">
        <v>43190</v>
      </c>
      <c r="AK36" s="22">
        <v>0</v>
      </c>
      <c r="AL36" s="22">
        <v>34</v>
      </c>
      <c r="AM36" s="22">
        <v>0</v>
      </c>
      <c r="AN36" s="22">
        <v>34</v>
      </c>
      <c r="AO36" s="22">
        <v>5.7000000000000002E-2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-14.66</v>
      </c>
      <c r="BD36" s="22">
        <v>0</v>
      </c>
      <c r="BE36" s="22">
        <v>-14.66</v>
      </c>
    </row>
    <row r="37" spans="1:57" x14ac:dyDescent="0.25">
      <c r="A37" s="18" t="s">
        <v>897</v>
      </c>
      <c r="B37" s="18" t="s">
        <v>968</v>
      </c>
      <c r="C37" s="19">
        <v>43196</v>
      </c>
      <c r="D37" s="19">
        <v>43160</v>
      </c>
      <c r="E37" s="19">
        <v>43190</v>
      </c>
      <c r="F37" s="20" t="s">
        <v>8</v>
      </c>
      <c r="G37" s="25" t="s">
        <v>969</v>
      </c>
      <c r="H37" s="21" t="s">
        <v>293</v>
      </c>
      <c r="I37" s="18" t="s">
        <v>76</v>
      </c>
      <c r="J37" s="18" t="s">
        <v>8</v>
      </c>
      <c r="K37" s="18" t="s">
        <v>77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517</v>
      </c>
      <c r="S37" s="18" t="s">
        <v>742</v>
      </c>
      <c r="T37" s="18" t="s">
        <v>199</v>
      </c>
      <c r="U37" s="18" t="s">
        <v>200</v>
      </c>
      <c r="V37" s="18" t="s">
        <v>518</v>
      </c>
      <c r="W37" s="23">
        <v>142434</v>
      </c>
      <c r="X37" s="19">
        <v>43160</v>
      </c>
      <c r="Y37" s="23">
        <v>143412</v>
      </c>
      <c r="Z37" s="19">
        <v>43190</v>
      </c>
      <c r="AA37" s="22">
        <v>978</v>
      </c>
      <c r="AB37" s="22">
        <v>978</v>
      </c>
      <c r="AC37" s="22">
        <v>6.7000000000000002E-3</v>
      </c>
      <c r="AD37" s="22">
        <v>0</v>
      </c>
      <c r="AE37" s="22">
        <v>0</v>
      </c>
      <c r="AF37" s="22">
        <v>0</v>
      </c>
      <c r="AG37" s="23">
        <v>123027</v>
      </c>
      <c r="AH37" s="19">
        <v>43160</v>
      </c>
      <c r="AI37" s="23">
        <v>124105</v>
      </c>
      <c r="AJ37" s="19">
        <v>43190</v>
      </c>
      <c r="AK37" s="22">
        <v>0</v>
      </c>
      <c r="AL37" s="23">
        <v>1078</v>
      </c>
      <c r="AM37" s="22">
        <v>0</v>
      </c>
      <c r="AN37" s="23">
        <v>1078</v>
      </c>
      <c r="AO37" s="22">
        <v>5.7000000000000002E-2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68</v>
      </c>
      <c r="BD37" s="22">
        <v>0</v>
      </c>
      <c r="BE37" s="22">
        <v>68</v>
      </c>
    </row>
    <row r="38" spans="1:57" x14ac:dyDescent="0.25">
      <c r="A38" s="18" t="s">
        <v>897</v>
      </c>
      <c r="B38" s="18" t="s">
        <v>970</v>
      </c>
      <c r="C38" s="19">
        <v>43196</v>
      </c>
      <c r="D38" s="19">
        <v>43160</v>
      </c>
      <c r="E38" s="19">
        <v>43190</v>
      </c>
      <c r="F38" s="20" t="s">
        <v>8</v>
      </c>
      <c r="G38" s="25" t="s">
        <v>971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101088</v>
      </c>
      <c r="X38" s="19">
        <v>43160</v>
      </c>
      <c r="Y38" s="23">
        <v>101782</v>
      </c>
      <c r="Z38" s="19">
        <v>43190</v>
      </c>
      <c r="AA38" s="22">
        <v>694</v>
      </c>
      <c r="AB38" s="22">
        <v>694</v>
      </c>
      <c r="AC38" s="22">
        <v>6.7000000000000002E-3</v>
      </c>
      <c r="AD38" s="22">
        <v>0</v>
      </c>
      <c r="AE38" s="22">
        <v>0</v>
      </c>
      <c r="AF38" s="22">
        <v>0</v>
      </c>
      <c r="AG38" s="23">
        <v>55411</v>
      </c>
      <c r="AH38" s="19">
        <v>43160</v>
      </c>
      <c r="AI38" s="23">
        <v>55337</v>
      </c>
      <c r="AJ38" s="19">
        <v>43190</v>
      </c>
      <c r="AK38" s="22">
        <v>0</v>
      </c>
      <c r="AL38" s="22">
        <v>-74</v>
      </c>
      <c r="AM38" s="22">
        <v>0</v>
      </c>
      <c r="AN38" s="22">
        <v>-74</v>
      </c>
      <c r="AO38" s="22">
        <v>5.7000000000000002E-2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0.43</v>
      </c>
      <c r="BD38" s="22">
        <v>0</v>
      </c>
      <c r="BE38" s="22">
        <v>0.43</v>
      </c>
    </row>
    <row r="39" spans="1:57" x14ac:dyDescent="0.25">
      <c r="A39" s="18" t="s">
        <v>897</v>
      </c>
      <c r="B39" s="18" t="s">
        <v>972</v>
      </c>
      <c r="C39" s="19">
        <v>43196</v>
      </c>
      <c r="D39" s="19">
        <v>43160</v>
      </c>
      <c r="E39" s="19">
        <v>43190</v>
      </c>
      <c r="F39" s="20" t="s">
        <v>8</v>
      </c>
      <c r="G39" s="25" t="s">
        <v>973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517</v>
      </c>
      <c r="S39" s="18" t="s">
        <v>742</v>
      </c>
      <c r="T39" s="18" t="s">
        <v>199</v>
      </c>
      <c r="U39" s="18" t="s">
        <v>200</v>
      </c>
      <c r="V39" s="18" t="s">
        <v>518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106489</v>
      </c>
      <c r="AR39" s="19">
        <v>43160</v>
      </c>
      <c r="AS39" s="23">
        <v>107475</v>
      </c>
      <c r="AT39" s="19">
        <v>43190</v>
      </c>
      <c r="AU39" s="22">
        <v>0</v>
      </c>
      <c r="AV39" s="22">
        <v>986</v>
      </c>
      <c r="AW39" s="22">
        <v>0</v>
      </c>
      <c r="AX39" s="22">
        <v>986</v>
      </c>
      <c r="AY39" s="22">
        <v>6.7000000000000002E-3</v>
      </c>
      <c r="AZ39" s="22">
        <v>0</v>
      </c>
      <c r="BA39" s="22">
        <v>0</v>
      </c>
      <c r="BB39" s="22">
        <v>0</v>
      </c>
      <c r="BC39" s="22">
        <v>6.61</v>
      </c>
      <c r="BD39" s="22">
        <v>0</v>
      </c>
      <c r="BE39" s="22">
        <v>6.61</v>
      </c>
    </row>
    <row r="40" spans="1:57" x14ac:dyDescent="0.25">
      <c r="A40" s="18" t="s">
        <v>897</v>
      </c>
      <c r="B40" s="18" t="s">
        <v>974</v>
      </c>
      <c r="C40" s="19">
        <v>43196</v>
      </c>
      <c r="D40" s="19">
        <v>43160</v>
      </c>
      <c r="E40" s="19">
        <v>43190</v>
      </c>
      <c r="F40" s="20" t="s">
        <v>8</v>
      </c>
      <c r="G40" s="25" t="s">
        <v>975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101516</v>
      </c>
      <c r="AR40" s="19">
        <v>43160</v>
      </c>
      <c r="AS40" s="23">
        <v>101600</v>
      </c>
      <c r="AT40" s="19">
        <v>43190</v>
      </c>
      <c r="AU40" s="22">
        <v>0</v>
      </c>
      <c r="AV40" s="22">
        <v>84</v>
      </c>
      <c r="AW40" s="22">
        <v>0</v>
      </c>
      <c r="AX40" s="22">
        <v>84</v>
      </c>
      <c r="AY40" s="22">
        <v>6.7000000000000002E-3</v>
      </c>
      <c r="AZ40" s="22">
        <v>0</v>
      </c>
      <c r="BA40" s="22">
        <v>0</v>
      </c>
      <c r="BB40" s="22">
        <v>0</v>
      </c>
      <c r="BC40" s="22">
        <v>0.56000000000000005</v>
      </c>
      <c r="BD40" s="22">
        <v>0</v>
      </c>
      <c r="BE40" s="22">
        <v>0.56000000000000005</v>
      </c>
    </row>
    <row r="41" spans="1:57" x14ac:dyDescent="0.25">
      <c r="A41" s="18" t="s">
        <v>897</v>
      </c>
      <c r="B41" s="18" t="s">
        <v>976</v>
      </c>
      <c r="C41" s="19">
        <v>43196</v>
      </c>
      <c r="D41" s="19">
        <v>43160</v>
      </c>
      <c r="E41" s="19">
        <v>43190</v>
      </c>
      <c r="F41" s="20" t="s">
        <v>8</v>
      </c>
      <c r="G41" s="25" t="s">
        <v>977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517</v>
      </c>
      <c r="S41" s="18" t="s">
        <v>742</v>
      </c>
      <c r="T41" s="18" t="s">
        <v>199</v>
      </c>
      <c r="U41" s="18" t="s">
        <v>200</v>
      </c>
      <c r="V41" s="18" t="s">
        <v>518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202937</v>
      </c>
      <c r="AR41" s="19">
        <v>43160</v>
      </c>
      <c r="AS41" s="23">
        <v>203000</v>
      </c>
      <c r="AT41" s="19">
        <v>43190</v>
      </c>
      <c r="AU41" s="22">
        <v>0</v>
      </c>
      <c r="AV41" s="22">
        <v>63</v>
      </c>
      <c r="AW41" s="22">
        <v>0</v>
      </c>
      <c r="AX41" s="22">
        <v>63</v>
      </c>
      <c r="AY41" s="22">
        <v>6.7000000000000002E-3</v>
      </c>
      <c r="AZ41" s="22">
        <v>0</v>
      </c>
      <c r="BA41" s="22">
        <v>0</v>
      </c>
      <c r="BB41" s="22">
        <v>0</v>
      </c>
      <c r="BC41" s="22">
        <v>0.42</v>
      </c>
      <c r="BD41" s="22">
        <v>0</v>
      </c>
      <c r="BE41" s="22">
        <v>0.42</v>
      </c>
    </row>
    <row r="42" spans="1:57" x14ac:dyDescent="0.25">
      <c r="A42" s="18" t="s">
        <v>897</v>
      </c>
      <c r="B42" s="18" t="s">
        <v>978</v>
      </c>
      <c r="C42" s="19">
        <v>43196</v>
      </c>
      <c r="D42" s="19">
        <v>43160</v>
      </c>
      <c r="E42" s="19">
        <v>43190</v>
      </c>
      <c r="F42" s="20" t="s">
        <v>8</v>
      </c>
      <c r="G42" s="25" t="s">
        <v>979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517</v>
      </c>
      <c r="S42" s="18" t="s">
        <v>742</v>
      </c>
      <c r="T42" s="18" t="s">
        <v>199</v>
      </c>
      <c r="U42" s="18" t="s">
        <v>200</v>
      </c>
      <c r="V42" s="18" t="s">
        <v>518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184040</v>
      </c>
      <c r="AR42" s="19">
        <v>43160</v>
      </c>
      <c r="AS42" s="23">
        <v>184100</v>
      </c>
      <c r="AT42" s="19">
        <v>43190</v>
      </c>
      <c r="AU42" s="22">
        <v>0</v>
      </c>
      <c r="AV42" s="22">
        <v>60</v>
      </c>
      <c r="AW42" s="22">
        <v>0</v>
      </c>
      <c r="AX42" s="22">
        <v>60</v>
      </c>
      <c r="AY42" s="22">
        <v>6.7000000000000002E-3</v>
      </c>
      <c r="AZ42" s="22">
        <v>0</v>
      </c>
      <c r="BA42" s="22">
        <v>0</v>
      </c>
      <c r="BB42" s="22">
        <v>0</v>
      </c>
      <c r="BC42" s="22">
        <v>0.4</v>
      </c>
      <c r="BD42" s="22">
        <v>0</v>
      </c>
      <c r="BE42" s="22">
        <v>0.4</v>
      </c>
    </row>
    <row r="43" spans="1:57" x14ac:dyDescent="0.25">
      <c r="A43" s="18" t="s">
        <v>897</v>
      </c>
      <c r="B43" s="18" t="s">
        <v>980</v>
      </c>
      <c r="C43" s="19">
        <v>43196</v>
      </c>
      <c r="D43" s="19">
        <v>43160</v>
      </c>
      <c r="E43" s="19">
        <v>43190</v>
      </c>
      <c r="F43" s="20" t="s">
        <v>8</v>
      </c>
      <c r="G43" s="25" t="s">
        <v>981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517</v>
      </c>
      <c r="S43" s="18" t="s">
        <v>742</v>
      </c>
      <c r="T43" s="18" t="s">
        <v>199</v>
      </c>
      <c r="U43" s="18" t="s">
        <v>200</v>
      </c>
      <c r="V43" s="18" t="s">
        <v>518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323292</v>
      </c>
      <c r="AR43" s="19">
        <v>43160</v>
      </c>
      <c r="AS43" s="23">
        <v>323162</v>
      </c>
      <c r="AT43" s="19">
        <v>43190</v>
      </c>
      <c r="AU43" s="22">
        <v>0</v>
      </c>
      <c r="AV43" s="22">
        <v>-130</v>
      </c>
      <c r="AW43" s="22">
        <v>0</v>
      </c>
      <c r="AX43" s="22">
        <v>-130</v>
      </c>
      <c r="AY43" s="22">
        <v>6.7000000000000002E-3</v>
      </c>
      <c r="AZ43" s="22">
        <v>0</v>
      </c>
      <c r="BA43" s="22">
        <v>0</v>
      </c>
      <c r="BB43" s="22">
        <v>0</v>
      </c>
      <c r="BC43" s="22">
        <v>-0.87</v>
      </c>
      <c r="BD43" s="22">
        <v>0</v>
      </c>
      <c r="BE43" s="22">
        <v>-0.87</v>
      </c>
    </row>
    <row r="44" spans="1:57" x14ac:dyDescent="0.25">
      <c r="A44" s="18" t="s">
        <v>897</v>
      </c>
      <c r="B44" s="18" t="s">
        <v>982</v>
      </c>
      <c r="C44" s="19">
        <v>43196</v>
      </c>
      <c r="D44" s="19">
        <v>43160</v>
      </c>
      <c r="E44" s="19">
        <v>43190</v>
      </c>
      <c r="F44" s="20" t="s">
        <v>8</v>
      </c>
      <c r="G44" s="25" t="s">
        <v>983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517</v>
      </c>
      <c r="S44" s="18" t="s">
        <v>742</v>
      </c>
      <c r="T44" s="18" t="s">
        <v>199</v>
      </c>
      <c r="U44" s="18" t="s">
        <v>200</v>
      </c>
      <c r="V44" s="18" t="s">
        <v>518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255982</v>
      </c>
      <c r="AR44" s="19">
        <v>43160</v>
      </c>
      <c r="AS44" s="23">
        <v>256990</v>
      </c>
      <c r="AT44" s="19">
        <v>43190</v>
      </c>
      <c r="AU44" s="22">
        <v>0</v>
      </c>
      <c r="AV44" s="23">
        <v>1008</v>
      </c>
      <c r="AW44" s="22">
        <v>0</v>
      </c>
      <c r="AX44" s="23">
        <v>1008</v>
      </c>
      <c r="AY44" s="22">
        <v>6.7000000000000002E-3</v>
      </c>
      <c r="AZ44" s="22">
        <v>0</v>
      </c>
      <c r="BA44" s="22">
        <v>0</v>
      </c>
      <c r="BB44" s="22">
        <v>0</v>
      </c>
      <c r="BC44" s="22">
        <v>6.75</v>
      </c>
      <c r="BD44" s="22">
        <v>0</v>
      </c>
      <c r="BE44" s="22">
        <v>6.75</v>
      </c>
    </row>
    <row r="45" spans="1:57" x14ac:dyDescent="0.25">
      <c r="A45" s="18" t="s">
        <v>897</v>
      </c>
      <c r="B45" s="18" t="s">
        <v>984</v>
      </c>
      <c r="C45" s="19">
        <v>43196</v>
      </c>
      <c r="D45" s="19">
        <v>43160</v>
      </c>
      <c r="E45" s="19">
        <v>43190</v>
      </c>
      <c r="F45" s="20" t="s">
        <v>8</v>
      </c>
      <c r="G45" s="25" t="s">
        <v>985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124746</v>
      </c>
      <c r="AR45" s="19">
        <v>43160</v>
      </c>
      <c r="AS45" s="23">
        <v>124800</v>
      </c>
      <c r="AT45" s="19">
        <v>43190</v>
      </c>
      <c r="AU45" s="22">
        <v>0</v>
      </c>
      <c r="AV45" s="22">
        <v>54</v>
      </c>
      <c r="AW45" s="22">
        <v>0</v>
      </c>
      <c r="AX45" s="22">
        <v>54</v>
      </c>
      <c r="AY45" s="22">
        <v>6.7000000000000002E-3</v>
      </c>
      <c r="AZ45" s="22">
        <v>0</v>
      </c>
      <c r="BA45" s="22">
        <v>0</v>
      </c>
      <c r="BB45" s="22">
        <v>0</v>
      </c>
      <c r="BC45" s="22">
        <v>0.36</v>
      </c>
      <c r="BD45" s="22">
        <v>0</v>
      </c>
      <c r="BE45" s="22">
        <v>0.36</v>
      </c>
    </row>
    <row r="46" spans="1:57" x14ac:dyDescent="0.25">
      <c r="A46" s="18" t="s">
        <v>897</v>
      </c>
      <c r="B46" s="18" t="s">
        <v>986</v>
      </c>
      <c r="C46" s="19">
        <v>43196</v>
      </c>
      <c r="D46" s="19">
        <v>43160</v>
      </c>
      <c r="E46" s="19">
        <v>43190</v>
      </c>
      <c r="F46" s="20" t="s">
        <v>8</v>
      </c>
      <c r="G46" s="25" t="s">
        <v>987</v>
      </c>
      <c r="H46" s="21" t="s">
        <v>312</v>
      </c>
      <c r="I46" s="18" t="s">
        <v>94</v>
      </c>
      <c r="J46" s="18" t="s">
        <v>8</v>
      </c>
      <c r="K46" s="18" t="s">
        <v>95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517</v>
      </c>
      <c r="S46" s="18" t="s">
        <v>742</v>
      </c>
      <c r="T46" s="18" t="s">
        <v>199</v>
      </c>
      <c r="U46" s="18" t="s">
        <v>200</v>
      </c>
      <c r="V46" s="18" t="s">
        <v>518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383298</v>
      </c>
      <c r="AR46" s="19">
        <v>43160</v>
      </c>
      <c r="AS46" s="23">
        <v>386239</v>
      </c>
      <c r="AT46" s="19">
        <v>43190</v>
      </c>
      <c r="AU46" s="22">
        <v>0</v>
      </c>
      <c r="AV46" s="23">
        <v>2941</v>
      </c>
      <c r="AW46" s="22">
        <v>0</v>
      </c>
      <c r="AX46" s="23">
        <v>2941</v>
      </c>
      <c r="AY46" s="22">
        <v>6.7000000000000002E-3</v>
      </c>
      <c r="AZ46" s="22">
        <v>0</v>
      </c>
      <c r="BA46" s="22">
        <v>0</v>
      </c>
      <c r="BB46" s="22">
        <v>0</v>
      </c>
      <c r="BC46" s="22">
        <v>19.7</v>
      </c>
      <c r="BD46" s="22">
        <v>0</v>
      </c>
      <c r="BE46" s="22">
        <v>19.7</v>
      </c>
    </row>
    <row r="47" spans="1:57" x14ac:dyDescent="0.25">
      <c r="A47" s="18" t="s">
        <v>897</v>
      </c>
      <c r="B47" s="18" t="s">
        <v>988</v>
      </c>
      <c r="C47" s="19">
        <v>43196</v>
      </c>
      <c r="D47" s="19">
        <v>43160</v>
      </c>
      <c r="E47" s="19">
        <v>43190</v>
      </c>
      <c r="F47" s="20" t="s">
        <v>8</v>
      </c>
      <c r="G47" s="25" t="s">
        <v>989</v>
      </c>
      <c r="H47" s="21" t="s">
        <v>330</v>
      </c>
      <c r="I47" s="18" t="s">
        <v>96</v>
      </c>
      <c r="J47" s="18" t="s">
        <v>8</v>
      </c>
      <c r="K47" s="18" t="s">
        <v>97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517</v>
      </c>
      <c r="S47" s="18" t="s">
        <v>742</v>
      </c>
      <c r="T47" s="18" t="s">
        <v>199</v>
      </c>
      <c r="U47" s="18" t="s">
        <v>200</v>
      </c>
      <c r="V47" s="18" t="s">
        <v>518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82800</v>
      </c>
      <c r="AR47" s="19">
        <v>43160</v>
      </c>
      <c r="AS47" s="23">
        <v>82995</v>
      </c>
      <c r="AT47" s="19">
        <v>43190</v>
      </c>
      <c r="AU47" s="22">
        <v>0</v>
      </c>
      <c r="AV47" s="22">
        <v>195</v>
      </c>
      <c r="AW47" s="22">
        <v>0</v>
      </c>
      <c r="AX47" s="22">
        <v>195</v>
      </c>
      <c r="AY47" s="22">
        <v>6.7000000000000002E-3</v>
      </c>
      <c r="AZ47" s="22">
        <v>0</v>
      </c>
      <c r="BA47" s="22">
        <v>0</v>
      </c>
      <c r="BB47" s="22">
        <v>0</v>
      </c>
      <c r="BC47" s="22">
        <v>1.31</v>
      </c>
      <c r="BD47" s="22">
        <v>0</v>
      </c>
      <c r="BE47" s="22">
        <v>1.31</v>
      </c>
    </row>
    <row r="48" spans="1:57" x14ac:dyDescent="0.25">
      <c r="A48" s="18" t="s">
        <v>897</v>
      </c>
      <c r="B48" s="18" t="s">
        <v>990</v>
      </c>
      <c r="C48" s="19">
        <v>43196</v>
      </c>
      <c r="D48" s="19">
        <v>43160</v>
      </c>
      <c r="E48" s="19">
        <v>43190</v>
      </c>
      <c r="F48" s="20" t="s">
        <v>8</v>
      </c>
      <c r="G48" s="25" t="s">
        <v>991</v>
      </c>
      <c r="H48" s="21" t="s">
        <v>330</v>
      </c>
      <c r="I48" s="18" t="s">
        <v>98</v>
      </c>
      <c r="J48" s="18" t="s">
        <v>8</v>
      </c>
      <c r="K48" s="18" t="s">
        <v>66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261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72832</v>
      </c>
      <c r="AR48" s="19">
        <v>43160</v>
      </c>
      <c r="AS48" s="23">
        <v>72900</v>
      </c>
      <c r="AT48" s="19">
        <v>43190</v>
      </c>
      <c r="AU48" s="22">
        <v>0</v>
      </c>
      <c r="AV48" s="22">
        <v>68</v>
      </c>
      <c r="AW48" s="22">
        <v>0</v>
      </c>
      <c r="AX48" s="22">
        <v>68</v>
      </c>
      <c r="AY48" s="22">
        <v>6.7000000000000002E-3</v>
      </c>
      <c r="AZ48" s="22">
        <v>0</v>
      </c>
      <c r="BA48" s="22">
        <v>0</v>
      </c>
      <c r="BB48" s="22">
        <v>0</v>
      </c>
      <c r="BC48" s="22">
        <v>0.46</v>
      </c>
      <c r="BD48" s="22">
        <v>0</v>
      </c>
      <c r="BE48" s="22">
        <v>0.46</v>
      </c>
    </row>
    <row r="49" spans="1:57" x14ac:dyDescent="0.25">
      <c r="A49" s="18" t="s">
        <v>897</v>
      </c>
      <c r="B49" s="18" t="s">
        <v>992</v>
      </c>
      <c r="C49" s="19">
        <v>43196</v>
      </c>
      <c r="D49" s="19">
        <v>43160</v>
      </c>
      <c r="E49" s="19">
        <v>43190</v>
      </c>
      <c r="F49" s="20" t="s">
        <v>8</v>
      </c>
      <c r="G49" s="25" t="s">
        <v>993</v>
      </c>
      <c r="H49" s="21" t="s">
        <v>336</v>
      </c>
      <c r="I49" s="18" t="s">
        <v>99</v>
      </c>
      <c r="J49" s="18" t="s">
        <v>8</v>
      </c>
      <c r="K49" s="18" t="s">
        <v>100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517</v>
      </c>
      <c r="S49" s="18" t="s">
        <v>742</v>
      </c>
      <c r="T49" s="18" t="s">
        <v>199</v>
      </c>
      <c r="U49" s="18" t="s">
        <v>200</v>
      </c>
      <c r="V49" s="18" t="s">
        <v>518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34345</v>
      </c>
      <c r="AR49" s="19">
        <v>43160</v>
      </c>
      <c r="AS49" s="23">
        <v>34466</v>
      </c>
      <c r="AT49" s="19">
        <v>43190</v>
      </c>
      <c r="AU49" s="22">
        <v>0</v>
      </c>
      <c r="AV49" s="22">
        <v>121</v>
      </c>
      <c r="AW49" s="22">
        <v>0</v>
      </c>
      <c r="AX49" s="22">
        <v>121</v>
      </c>
      <c r="AY49" s="22">
        <v>6.7000000000000002E-3</v>
      </c>
      <c r="AZ49" s="22">
        <v>0</v>
      </c>
      <c r="BA49" s="22">
        <v>0</v>
      </c>
      <c r="BB49" s="22">
        <v>0</v>
      </c>
      <c r="BC49" s="22">
        <v>0.81</v>
      </c>
      <c r="BD49" s="22">
        <v>0</v>
      </c>
      <c r="BE49" s="22">
        <v>0.81</v>
      </c>
    </row>
    <row r="50" spans="1:57" x14ac:dyDescent="0.25">
      <c r="A50" s="18" t="s">
        <v>897</v>
      </c>
      <c r="B50" s="18" t="s">
        <v>994</v>
      </c>
      <c r="C50" s="19">
        <v>43196</v>
      </c>
      <c r="D50" s="19">
        <v>43160</v>
      </c>
      <c r="E50" s="19">
        <v>43190</v>
      </c>
      <c r="F50" s="20" t="s">
        <v>8</v>
      </c>
      <c r="G50" s="25" t="s">
        <v>995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517</v>
      </c>
      <c r="S50" s="18" t="s">
        <v>742</v>
      </c>
      <c r="T50" s="18" t="s">
        <v>199</v>
      </c>
      <c r="U50" s="18" t="s">
        <v>200</v>
      </c>
      <c r="V50" s="18" t="s">
        <v>518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33277</v>
      </c>
      <c r="AR50" s="19">
        <v>43160</v>
      </c>
      <c r="AS50" s="23">
        <v>33276</v>
      </c>
      <c r="AT50" s="19">
        <v>43190</v>
      </c>
      <c r="AU50" s="22">
        <v>0</v>
      </c>
      <c r="AV50" s="22">
        <v>-1</v>
      </c>
      <c r="AW50" s="22">
        <v>0</v>
      </c>
      <c r="AX50" s="22">
        <v>-1</v>
      </c>
      <c r="AY50" s="22">
        <v>6.7000000000000002E-3</v>
      </c>
      <c r="AZ50" s="22">
        <v>0</v>
      </c>
      <c r="BA50" s="22">
        <v>0</v>
      </c>
      <c r="BB50" s="22">
        <v>0</v>
      </c>
      <c r="BC50" s="22">
        <v>-0.01</v>
      </c>
      <c r="BD50" s="22">
        <v>0</v>
      </c>
      <c r="BE50" s="22">
        <v>-0.01</v>
      </c>
    </row>
    <row r="51" spans="1:57" x14ac:dyDescent="0.25">
      <c r="A51" s="18" t="s">
        <v>897</v>
      </c>
      <c r="B51" s="18" t="s">
        <v>996</v>
      </c>
      <c r="C51" s="19">
        <v>43196</v>
      </c>
      <c r="D51" s="19">
        <v>43160</v>
      </c>
      <c r="E51" s="19">
        <v>43190</v>
      </c>
      <c r="F51" s="20" t="s">
        <v>8</v>
      </c>
      <c r="G51" s="25" t="s">
        <v>997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182383</v>
      </c>
      <c r="AR51" s="19">
        <v>43160</v>
      </c>
      <c r="AS51" s="23">
        <v>183000</v>
      </c>
      <c r="AT51" s="19">
        <v>43190</v>
      </c>
      <c r="AU51" s="22">
        <v>0</v>
      </c>
      <c r="AV51" s="22">
        <v>617</v>
      </c>
      <c r="AW51" s="22">
        <v>0</v>
      </c>
      <c r="AX51" s="22">
        <v>617</v>
      </c>
      <c r="AY51" s="22">
        <v>6.7000000000000002E-3</v>
      </c>
      <c r="AZ51" s="22">
        <v>0</v>
      </c>
      <c r="BA51" s="22">
        <v>0</v>
      </c>
      <c r="BB51" s="22">
        <v>0</v>
      </c>
      <c r="BC51" s="22">
        <v>4.13</v>
      </c>
      <c r="BD51" s="22">
        <v>0</v>
      </c>
      <c r="BE51" s="22">
        <v>4.13</v>
      </c>
    </row>
    <row r="52" spans="1:57" x14ac:dyDescent="0.25">
      <c r="A52" s="18" t="s">
        <v>897</v>
      </c>
      <c r="B52" s="18" t="s">
        <v>998</v>
      </c>
      <c r="C52" s="19">
        <v>43196</v>
      </c>
      <c r="D52" s="19">
        <v>43160</v>
      </c>
      <c r="E52" s="19">
        <v>43190</v>
      </c>
      <c r="F52" s="20" t="s">
        <v>8</v>
      </c>
      <c r="G52" s="25" t="s">
        <v>999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517</v>
      </c>
      <c r="S52" s="18" t="s">
        <v>742</v>
      </c>
      <c r="T52" s="18" t="s">
        <v>199</v>
      </c>
      <c r="U52" s="18" t="s">
        <v>200</v>
      </c>
      <c r="V52" s="18" t="s">
        <v>518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99490</v>
      </c>
      <c r="AR52" s="19">
        <v>43160</v>
      </c>
      <c r="AS52" s="23">
        <v>99591</v>
      </c>
      <c r="AT52" s="19">
        <v>43190</v>
      </c>
      <c r="AU52" s="22">
        <v>0</v>
      </c>
      <c r="AV52" s="22">
        <v>101</v>
      </c>
      <c r="AW52" s="22">
        <v>0</v>
      </c>
      <c r="AX52" s="22">
        <v>101</v>
      </c>
      <c r="AY52" s="22">
        <v>6.7000000000000002E-3</v>
      </c>
      <c r="AZ52" s="22">
        <v>0</v>
      </c>
      <c r="BA52" s="22">
        <v>0</v>
      </c>
      <c r="BB52" s="22">
        <v>0</v>
      </c>
      <c r="BC52" s="22">
        <v>0.68</v>
      </c>
      <c r="BD52" s="22">
        <v>0</v>
      </c>
      <c r="BE52" s="22">
        <v>0.68</v>
      </c>
    </row>
    <row r="53" spans="1:57" x14ac:dyDescent="0.25">
      <c r="A53" s="18" t="s">
        <v>897</v>
      </c>
      <c r="B53" s="18" t="s">
        <v>1000</v>
      </c>
      <c r="C53" s="19">
        <v>43196</v>
      </c>
      <c r="D53" s="19">
        <v>43160</v>
      </c>
      <c r="E53" s="19">
        <v>43190</v>
      </c>
      <c r="F53" s="20" t="s">
        <v>8</v>
      </c>
      <c r="G53" s="25" t="s">
        <v>1001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517</v>
      </c>
      <c r="S53" s="18" t="s">
        <v>742</v>
      </c>
      <c r="T53" s="18" t="s">
        <v>199</v>
      </c>
      <c r="U53" s="18" t="s">
        <v>200</v>
      </c>
      <c r="V53" s="18" t="s">
        <v>518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92510</v>
      </c>
      <c r="AR53" s="19">
        <v>43160</v>
      </c>
      <c r="AS53" s="23">
        <v>92853</v>
      </c>
      <c r="AT53" s="19">
        <v>43190</v>
      </c>
      <c r="AU53" s="22">
        <v>0</v>
      </c>
      <c r="AV53" s="22">
        <v>343</v>
      </c>
      <c r="AW53" s="22">
        <v>0</v>
      </c>
      <c r="AX53" s="22">
        <v>343</v>
      </c>
      <c r="AY53" s="22">
        <v>6.7000000000000002E-3</v>
      </c>
      <c r="AZ53" s="22">
        <v>0</v>
      </c>
      <c r="BA53" s="22">
        <v>0</v>
      </c>
      <c r="BB53" s="22">
        <v>0</v>
      </c>
      <c r="BC53" s="22">
        <v>2.2999999999999998</v>
      </c>
      <c r="BD53" s="22">
        <v>0</v>
      </c>
      <c r="BE53" s="22">
        <v>2.2999999999999998</v>
      </c>
    </row>
    <row r="54" spans="1:57" x14ac:dyDescent="0.25">
      <c r="A54" s="18" t="s">
        <v>897</v>
      </c>
      <c r="B54" s="18" t="s">
        <v>1002</v>
      </c>
      <c r="C54" s="19">
        <v>43196</v>
      </c>
      <c r="D54" s="19">
        <v>43160</v>
      </c>
      <c r="E54" s="19">
        <v>43190</v>
      </c>
      <c r="F54" s="20" t="s">
        <v>8</v>
      </c>
      <c r="G54" s="25" t="s">
        <v>1003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78758</v>
      </c>
      <c r="AR54" s="19">
        <v>43160</v>
      </c>
      <c r="AS54" s="23">
        <v>79000</v>
      </c>
      <c r="AT54" s="19">
        <v>43190</v>
      </c>
      <c r="AU54" s="22">
        <v>0</v>
      </c>
      <c r="AV54" s="22">
        <v>242</v>
      </c>
      <c r="AW54" s="22">
        <v>0</v>
      </c>
      <c r="AX54" s="22">
        <v>242</v>
      </c>
      <c r="AY54" s="22">
        <v>6.7000000000000002E-3</v>
      </c>
      <c r="AZ54" s="22">
        <v>0</v>
      </c>
      <c r="BA54" s="22">
        <v>0</v>
      </c>
      <c r="BB54" s="22">
        <v>0</v>
      </c>
      <c r="BC54" s="22">
        <v>1.62</v>
      </c>
      <c r="BD54" s="22">
        <v>0</v>
      </c>
      <c r="BE54" s="22">
        <v>1.62</v>
      </c>
    </row>
    <row r="55" spans="1:57" x14ac:dyDescent="0.25">
      <c r="A55" s="18" t="s">
        <v>897</v>
      </c>
      <c r="B55" s="18" t="s">
        <v>1004</v>
      </c>
      <c r="C55" s="19">
        <v>43196</v>
      </c>
      <c r="D55" s="19">
        <v>43160</v>
      </c>
      <c r="E55" s="19">
        <v>43190</v>
      </c>
      <c r="F55" s="20" t="s">
        <v>8</v>
      </c>
      <c r="G55" s="25" t="s">
        <v>1005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122731</v>
      </c>
      <c r="AR55" s="19">
        <v>43160</v>
      </c>
      <c r="AS55" s="23">
        <v>123000</v>
      </c>
      <c r="AT55" s="19">
        <v>43190</v>
      </c>
      <c r="AU55" s="22">
        <v>0</v>
      </c>
      <c r="AV55" s="22">
        <v>269</v>
      </c>
      <c r="AW55" s="22">
        <v>0</v>
      </c>
      <c r="AX55" s="22">
        <v>269</v>
      </c>
      <c r="AY55" s="22">
        <v>6.7000000000000002E-3</v>
      </c>
      <c r="AZ55" s="22">
        <v>0</v>
      </c>
      <c r="BA55" s="22">
        <v>0</v>
      </c>
      <c r="BB55" s="22">
        <v>0</v>
      </c>
      <c r="BC55" s="22">
        <v>1.8</v>
      </c>
      <c r="BD55" s="22">
        <v>0</v>
      </c>
      <c r="BE55" s="22">
        <v>1.8</v>
      </c>
    </row>
    <row r="56" spans="1:57" x14ac:dyDescent="0.25">
      <c r="A56" s="18" t="s">
        <v>897</v>
      </c>
      <c r="B56" s="18" t="s">
        <v>1006</v>
      </c>
      <c r="C56" s="19">
        <v>43196</v>
      </c>
      <c r="D56" s="19">
        <v>43160</v>
      </c>
      <c r="E56" s="19">
        <v>43190</v>
      </c>
      <c r="F56" s="20" t="s">
        <v>8</v>
      </c>
      <c r="G56" s="25" t="s">
        <v>1007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236618</v>
      </c>
      <c r="AR56" s="19">
        <v>43160</v>
      </c>
      <c r="AS56" s="23">
        <v>237000</v>
      </c>
      <c r="AT56" s="19">
        <v>43190</v>
      </c>
      <c r="AU56" s="22">
        <v>0</v>
      </c>
      <c r="AV56" s="22">
        <v>382</v>
      </c>
      <c r="AW56" s="22">
        <v>0</v>
      </c>
      <c r="AX56" s="22">
        <v>382</v>
      </c>
      <c r="AY56" s="22">
        <v>6.7000000000000002E-3</v>
      </c>
      <c r="AZ56" s="22">
        <v>0</v>
      </c>
      <c r="BA56" s="22">
        <v>0</v>
      </c>
      <c r="BB56" s="22">
        <v>0</v>
      </c>
      <c r="BC56" s="22">
        <v>2.56</v>
      </c>
      <c r="BD56" s="22">
        <v>0</v>
      </c>
      <c r="BE56" s="22">
        <v>2.56</v>
      </c>
    </row>
    <row r="57" spans="1:57" x14ac:dyDescent="0.25">
      <c r="A57" s="18" t="s">
        <v>897</v>
      </c>
      <c r="B57" s="18" t="s">
        <v>1008</v>
      </c>
      <c r="C57" s="19">
        <v>43196</v>
      </c>
      <c r="D57" s="19">
        <v>43160</v>
      </c>
      <c r="E57" s="19">
        <v>43190</v>
      </c>
      <c r="F57" s="20" t="s">
        <v>8</v>
      </c>
      <c r="G57" s="25" t="s">
        <v>1009</v>
      </c>
      <c r="H57" s="21" t="s">
        <v>336</v>
      </c>
      <c r="I57" s="18" t="s">
        <v>115</v>
      </c>
      <c r="J57" s="18" t="s">
        <v>8</v>
      </c>
      <c r="K57" s="18" t="s">
        <v>116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517</v>
      </c>
      <c r="S57" s="18" t="s">
        <v>742</v>
      </c>
      <c r="T57" s="18" t="s">
        <v>199</v>
      </c>
      <c r="U57" s="18" t="s">
        <v>200</v>
      </c>
      <c r="V57" s="18" t="s">
        <v>518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127317</v>
      </c>
      <c r="AR57" s="19">
        <v>43160</v>
      </c>
      <c r="AS57" s="23">
        <v>128092</v>
      </c>
      <c r="AT57" s="19">
        <v>43190</v>
      </c>
      <c r="AU57" s="22">
        <v>0</v>
      </c>
      <c r="AV57" s="22">
        <v>775</v>
      </c>
      <c r="AW57" s="22">
        <v>0</v>
      </c>
      <c r="AX57" s="22">
        <v>775</v>
      </c>
      <c r="AY57" s="22">
        <v>6.7000000000000002E-3</v>
      </c>
      <c r="AZ57" s="22">
        <v>0</v>
      </c>
      <c r="BA57" s="22">
        <v>0</v>
      </c>
      <c r="BB57" s="22">
        <v>0</v>
      </c>
      <c r="BC57" s="22">
        <v>5.19</v>
      </c>
      <c r="BD57" s="22">
        <v>0</v>
      </c>
      <c r="BE57" s="22">
        <v>5.19</v>
      </c>
    </row>
    <row r="58" spans="1:57" x14ac:dyDescent="0.25">
      <c r="A58" s="18" t="s">
        <v>897</v>
      </c>
      <c r="B58" s="18" t="s">
        <v>1010</v>
      </c>
      <c r="C58" s="19">
        <v>43196</v>
      </c>
      <c r="D58" s="19">
        <v>43160</v>
      </c>
      <c r="E58" s="19">
        <v>43190</v>
      </c>
      <c r="F58" s="20" t="s">
        <v>8</v>
      </c>
      <c r="G58" s="25" t="s">
        <v>1011</v>
      </c>
      <c r="H58" s="21" t="s">
        <v>336</v>
      </c>
      <c r="I58" s="18" t="s">
        <v>117</v>
      </c>
      <c r="J58" s="18" t="s">
        <v>8</v>
      </c>
      <c r="K58" s="18" t="s">
        <v>118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517</v>
      </c>
      <c r="S58" s="18" t="s">
        <v>742</v>
      </c>
      <c r="T58" s="18" t="s">
        <v>199</v>
      </c>
      <c r="U58" s="18" t="s">
        <v>200</v>
      </c>
      <c r="V58" s="18" t="s">
        <v>518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109975</v>
      </c>
      <c r="AR58" s="19">
        <v>43160</v>
      </c>
      <c r="AS58" s="23">
        <v>110000</v>
      </c>
      <c r="AT58" s="19">
        <v>43190</v>
      </c>
      <c r="AU58" s="22">
        <v>0</v>
      </c>
      <c r="AV58" s="22">
        <v>25</v>
      </c>
      <c r="AW58" s="22">
        <v>0</v>
      </c>
      <c r="AX58" s="22">
        <v>25</v>
      </c>
      <c r="AY58" s="22">
        <v>6.7000000000000002E-3</v>
      </c>
      <c r="AZ58" s="22">
        <v>0</v>
      </c>
      <c r="BA58" s="22">
        <v>0</v>
      </c>
      <c r="BB58" s="22">
        <v>0</v>
      </c>
      <c r="BC58" s="22">
        <v>0.17</v>
      </c>
      <c r="BD58" s="22">
        <v>0</v>
      </c>
      <c r="BE58" s="22">
        <v>0.17</v>
      </c>
    </row>
    <row r="59" spans="1:57" x14ac:dyDescent="0.25">
      <c r="A59" s="18" t="s">
        <v>897</v>
      </c>
      <c r="B59" s="18" t="s">
        <v>1012</v>
      </c>
      <c r="C59" s="19">
        <v>43196</v>
      </c>
      <c r="D59" s="19">
        <v>43160</v>
      </c>
      <c r="E59" s="19">
        <v>43190</v>
      </c>
      <c r="F59" s="20" t="s">
        <v>8</v>
      </c>
      <c r="G59" s="26" t="s">
        <v>1013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74438</v>
      </c>
      <c r="AR59" s="19">
        <v>43160</v>
      </c>
      <c r="AS59" s="23">
        <v>74600</v>
      </c>
      <c r="AT59" s="19">
        <v>43190</v>
      </c>
      <c r="AU59" s="22">
        <v>0</v>
      </c>
      <c r="AV59" s="22">
        <v>162</v>
      </c>
      <c r="AW59" s="22">
        <v>0</v>
      </c>
      <c r="AX59" s="22">
        <v>162</v>
      </c>
      <c r="AY59" s="22">
        <v>6.7000000000000002E-3</v>
      </c>
      <c r="AZ59" s="22">
        <v>0</v>
      </c>
      <c r="BA59" s="22">
        <v>0</v>
      </c>
      <c r="BB59" s="22">
        <v>0</v>
      </c>
      <c r="BC59" s="22">
        <v>1.0900000000000001</v>
      </c>
      <c r="BD59" s="22">
        <v>0</v>
      </c>
      <c r="BE59" s="22">
        <v>1.0900000000000001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9"/>
  <sheetViews>
    <sheetView workbookViewId="0">
      <pane ySplit="1" topLeftCell="A11" activePane="bottomLeft" state="frozen"/>
      <selection activeCell="W1" sqref="W1"/>
      <selection pane="bottomLeft" activeCell="A32" sqref="A32:XFD32"/>
    </sheetView>
  </sheetViews>
  <sheetFormatPr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customWidth="1"/>
    <col min="11" max="11" width="34" bestFit="1" customWidth="1"/>
    <col min="12" max="12" width="32.5703125" customWidth="1"/>
    <col min="13" max="14" width="15.5703125" customWidth="1"/>
    <col min="15" max="15" width="14.140625" customWidth="1"/>
    <col min="16" max="16" width="12.42578125" customWidth="1"/>
    <col min="17" max="17" width="41.85546875" bestFit="1" customWidth="1"/>
    <col min="18" max="18" width="35.28515625" bestFit="1" customWidth="1"/>
    <col min="20" max="20" width="22.7109375" bestFit="1" customWidth="1"/>
    <col min="22" max="22" width="12.28515625" bestFit="1" customWidth="1"/>
    <col min="23" max="23" width="16.42578125" customWidth="1"/>
    <col min="24" max="24" width="14.140625" customWidth="1"/>
    <col min="25" max="25" width="12.28515625" customWidth="1"/>
    <col min="26" max="26" width="11.42578125" style="14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14.140625" customWidth="1"/>
    <col min="34" max="34" width="11.42578125" customWidth="1"/>
    <col min="36" max="36" width="12.7109375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7" max="57" width="11.140625" bestFit="1" customWidth="1"/>
  </cols>
  <sheetData>
    <row r="1" spans="1:57" ht="51.75" x14ac:dyDescent="0.25">
      <c r="A1" s="1" t="s">
        <v>138</v>
      </c>
      <c r="B1" s="1" t="s">
        <v>139</v>
      </c>
      <c r="C1" s="1" t="s">
        <v>140</v>
      </c>
      <c r="D1" s="1" t="s">
        <v>141</v>
      </c>
      <c r="E1" s="1" t="s">
        <v>142</v>
      </c>
      <c r="F1" s="1" t="s">
        <v>143</v>
      </c>
      <c r="G1" s="2" t="s">
        <v>144</v>
      </c>
      <c r="H1" s="1" t="s">
        <v>145</v>
      </c>
      <c r="I1" s="1" t="s">
        <v>0</v>
      </c>
      <c r="J1" s="1" t="s">
        <v>146</v>
      </c>
      <c r="K1" s="1" t="s">
        <v>147</v>
      </c>
      <c r="L1" s="1" t="s">
        <v>148</v>
      </c>
      <c r="M1" s="1" t="s">
        <v>149</v>
      </c>
      <c r="N1" s="1" t="s">
        <v>150</v>
      </c>
      <c r="O1" s="1" t="s">
        <v>151</v>
      </c>
      <c r="P1" s="1" t="s">
        <v>152</v>
      </c>
      <c r="Q1" s="1" t="s">
        <v>153</v>
      </c>
      <c r="R1" s="1" t="s">
        <v>154</v>
      </c>
      <c r="S1" s="1" t="s">
        <v>155</v>
      </c>
      <c r="T1" s="1" t="s">
        <v>156</v>
      </c>
      <c r="U1" s="1" t="s">
        <v>157</v>
      </c>
      <c r="V1" s="1" t="s">
        <v>158</v>
      </c>
      <c r="W1" s="12" t="s">
        <v>159</v>
      </c>
      <c r="X1" s="12" t="s">
        <v>160</v>
      </c>
      <c r="Y1" s="12" t="s">
        <v>161</v>
      </c>
      <c r="Z1" s="12" t="s">
        <v>162</v>
      </c>
      <c r="AA1" s="1" t="s">
        <v>3</v>
      </c>
      <c r="AB1" s="1" t="s">
        <v>163</v>
      </c>
      <c r="AC1" s="1" t="s">
        <v>164</v>
      </c>
      <c r="AD1" s="1" t="s">
        <v>165</v>
      </c>
      <c r="AE1" s="1" t="s">
        <v>166</v>
      </c>
      <c r="AF1" s="1" t="s">
        <v>167</v>
      </c>
      <c r="AG1" s="12" t="s">
        <v>168</v>
      </c>
      <c r="AH1" s="12" t="s">
        <v>169</v>
      </c>
      <c r="AI1" s="12" t="s">
        <v>170</v>
      </c>
      <c r="AJ1" s="12" t="s">
        <v>171</v>
      </c>
      <c r="AK1" s="1" t="s">
        <v>172</v>
      </c>
      <c r="AL1" s="1" t="s">
        <v>4</v>
      </c>
      <c r="AM1" s="1" t="s">
        <v>173</v>
      </c>
      <c r="AN1" s="1" t="s">
        <v>174</v>
      </c>
      <c r="AO1" s="1" t="s">
        <v>175</v>
      </c>
      <c r="AP1" s="1" t="s">
        <v>176</v>
      </c>
      <c r="AQ1" s="1" t="s">
        <v>177</v>
      </c>
      <c r="AR1" s="1" t="s">
        <v>178</v>
      </c>
      <c r="AS1" s="1" t="s">
        <v>179</v>
      </c>
      <c r="AT1" s="1" t="s">
        <v>180</v>
      </c>
      <c r="AU1" s="1" t="s">
        <v>181</v>
      </c>
      <c r="AV1" s="1" t="s">
        <v>182</v>
      </c>
      <c r="AW1" s="1" t="s">
        <v>183</v>
      </c>
      <c r="AX1" s="1" t="s">
        <v>184</v>
      </c>
      <c r="AY1" s="1" t="s">
        <v>185</v>
      </c>
      <c r="AZ1" s="1" t="s">
        <v>186</v>
      </c>
      <c r="BA1" s="1" t="s">
        <v>187</v>
      </c>
      <c r="BB1" s="1" t="s">
        <v>188</v>
      </c>
      <c r="BC1" s="1" t="s">
        <v>189</v>
      </c>
      <c r="BD1" s="1" t="s">
        <v>190</v>
      </c>
      <c r="BE1" s="1" t="s">
        <v>191</v>
      </c>
    </row>
    <row r="2" spans="1:57" x14ac:dyDescent="0.25">
      <c r="A2" s="3" t="s">
        <v>192</v>
      </c>
      <c r="B2" s="3" t="s">
        <v>193</v>
      </c>
      <c r="C2" s="4">
        <v>42886</v>
      </c>
      <c r="D2" s="4">
        <v>42856</v>
      </c>
      <c r="E2" s="4">
        <v>42886</v>
      </c>
      <c r="F2" s="8" t="s">
        <v>8</v>
      </c>
      <c r="G2" s="10" t="s">
        <v>194</v>
      </c>
      <c r="H2" s="9" t="s">
        <v>195</v>
      </c>
      <c r="I2" s="3" t="s">
        <v>6</v>
      </c>
      <c r="J2" s="3" t="s">
        <v>8</v>
      </c>
      <c r="K2" s="3" t="s">
        <v>196</v>
      </c>
      <c r="L2" s="3" t="s">
        <v>8</v>
      </c>
      <c r="M2" s="3" t="s">
        <v>8</v>
      </c>
      <c r="N2" s="3" t="s">
        <v>8</v>
      </c>
      <c r="O2" s="4"/>
      <c r="P2" s="4"/>
      <c r="Q2" s="3" t="s">
        <v>197</v>
      </c>
      <c r="R2" s="3" t="s">
        <v>198</v>
      </c>
      <c r="S2" s="3" t="s">
        <v>8</v>
      </c>
      <c r="T2" s="3" t="s">
        <v>199</v>
      </c>
      <c r="U2" s="3" t="s">
        <v>200</v>
      </c>
      <c r="V2" s="3" t="s">
        <v>201</v>
      </c>
      <c r="W2" s="6">
        <v>177717</v>
      </c>
      <c r="X2" s="4">
        <v>42856</v>
      </c>
      <c r="Y2" s="6">
        <v>179187</v>
      </c>
      <c r="Z2" s="13">
        <v>42886</v>
      </c>
      <c r="AA2" s="6">
        <v>1470</v>
      </c>
      <c r="AB2" s="6">
        <v>1470</v>
      </c>
      <c r="AC2" s="5">
        <v>6.1999999999999998E-3</v>
      </c>
      <c r="AD2" s="5">
        <v>0</v>
      </c>
      <c r="AE2" s="5">
        <v>0</v>
      </c>
      <c r="AF2" s="5">
        <v>0</v>
      </c>
      <c r="AG2" s="6">
        <v>189718</v>
      </c>
      <c r="AH2" s="4">
        <v>42856</v>
      </c>
      <c r="AI2" s="6">
        <v>191538</v>
      </c>
      <c r="AJ2" s="4">
        <v>42886</v>
      </c>
      <c r="AK2" s="5">
        <v>0</v>
      </c>
      <c r="AL2" s="6">
        <v>1820</v>
      </c>
      <c r="AM2" s="5">
        <v>0</v>
      </c>
      <c r="AN2" s="6">
        <v>1820</v>
      </c>
      <c r="AO2" s="5">
        <v>5.1400000000000001E-2</v>
      </c>
      <c r="AP2" s="5">
        <v>0</v>
      </c>
      <c r="AQ2" s="5">
        <v>0</v>
      </c>
      <c r="AR2" s="4"/>
      <c r="AS2" s="5">
        <v>0</v>
      </c>
      <c r="AT2" s="4"/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102.66</v>
      </c>
      <c r="BD2" s="5">
        <v>0</v>
      </c>
      <c r="BE2" s="5">
        <v>102.66</v>
      </c>
    </row>
    <row r="3" spans="1:57" x14ac:dyDescent="0.25">
      <c r="A3" s="3" t="s">
        <v>192</v>
      </c>
      <c r="B3" s="3" t="s">
        <v>202</v>
      </c>
      <c r="C3" s="4">
        <v>42886</v>
      </c>
      <c r="D3" s="4">
        <v>42856</v>
      </c>
      <c r="E3" s="4">
        <v>42886</v>
      </c>
      <c r="F3" s="8" t="s">
        <v>8</v>
      </c>
      <c r="G3" s="10" t="s">
        <v>203</v>
      </c>
      <c r="H3" s="9" t="s">
        <v>195</v>
      </c>
      <c r="I3" s="3" t="s">
        <v>9</v>
      </c>
      <c r="J3" s="3" t="s">
        <v>8</v>
      </c>
      <c r="K3" s="3" t="s">
        <v>10</v>
      </c>
      <c r="L3" s="3" t="s">
        <v>10</v>
      </c>
      <c r="M3" s="3" t="s">
        <v>8</v>
      </c>
      <c r="N3" s="3" t="s">
        <v>8</v>
      </c>
      <c r="O3" s="4"/>
      <c r="P3" s="4"/>
      <c r="Q3" s="3" t="s">
        <v>204</v>
      </c>
      <c r="R3" s="3" t="s">
        <v>205</v>
      </c>
      <c r="S3" s="3" t="s">
        <v>8</v>
      </c>
      <c r="T3" s="3" t="s">
        <v>206</v>
      </c>
      <c r="U3" s="3" t="s">
        <v>200</v>
      </c>
      <c r="V3" s="3" t="s">
        <v>207</v>
      </c>
      <c r="W3" s="6">
        <v>8364</v>
      </c>
      <c r="X3" s="4">
        <v>42856</v>
      </c>
      <c r="Y3" s="6">
        <v>8579</v>
      </c>
      <c r="Z3" s="13">
        <v>42886</v>
      </c>
      <c r="AA3" s="5">
        <v>215</v>
      </c>
      <c r="AB3" s="5">
        <v>215</v>
      </c>
      <c r="AC3" s="5">
        <v>6.1999999999999998E-3</v>
      </c>
      <c r="AD3" s="5">
        <v>0</v>
      </c>
      <c r="AE3" s="5">
        <v>0</v>
      </c>
      <c r="AF3" s="5">
        <v>0</v>
      </c>
      <c r="AG3" s="6">
        <v>10431</v>
      </c>
      <c r="AH3" s="4">
        <v>42856</v>
      </c>
      <c r="AI3" s="6">
        <v>10705</v>
      </c>
      <c r="AJ3" s="4">
        <v>42886</v>
      </c>
      <c r="AK3" s="5">
        <v>0</v>
      </c>
      <c r="AL3" s="5">
        <v>274</v>
      </c>
      <c r="AM3" s="5">
        <v>0</v>
      </c>
      <c r="AN3" s="5">
        <v>274</v>
      </c>
      <c r="AO3" s="5">
        <v>5.1400000000000001E-2</v>
      </c>
      <c r="AP3" s="5">
        <v>0</v>
      </c>
      <c r="AQ3" s="5">
        <v>0</v>
      </c>
      <c r="AR3" s="4"/>
      <c r="AS3" s="5">
        <v>0</v>
      </c>
      <c r="AT3" s="4"/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15.41</v>
      </c>
      <c r="BD3" s="5">
        <v>0</v>
      </c>
      <c r="BE3" s="5">
        <v>15.41</v>
      </c>
    </row>
    <row r="4" spans="1:57" x14ac:dyDescent="0.25">
      <c r="A4" s="3" t="s">
        <v>192</v>
      </c>
      <c r="B4" s="3" t="s">
        <v>208</v>
      </c>
      <c r="C4" s="4">
        <v>42886</v>
      </c>
      <c r="D4" s="4">
        <v>42856</v>
      </c>
      <c r="E4" s="4">
        <v>42886</v>
      </c>
      <c r="F4" s="8" t="s">
        <v>8</v>
      </c>
      <c r="G4" s="10" t="s">
        <v>209</v>
      </c>
      <c r="H4" s="9" t="s">
        <v>195</v>
      </c>
      <c r="I4" s="3" t="s">
        <v>11</v>
      </c>
      <c r="J4" s="3" t="s">
        <v>8</v>
      </c>
      <c r="K4" s="3" t="s">
        <v>12</v>
      </c>
      <c r="L4" s="3" t="s">
        <v>13</v>
      </c>
      <c r="M4" s="3" t="s">
        <v>8</v>
      </c>
      <c r="N4" s="3" t="s">
        <v>8</v>
      </c>
      <c r="O4" s="4"/>
      <c r="P4" s="4"/>
      <c r="Q4" s="3" t="s">
        <v>210</v>
      </c>
      <c r="R4" s="3" t="s">
        <v>211</v>
      </c>
      <c r="S4" s="3" t="s">
        <v>8</v>
      </c>
      <c r="T4" s="3" t="s">
        <v>212</v>
      </c>
      <c r="U4" s="3" t="s">
        <v>200</v>
      </c>
      <c r="V4" s="3" t="s">
        <v>213</v>
      </c>
      <c r="W4" s="6">
        <v>219661</v>
      </c>
      <c r="X4" s="4">
        <v>42856</v>
      </c>
      <c r="Y4" s="6">
        <v>224021</v>
      </c>
      <c r="Z4" s="13">
        <v>42886</v>
      </c>
      <c r="AA4" s="6">
        <v>4360</v>
      </c>
      <c r="AB4" s="6">
        <v>4360</v>
      </c>
      <c r="AC4" s="5">
        <v>6.1999999999999998E-3</v>
      </c>
      <c r="AD4" s="5">
        <v>0</v>
      </c>
      <c r="AE4" s="5">
        <v>0</v>
      </c>
      <c r="AF4" s="5">
        <v>0</v>
      </c>
      <c r="AG4" s="6">
        <v>231453</v>
      </c>
      <c r="AH4" s="4">
        <v>42856</v>
      </c>
      <c r="AI4" s="6">
        <v>234967</v>
      </c>
      <c r="AJ4" s="4">
        <v>42886</v>
      </c>
      <c r="AK4" s="5">
        <v>0</v>
      </c>
      <c r="AL4" s="6">
        <v>3514</v>
      </c>
      <c r="AM4" s="5">
        <v>0</v>
      </c>
      <c r="AN4" s="6">
        <v>3514</v>
      </c>
      <c r="AO4" s="5">
        <v>5.1400000000000001E-2</v>
      </c>
      <c r="AP4" s="5">
        <v>0</v>
      </c>
      <c r="AQ4" s="5">
        <v>0</v>
      </c>
      <c r="AR4" s="4"/>
      <c r="AS4" s="5">
        <v>0</v>
      </c>
      <c r="AT4" s="4"/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207.65</v>
      </c>
      <c r="BD4" s="5">
        <v>0</v>
      </c>
      <c r="BE4" s="5">
        <v>207.65</v>
      </c>
    </row>
    <row r="5" spans="1:57" x14ac:dyDescent="0.25">
      <c r="A5" s="3" t="s">
        <v>192</v>
      </c>
      <c r="B5" s="3" t="s">
        <v>214</v>
      </c>
      <c r="C5" s="4">
        <v>42886</v>
      </c>
      <c r="D5" s="4">
        <v>42856</v>
      </c>
      <c r="E5" s="4">
        <v>42886</v>
      </c>
      <c r="F5" s="8" t="s">
        <v>8</v>
      </c>
      <c r="G5" s="10" t="s">
        <v>215</v>
      </c>
      <c r="H5" s="9" t="s">
        <v>195</v>
      </c>
      <c r="I5" s="3" t="s">
        <v>14</v>
      </c>
      <c r="J5" s="3" t="s">
        <v>8</v>
      </c>
      <c r="K5" s="3" t="s">
        <v>8</v>
      </c>
      <c r="L5" s="3" t="s">
        <v>15</v>
      </c>
      <c r="M5" s="3" t="s">
        <v>8</v>
      </c>
      <c r="N5" s="3" t="s">
        <v>8</v>
      </c>
      <c r="O5" s="4"/>
      <c r="P5" s="4"/>
      <c r="Q5" s="3" t="s">
        <v>216</v>
      </c>
      <c r="R5" s="3" t="s">
        <v>217</v>
      </c>
      <c r="S5" s="3" t="s">
        <v>8</v>
      </c>
      <c r="T5" s="3" t="s">
        <v>218</v>
      </c>
      <c r="U5" s="3" t="s">
        <v>200</v>
      </c>
      <c r="V5" s="3" t="s">
        <v>219</v>
      </c>
      <c r="W5" s="6">
        <v>93561</v>
      </c>
      <c r="X5" s="4">
        <v>42856</v>
      </c>
      <c r="Y5" s="6">
        <v>94077</v>
      </c>
      <c r="Z5" s="13">
        <v>42886</v>
      </c>
      <c r="AA5" s="5">
        <v>516</v>
      </c>
      <c r="AB5" s="5">
        <v>516</v>
      </c>
      <c r="AC5" s="5">
        <v>6.1999999999999998E-3</v>
      </c>
      <c r="AD5" s="5">
        <v>0</v>
      </c>
      <c r="AE5" s="5">
        <v>0</v>
      </c>
      <c r="AF5" s="5">
        <v>0</v>
      </c>
      <c r="AG5" s="6">
        <v>52292</v>
      </c>
      <c r="AH5" s="4">
        <v>42856</v>
      </c>
      <c r="AI5" s="6">
        <v>53581</v>
      </c>
      <c r="AJ5" s="4">
        <v>42886</v>
      </c>
      <c r="AK5" s="5">
        <v>0</v>
      </c>
      <c r="AL5" s="6">
        <v>1289</v>
      </c>
      <c r="AM5" s="5">
        <v>0</v>
      </c>
      <c r="AN5" s="6">
        <v>1289</v>
      </c>
      <c r="AO5" s="5">
        <v>5.1400000000000001E-2</v>
      </c>
      <c r="AP5" s="5">
        <v>0</v>
      </c>
      <c r="AQ5" s="5">
        <v>0</v>
      </c>
      <c r="AR5" s="4"/>
      <c r="AS5" s="5">
        <v>0</v>
      </c>
      <c r="AT5" s="4"/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69.45</v>
      </c>
      <c r="BD5" s="5">
        <v>0</v>
      </c>
      <c r="BE5" s="5">
        <v>69.45</v>
      </c>
    </row>
    <row r="6" spans="1:57" x14ac:dyDescent="0.25">
      <c r="A6" s="3" t="s">
        <v>192</v>
      </c>
      <c r="B6" s="3" t="s">
        <v>220</v>
      </c>
      <c r="C6" s="4">
        <v>42886</v>
      </c>
      <c r="D6" s="4">
        <v>42856</v>
      </c>
      <c r="E6" s="4">
        <v>42886</v>
      </c>
      <c r="F6" s="8" t="s">
        <v>8</v>
      </c>
      <c r="G6" s="10" t="s">
        <v>221</v>
      </c>
      <c r="H6" s="9" t="s">
        <v>195</v>
      </c>
      <c r="I6" s="3" t="s">
        <v>16</v>
      </c>
      <c r="J6" s="3" t="s">
        <v>8</v>
      </c>
      <c r="K6" s="3" t="s">
        <v>17</v>
      </c>
      <c r="L6" s="3" t="s">
        <v>18</v>
      </c>
      <c r="M6" s="3" t="s">
        <v>8</v>
      </c>
      <c r="N6" s="3" t="s">
        <v>8</v>
      </c>
      <c r="O6" s="4"/>
      <c r="P6" s="4"/>
      <c r="Q6" s="3" t="s">
        <v>216</v>
      </c>
      <c r="R6" s="3" t="s">
        <v>222</v>
      </c>
      <c r="S6" s="3" t="s">
        <v>8</v>
      </c>
      <c r="T6" s="3" t="s">
        <v>223</v>
      </c>
      <c r="U6" s="3" t="s">
        <v>200</v>
      </c>
      <c r="V6" s="3" t="s">
        <v>224</v>
      </c>
      <c r="W6" s="6">
        <v>17144</v>
      </c>
      <c r="X6" s="4">
        <v>42856</v>
      </c>
      <c r="Y6" s="6">
        <v>17403</v>
      </c>
      <c r="Z6" s="13">
        <v>42886</v>
      </c>
      <c r="AA6" s="5">
        <v>259</v>
      </c>
      <c r="AB6" s="5">
        <v>259</v>
      </c>
      <c r="AC6" s="5">
        <v>6.1999999999999998E-3</v>
      </c>
      <c r="AD6" s="5">
        <v>0</v>
      </c>
      <c r="AE6" s="5">
        <v>0</v>
      </c>
      <c r="AF6" s="5">
        <v>0</v>
      </c>
      <c r="AG6" s="6">
        <v>14451</v>
      </c>
      <c r="AH6" s="4">
        <v>42856</v>
      </c>
      <c r="AI6" s="6">
        <v>14606</v>
      </c>
      <c r="AJ6" s="4">
        <v>42886</v>
      </c>
      <c r="AK6" s="5">
        <v>0</v>
      </c>
      <c r="AL6" s="5">
        <v>155</v>
      </c>
      <c r="AM6" s="5">
        <v>0</v>
      </c>
      <c r="AN6" s="5">
        <v>155</v>
      </c>
      <c r="AO6" s="5">
        <v>5.1400000000000001E-2</v>
      </c>
      <c r="AP6" s="5">
        <v>0</v>
      </c>
      <c r="AQ6" s="5">
        <v>0</v>
      </c>
      <c r="AR6" s="4"/>
      <c r="AS6" s="5">
        <v>0</v>
      </c>
      <c r="AT6" s="4"/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9.58</v>
      </c>
      <c r="BD6" s="5">
        <v>0</v>
      </c>
      <c r="BE6" s="5">
        <v>9.58</v>
      </c>
    </row>
    <row r="7" spans="1:57" x14ac:dyDescent="0.25">
      <c r="A7" s="3" t="s">
        <v>192</v>
      </c>
      <c r="B7" s="3" t="s">
        <v>225</v>
      </c>
      <c r="C7" s="4">
        <v>42886</v>
      </c>
      <c r="D7" s="4">
        <v>42856</v>
      </c>
      <c r="E7" s="4">
        <v>42886</v>
      </c>
      <c r="F7" s="8" t="s">
        <v>8</v>
      </c>
      <c r="G7" s="10" t="s">
        <v>226</v>
      </c>
      <c r="H7" s="9" t="s">
        <v>195</v>
      </c>
      <c r="I7" s="3" t="s">
        <v>19</v>
      </c>
      <c r="J7" s="3" t="s">
        <v>8</v>
      </c>
      <c r="K7" s="3" t="s">
        <v>20</v>
      </c>
      <c r="L7" s="3" t="s">
        <v>8</v>
      </c>
      <c r="M7" s="3" t="s">
        <v>8</v>
      </c>
      <c r="N7" s="3" t="s">
        <v>8</v>
      </c>
      <c r="O7" s="4"/>
      <c r="P7" s="4"/>
      <c r="Q7" s="3" t="s">
        <v>197</v>
      </c>
      <c r="R7" s="3" t="s">
        <v>198</v>
      </c>
      <c r="S7" s="3" t="s">
        <v>8</v>
      </c>
      <c r="T7" s="3" t="s">
        <v>199</v>
      </c>
      <c r="U7" s="3" t="s">
        <v>200</v>
      </c>
      <c r="V7" s="3" t="s">
        <v>201</v>
      </c>
      <c r="W7" s="6">
        <v>97404</v>
      </c>
      <c r="X7" s="4">
        <v>42856</v>
      </c>
      <c r="Y7" s="6">
        <v>98855</v>
      </c>
      <c r="Z7" s="13">
        <v>42886</v>
      </c>
      <c r="AA7" s="6">
        <v>1451</v>
      </c>
      <c r="AB7" s="6">
        <v>1451</v>
      </c>
      <c r="AC7" s="5">
        <v>6.1999999999999998E-3</v>
      </c>
      <c r="AD7" s="5">
        <v>0</v>
      </c>
      <c r="AE7" s="5">
        <v>0</v>
      </c>
      <c r="AF7" s="5">
        <v>0</v>
      </c>
      <c r="AG7" s="6">
        <v>162356</v>
      </c>
      <c r="AH7" s="4">
        <v>42856</v>
      </c>
      <c r="AI7" s="6">
        <v>163908</v>
      </c>
      <c r="AJ7" s="4">
        <v>42886</v>
      </c>
      <c r="AK7" s="5">
        <v>0</v>
      </c>
      <c r="AL7" s="6">
        <v>1552</v>
      </c>
      <c r="AM7" s="5">
        <v>0</v>
      </c>
      <c r="AN7" s="6">
        <v>1552</v>
      </c>
      <c r="AO7" s="5">
        <v>5.1400000000000001E-2</v>
      </c>
      <c r="AP7" s="5">
        <v>0</v>
      </c>
      <c r="AQ7" s="5">
        <v>0</v>
      </c>
      <c r="AR7" s="4"/>
      <c r="AS7" s="5">
        <v>0</v>
      </c>
      <c r="AT7" s="4"/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88.77</v>
      </c>
      <c r="BD7" s="5">
        <v>0</v>
      </c>
      <c r="BE7" s="5">
        <v>88.77</v>
      </c>
    </row>
    <row r="8" spans="1:57" x14ac:dyDescent="0.25">
      <c r="A8" s="3" t="s">
        <v>192</v>
      </c>
      <c r="B8" s="3" t="s">
        <v>227</v>
      </c>
      <c r="C8" s="4">
        <v>42886</v>
      </c>
      <c r="D8" s="4">
        <v>42856</v>
      </c>
      <c r="E8" s="4">
        <v>42886</v>
      </c>
      <c r="F8" s="8" t="s">
        <v>8</v>
      </c>
      <c r="G8" s="10" t="s">
        <v>228</v>
      </c>
      <c r="H8" s="9" t="s">
        <v>195</v>
      </c>
      <c r="I8" s="3" t="s">
        <v>21</v>
      </c>
      <c r="J8" s="3" t="s">
        <v>8</v>
      </c>
      <c r="K8" s="3" t="s">
        <v>20</v>
      </c>
      <c r="L8" s="3" t="s">
        <v>8</v>
      </c>
      <c r="M8" s="3" t="s">
        <v>8</v>
      </c>
      <c r="N8" s="3" t="s">
        <v>8</v>
      </c>
      <c r="O8" s="4"/>
      <c r="P8" s="4"/>
      <c r="Q8" s="3" t="s">
        <v>197</v>
      </c>
      <c r="R8" s="3" t="s">
        <v>198</v>
      </c>
      <c r="S8" s="3" t="s">
        <v>8</v>
      </c>
      <c r="T8" s="3" t="s">
        <v>199</v>
      </c>
      <c r="U8" s="3" t="s">
        <v>200</v>
      </c>
      <c r="V8" s="3" t="s">
        <v>201</v>
      </c>
      <c r="W8" s="6">
        <v>51378</v>
      </c>
      <c r="X8" s="4">
        <v>42856</v>
      </c>
      <c r="Y8" s="6">
        <v>51530</v>
      </c>
      <c r="Z8" s="13">
        <v>42886</v>
      </c>
      <c r="AA8" s="5">
        <v>152</v>
      </c>
      <c r="AB8" s="5">
        <v>152</v>
      </c>
      <c r="AC8" s="5">
        <v>6.1999999999999998E-3</v>
      </c>
      <c r="AD8" s="5">
        <v>0</v>
      </c>
      <c r="AE8" s="5">
        <v>0</v>
      </c>
      <c r="AF8" s="5">
        <v>0</v>
      </c>
      <c r="AG8" s="6">
        <v>64768</v>
      </c>
      <c r="AH8" s="4">
        <v>42856</v>
      </c>
      <c r="AI8" s="6">
        <v>65026</v>
      </c>
      <c r="AJ8" s="4">
        <v>42886</v>
      </c>
      <c r="AK8" s="5">
        <v>0</v>
      </c>
      <c r="AL8" s="5">
        <v>258</v>
      </c>
      <c r="AM8" s="5">
        <v>0</v>
      </c>
      <c r="AN8" s="5">
        <v>258</v>
      </c>
      <c r="AO8" s="5">
        <v>5.1400000000000001E-2</v>
      </c>
      <c r="AP8" s="5">
        <v>0</v>
      </c>
      <c r="AQ8" s="5">
        <v>0</v>
      </c>
      <c r="AR8" s="4"/>
      <c r="AS8" s="5">
        <v>0</v>
      </c>
      <c r="AT8" s="4"/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14.2</v>
      </c>
      <c r="BD8" s="5">
        <v>0</v>
      </c>
      <c r="BE8" s="5">
        <v>14.2</v>
      </c>
    </row>
    <row r="9" spans="1:57" x14ac:dyDescent="0.25">
      <c r="A9" s="3" t="s">
        <v>192</v>
      </c>
      <c r="B9" s="3" t="s">
        <v>229</v>
      </c>
      <c r="C9" s="4">
        <v>42886</v>
      </c>
      <c r="D9" s="4">
        <v>42856</v>
      </c>
      <c r="E9" s="4">
        <v>42886</v>
      </c>
      <c r="F9" s="8" t="s">
        <v>8</v>
      </c>
      <c r="G9" s="10" t="s">
        <v>230</v>
      </c>
      <c r="H9" s="9" t="s">
        <v>195</v>
      </c>
      <c r="I9" s="3" t="s">
        <v>22</v>
      </c>
      <c r="J9" s="3" t="s">
        <v>8</v>
      </c>
      <c r="K9" s="3" t="s">
        <v>23</v>
      </c>
      <c r="L9" s="3" t="s">
        <v>24</v>
      </c>
      <c r="M9" s="3" t="s">
        <v>8</v>
      </c>
      <c r="N9" s="3" t="s">
        <v>8</v>
      </c>
      <c r="O9" s="4"/>
      <c r="P9" s="4"/>
      <c r="Q9" s="3" t="s">
        <v>210</v>
      </c>
      <c r="R9" s="3" t="s">
        <v>231</v>
      </c>
      <c r="S9" s="3" t="s">
        <v>8</v>
      </c>
      <c r="T9" s="3" t="s">
        <v>232</v>
      </c>
      <c r="U9" s="3" t="s">
        <v>200</v>
      </c>
      <c r="V9" s="3" t="s">
        <v>233</v>
      </c>
      <c r="W9" s="6">
        <v>14564</v>
      </c>
      <c r="X9" s="4">
        <v>42856</v>
      </c>
      <c r="Y9" s="6">
        <v>14606</v>
      </c>
      <c r="Z9" s="13">
        <v>42886</v>
      </c>
      <c r="AA9" s="5">
        <v>42</v>
      </c>
      <c r="AB9" s="5">
        <v>42</v>
      </c>
      <c r="AC9" s="5">
        <v>6.1999999999999998E-3</v>
      </c>
      <c r="AD9" s="5">
        <v>0</v>
      </c>
      <c r="AE9" s="5">
        <v>0</v>
      </c>
      <c r="AF9" s="5">
        <v>0</v>
      </c>
      <c r="AG9" s="6">
        <v>10289</v>
      </c>
      <c r="AH9" s="4">
        <v>42856</v>
      </c>
      <c r="AI9" s="6">
        <v>10384</v>
      </c>
      <c r="AJ9" s="4">
        <v>42886</v>
      </c>
      <c r="AK9" s="5">
        <v>0</v>
      </c>
      <c r="AL9" s="5">
        <v>95</v>
      </c>
      <c r="AM9" s="5">
        <v>0</v>
      </c>
      <c r="AN9" s="5">
        <v>95</v>
      </c>
      <c r="AO9" s="5">
        <v>5.1400000000000001E-2</v>
      </c>
      <c r="AP9" s="5">
        <v>0</v>
      </c>
      <c r="AQ9" s="5">
        <v>0</v>
      </c>
      <c r="AR9" s="4"/>
      <c r="AS9" s="5">
        <v>0</v>
      </c>
      <c r="AT9" s="4"/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5.14</v>
      </c>
      <c r="BD9" s="5">
        <v>0</v>
      </c>
      <c r="BE9" s="5">
        <v>5.14</v>
      </c>
    </row>
    <row r="10" spans="1:57" x14ac:dyDescent="0.25">
      <c r="A10" s="3" t="s">
        <v>192</v>
      </c>
      <c r="B10" s="3" t="s">
        <v>234</v>
      </c>
      <c r="C10" s="4">
        <v>42886</v>
      </c>
      <c r="D10" s="4">
        <v>42856</v>
      </c>
      <c r="E10" s="4">
        <v>42886</v>
      </c>
      <c r="F10" s="8" t="s">
        <v>8</v>
      </c>
      <c r="G10" s="10" t="s">
        <v>235</v>
      </c>
      <c r="H10" s="9" t="s">
        <v>195</v>
      </c>
      <c r="I10" s="3" t="s">
        <v>25</v>
      </c>
      <c r="J10" s="3" t="s">
        <v>8</v>
      </c>
      <c r="K10" s="3" t="s">
        <v>23</v>
      </c>
      <c r="L10" s="3" t="s">
        <v>24</v>
      </c>
      <c r="M10" s="3" t="s">
        <v>8</v>
      </c>
      <c r="N10" s="3" t="s">
        <v>8</v>
      </c>
      <c r="O10" s="4"/>
      <c r="P10" s="4"/>
      <c r="Q10" s="3" t="s">
        <v>210</v>
      </c>
      <c r="R10" s="3" t="s">
        <v>231</v>
      </c>
      <c r="S10" s="3" t="s">
        <v>8</v>
      </c>
      <c r="T10" s="3" t="s">
        <v>232</v>
      </c>
      <c r="U10" s="3" t="s">
        <v>200</v>
      </c>
      <c r="V10" s="3" t="s">
        <v>233</v>
      </c>
      <c r="W10" s="6">
        <v>74499</v>
      </c>
      <c r="X10" s="4">
        <v>42856</v>
      </c>
      <c r="Y10" s="6">
        <v>75383</v>
      </c>
      <c r="Z10" s="13">
        <v>42886</v>
      </c>
      <c r="AA10" s="5">
        <v>884</v>
      </c>
      <c r="AB10" s="5">
        <v>884</v>
      </c>
      <c r="AC10" s="5">
        <v>6.1999999999999998E-3</v>
      </c>
      <c r="AD10" s="5">
        <v>0</v>
      </c>
      <c r="AE10" s="5">
        <v>0</v>
      </c>
      <c r="AF10" s="5">
        <v>0</v>
      </c>
      <c r="AG10" s="6">
        <v>59144</v>
      </c>
      <c r="AH10" s="4">
        <v>42856</v>
      </c>
      <c r="AI10" s="6">
        <v>61127</v>
      </c>
      <c r="AJ10" s="4">
        <v>42886</v>
      </c>
      <c r="AK10" s="5">
        <v>0</v>
      </c>
      <c r="AL10" s="6">
        <v>1983</v>
      </c>
      <c r="AM10" s="5">
        <v>0</v>
      </c>
      <c r="AN10" s="6">
        <v>1983</v>
      </c>
      <c r="AO10" s="5">
        <v>5.1400000000000001E-2</v>
      </c>
      <c r="AP10" s="5">
        <v>0</v>
      </c>
      <c r="AQ10" s="5">
        <v>0</v>
      </c>
      <c r="AR10" s="4"/>
      <c r="AS10" s="5">
        <v>0</v>
      </c>
      <c r="AT10" s="4"/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107.41</v>
      </c>
      <c r="BD10" s="5">
        <v>0</v>
      </c>
      <c r="BE10" s="5">
        <v>107.41</v>
      </c>
    </row>
    <row r="11" spans="1:57" x14ac:dyDescent="0.25">
      <c r="A11" s="3" t="s">
        <v>192</v>
      </c>
      <c r="B11" s="3" t="s">
        <v>236</v>
      </c>
      <c r="C11" s="4">
        <v>42886</v>
      </c>
      <c r="D11" s="4">
        <v>42856</v>
      </c>
      <c r="E11" s="4">
        <v>42886</v>
      </c>
      <c r="F11" s="8" t="s">
        <v>8</v>
      </c>
      <c r="G11" s="10" t="s">
        <v>237</v>
      </c>
      <c r="H11" s="9" t="s">
        <v>238</v>
      </c>
      <c r="I11" s="3" t="s">
        <v>26</v>
      </c>
      <c r="J11" s="3" t="s">
        <v>8</v>
      </c>
      <c r="K11" s="3" t="s">
        <v>27</v>
      </c>
      <c r="L11" s="3" t="s">
        <v>8</v>
      </c>
      <c r="M11" s="3" t="s">
        <v>8</v>
      </c>
      <c r="N11" s="3" t="s">
        <v>8</v>
      </c>
      <c r="O11" s="4"/>
      <c r="P11" s="4"/>
      <c r="Q11" s="3" t="s">
        <v>197</v>
      </c>
      <c r="R11" s="3" t="s">
        <v>198</v>
      </c>
      <c r="S11" s="3" t="s">
        <v>8</v>
      </c>
      <c r="T11" s="3" t="s">
        <v>199</v>
      </c>
      <c r="U11" s="3" t="s">
        <v>200</v>
      </c>
      <c r="V11" s="3" t="s">
        <v>201</v>
      </c>
      <c r="W11" s="6">
        <v>368268</v>
      </c>
      <c r="X11" s="4">
        <v>42856</v>
      </c>
      <c r="Y11" s="6">
        <v>371524</v>
      </c>
      <c r="Z11" s="13">
        <v>42886</v>
      </c>
      <c r="AA11" s="6">
        <v>3256</v>
      </c>
      <c r="AB11" s="6">
        <v>3256</v>
      </c>
      <c r="AC11" s="5">
        <v>6.1999999999999998E-3</v>
      </c>
      <c r="AD11" s="5">
        <v>0</v>
      </c>
      <c r="AE11" s="5">
        <v>0</v>
      </c>
      <c r="AF11" s="5">
        <v>0</v>
      </c>
      <c r="AG11" s="6">
        <v>733643</v>
      </c>
      <c r="AH11" s="4">
        <v>42856</v>
      </c>
      <c r="AI11" s="6">
        <v>738881</v>
      </c>
      <c r="AJ11" s="4">
        <v>42886</v>
      </c>
      <c r="AK11" s="5">
        <v>0</v>
      </c>
      <c r="AL11" s="6">
        <v>5238</v>
      </c>
      <c r="AM11" s="5">
        <v>0</v>
      </c>
      <c r="AN11" s="6">
        <v>5238</v>
      </c>
      <c r="AO11" s="5">
        <v>5.1400000000000001E-2</v>
      </c>
      <c r="AP11" s="5">
        <v>0</v>
      </c>
      <c r="AQ11" s="5">
        <v>0</v>
      </c>
      <c r="AR11" s="4"/>
      <c r="AS11" s="5">
        <v>0</v>
      </c>
      <c r="AT11" s="4"/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289.42</v>
      </c>
      <c r="BD11" s="5">
        <v>0</v>
      </c>
      <c r="BE11" s="5">
        <v>289.42</v>
      </c>
    </row>
    <row r="12" spans="1:57" x14ac:dyDescent="0.25">
      <c r="A12" s="3" t="s">
        <v>192</v>
      </c>
      <c r="B12" s="3" t="s">
        <v>239</v>
      </c>
      <c r="C12" s="4">
        <v>42886</v>
      </c>
      <c r="D12" s="4">
        <v>42856</v>
      </c>
      <c r="E12" s="4">
        <v>42886</v>
      </c>
      <c r="F12" s="8" t="s">
        <v>8</v>
      </c>
      <c r="G12" s="10" t="s">
        <v>240</v>
      </c>
      <c r="H12" s="9" t="s">
        <v>238</v>
      </c>
      <c r="I12" s="3" t="s">
        <v>28</v>
      </c>
      <c r="J12" s="3" t="s">
        <v>8</v>
      </c>
      <c r="K12" s="3" t="s">
        <v>83</v>
      </c>
      <c r="L12" s="3" t="s">
        <v>8</v>
      </c>
      <c r="M12" s="3" t="s">
        <v>8</v>
      </c>
      <c r="N12" s="3" t="s">
        <v>8</v>
      </c>
      <c r="O12" s="4"/>
      <c r="P12" s="4"/>
      <c r="Q12" s="3" t="s">
        <v>197</v>
      </c>
      <c r="R12" s="3" t="s">
        <v>198</v>
      </c>
      <c r="S12" s="3" t="s">
        <v>8</v>
      </c>
      <c r="T12" s="3" t="s">
        <v>199</v>
      </c>
      <c r="U12" s="3" t="s">
        <v>200</v>
      </c>
      <c r="V12" s="3" t="s">
        <v>201</v>
      </c>
      <c r="W12" s="6">
        <v>263143</v>
      </c>
      <c r="X12" s="4">
        <v>42856</v>
      </c>
      <c r="Y12" s="6">
        <v>263948</v>
      </c>
      <c r="Z12" s="13">
        <v>42886</v>
      </c>
      <c r="AA12" s="5">
        <v>805</v>
      </c>
      <c r="AB12" s="5">
        <v>805</v>
      </c>
      <c r="AC12" s="5">
        <v>6.1999999999999998E-3</v>
      </c>
      <c r="AD12" s="5">
        <v>0</v>
      </c>
      <c r="AE12" s="5">
        <v>0</v>
      </c>
      <c r="AF12" s="5">
        <v>0</v>
      </c>
      <c r="AG12" s="6">
        <v>204922</v>
      </c>
      <c r="AH12" s="4">
        <v>42856</v>
      </c>
      <c r="AI12" s="6">
        <v>206176</v>
      </c>
      <c r="AJ12" s="4">
        <v>42886</v>
      </c>
      <c r="AK12" s="5">
        <v>0</v>
      </c>
      <c r="AL12" s="6">
        <v>1254</v>
      </c>
      <c r="AM12" s="5">
        <v>0</v>
      </c>
      <c r="AN12" s="6">
        <v>1254</v>
      </c>
      <c r="AO12" s="5">
        <v>5.1400000000000001E-2</v>
      </c>
      <c r="AP12" s="5">
        <v>0</v>
      </c>
      <c r="AQ12" s="5">
        <v>0</v>
      </c>
      <c r="AR12" s="4"/>
      <c r="AS12" s="5">
        <v>0</v>
      </c>
      <c r="AT12" s="4"/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69.45</v>
      </c>
      <c r="BD12" s="5">
        <v>0</v>
      </c>
      <c r="BE12" s="5">
        <v>69.45</v>
      </c>
    </row>
    <row r="13" spans="1:57" x14ac:dyDescent="0.25">
      <c r="A13" s="3" t="s">
        <v>192</v>
      </c>
      <c r="B13" s="3" t="s">
        <v>241</v>
      </c>
      <c r="C13" s="4">
        <v>42886</v>
      </c>
      <c r="D13" s="4">
        <v>42856</v>
      </c>
      <c r="E13" s="4">
        <v>42886</v>
      </c>
      <c r="F13" s="8" t="s">
        <v>8</v>
      </c>
      <c r="G13" s="10" t="s">
        <v>242</v>
      </c>
      <c r="H13" s="9" t="s">
        <v>243</v>
      </c>
      <c r="I13" s="3" t="s">
        <v>30</v>
      </c>
      <c r="J13" s="3" t="s">
        <v>8</v>
      </c>
      <c r="K13" s="3" t="s">
        <v>31</v>
      </c>
      <c r="L13" s="3" t="s">
        <v>8</v>
      </c>
      <c r="M13" s="3" t="s">
        <v>8</v>
      </c>
      <c r="N13" s="3" t="s">
        <v>8</v>
      </c>
      <c r="O13" s="4"/>
      <c r="P13" s="4"/>
      <c r="Q13" s="3" t="s">
        <v>197</v>
      </c>
      <c r="R13" s="3" t="s">
        <v>198</v>
      </c>
      <c r="S13" s="3" t="s">
        <v>8</v>
      </c>
      <c r="T13" s="3" t="s">
        <v>199</v>
      </c>
      <c r="U13" s="3" t="s">
        <v>200</v>
      </c>
      <c r="V13" s="3" t="s">
        <v>201</v>
      </c>
      <c r="W13" s="6">
        <v>146114</v>
      </c>
      <c r="X13" s="4">
        <v>42856</v>
      </c>
      <c r="Y13" s="6">
        <v>147825</v>
      </c>
      <c r="Z13" s="13">
        <v>42886</v>
      </c>
      <c r="AA13" s="6">
        <v>1711</v>
      </c>
      <c r="AB13" s="6">
        <v>1711</v>
      </c>
      <c r="AC13" s="5">
        <v>6.1999999999999998E-3</v>
      </c>
      <c r="AD13" s="5">
        <v>0</v>
      </c>
      <c r="AE13" s="5">
        <v>0</v>
      </c>
      <c r="AF13" s="5">
        <v>0</v>
      </c>
      <c r="AG13" s="6">
        <v>109177</v>
      </c>
      <c r="AH13" s="4">
        <v>42856</v>
      </c>
      <c r="AI13" s="6">
        <v>110461</v>
      </c>
      <c r="AJ13" s="4">
        <v>42886</v>
      </c>
      <c r="AK13" s="5">
        <v>0</v>
      </c>
      <c r="AL13" s="6">
        <v>1284</v>
      </c>
      <c r="AM13" s="5">
        <v>0</v>
      </c>
      <c r="AN13" s="6">
        <v>1284</v>
      </c>
      <c r="AO13" s="5">
        <v>5.1400000000000001E-2</v>
      </c>
      <c r="AP13" s="5">
        <v>0</v>
      </c>
      <c r="AQ13" s="5">
        <v>0</v>
      </c>
      <c r="AR13" s="4"/>
      <c r="AS13" s="5">
        <v>0</v>
      </c>
      <c r="AT13" s="4"/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76.61</v>
      </c>
      <c r="BD13" s="5">
        <v>0</v>
      </c>
      <c r="BE13" s="5">
        <v>76.61</v>
      </c>
    </row>
    <row r="14" spans="1:57" x14ac:dyDescent="0.25">
      <c r="A14" s="3" t="s">
        <v>192</v>
      </c>
      <c r="B14" s="3" t="s">
        <v>244</v>
      </c>
      <c r="C14" s="4">
        <v>42886</v>
      </c>
      <c r="D14" s="4">
        <v>42856</v>
      </c>
      <c r="E14" s="4">
        <v>42886</v>
      </c>
      <c r="F14" s="8" t="s">
        <v>8</v>
      </c>
      <c r="G14" s="10" t="s">
        <v>245</v>
      </c>
      <c r="H14" s="9" t="s">
        <v>243</v>
      </c>
      <c r="I14" s="3" t="s">
        <v>32</v>
      </c>
      <c r="J14" s="3" t="s">
        <v>8</v>
      </c>
      <c r="K14" s="3" t="s">
        <v>33</v>
      </c>
      <c r="L14" s="3" t="s">
        <v>8</v>
      </c>
      <c r="M14" s="3" t="s">
        <v>8</v>
      </c>
      <c r="N14" s="3" t="s">
        <v>8</v>
      </c>
      <c r="O14" s="4"/>
      <c r="P14" s="4"/>
      <c r="Q14" s="3" t="s">
        <v>197</v>
      </c>
      <c r="R14" s="3" t="s">
        <v>198</v>
      </c>
      <c r="S14" s="3" t="s">
        <v>8</v>
      </c>
      <c r="T14" s="3" t="s">
        <v>199</v>
      </c>
      <c r="U14" s="3" t="s">
        <v>200</v>
      </c>
      <c r="V14" s="3" t="s">
        <v>201</v>
      </c>
      <c r="W14" s="6">
        <v>892824</v>
      </c>
      <c r="X14" s="4">
        <v>42856</v>
      </c>
      <c r="Y14" s="6">
        <v>913639</v>
      </c>
      <c r="Z14" s="13">
        <v>42886</v>
      </c>
      <c r="AA14" s="6">
        <v>20815</v>
      </c>
      <c r="AB14" s="6">
        <v>20815</v>
      </c>
      <c r="AC14" s="5">
        <v>6.1999999999999998E-3</v>
      </c>
      <c r="AD14" s="5">
        <v>0</v>
      </c>
      <c r="AE14" s="5">
        <v>0</v>
      </c>
      <c r="AF14" s="5">
        <v>0</v>
      </c>
      <c r="AG14" s="6">
        <v>381109</v>
      </c>
      <c r="AH14" s="4">
        <v>42856</v>
      </c>
      <c r="AI14" s="6">
        <v>393864</v>
      </c>
      <c r="AJ14" s="4">
        <v>42886</v>
      </c>
      <c r="AK14" s="5">
        <v>0</v>
      </c>
      <c r="AL14" s="6">
        <v>12755</v>
      </c>
      <c r="AM14" s="5">
        <v>0</v>
      </c>
      <c r="AN14" s="6">
        <v>12755</v>
      </c>
      <c r="AO14" s="5">
        <v>5.1400000000000001E-2</v>
      </c>
      <c r="AP14" s="5">
        <v>0</v>
      </c>
      <c r="AQ14" s="5">
        <v>0</v>
      </c>
      <c r="AR14" s="4"/>
      <c r="AS14" s="5">
        <v>0</v>
      </c>
      <c r="AT14" s="4"/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784.66</v>
      </c>
      <c r="BD14" s="5">
        <v>0</v>
      </c>
      <c r="BE14" s="5">
        <v>784.66</v>
      </c>
    </row>
    <row r="15" spans="1:57" x14ac:dyDescent="0.25">
      <c r="A15" s="3" t="s">
        <v>192</v>
      </c>
      <c r="B15" s="3" t="s">
        <v>246</v>
      </c>
      <c r="C15" s="4">
        <v>42886</v>
      </c>
      <c r="D15" s="4">
        <v>42856</v>
      </c>
      <c r="E15" s="4">
        <v>42886</v>
      </c>
      <c r="F15" s="8" t="s">
        <v>8</v>
      </c>
      <c r="G15" s="10" t="s">
        <v>247</v>
      </c>
      <c r="H15" s="9" t="s">
        <v>243</v>
      </c>
      <c r="I15" s="3" t="s">
        <v>34</v>
      </c>
      <c r="J15" s="3" t="s">
        <v>8</v>
      </c>
      <c r="K15" s="3" t="s">
        <v>35</v>
      </c>
      <c r="L15" s="3" t="s">
        <v>8</v>
      </c>
      <c r="M15" s="3" t="s">
        <v>8</v>
      </c>
      <c r="N15" s="3" t="s">
        <v>8</v>
      </c>
      <c r="O15" s="4"/>
      <c r="P15" s="4"/>
      <c r="Q15" s="3" t="s">
        <v>197</v>
      </c>
      <c r="R15" s="3" t="s">
        <v>198</v>
      </c>
      <c r="S15" s="3" t="s">
        <v>8</v>
      </c>
      <c r="T15" s="3" t="s">
        <v>199</v>
      </c>
      <c r="U15" s="3" t="s">
        <v>200</v>
      </c>
      <c r="V15" s="3" t="s">
        <v>201</v>
      </c>
      <c r="W15" s="6">
        <v>144635</v>
      </c>
      <c r="X15" s="4">
        <v>42856</v>
      </c>
      <c r="Y15" s="6">
        <v>145375</v>
      </c>
      <c r="Z15" s="13">
        <v>42886</v>
      </c>
      <c r="AA15" s="5">
        <v>740</v>
      </c>
      <c r="AB15" s="5">
        <v>740</v>
      </c>
      <c r="AC15" s="5">
        <v>6.1999999999999998E-3</v>
      </c>
      <c r="AD15" s="5">
        <v>0</v>
      </c>
      <c r="AE15" s="5">
        <v>0</v>
      </c>
      <c r="AF15" s="5">
        <v>0</v>
      </c>
      <c r="AG15" s="6">
        <v>110427</v>
      </c>
      <c r="AH15" s="4">
        <v>42856</v>
      </c>
      <c r="AI15" s="6">
        <v>111228</v>
      </c>
      <c r="AJ15" s="4">
        <v>42886</v>
      </c>
      <c r="AK15" s="5">
        <v>0</v>
      </c>
      <c r="AL15" s="5">
        <v>801</v>
      </c>
      <c r="AM15" s="5">
        <v>0</v>
      </c>
      <c r="AN15" s="5">
        <v>801</v>
      </c>
      <c r="AO15" s="5">
        <v>5.1400000000000001E-2</v>
      </c>
      <c r="AP15" s="5">
        <v>0</v>
      </c>
      <c r="AQ15" s="5">
        <v>0</v>
      </c>
      <c r="AR15" s="4"/>
      <c r="AS15" s="5">
        <v>0</v>
      </c>
      <c r="AT15" s="4"/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45.76</v>
      </c>
      <c r="BD15" s="5">
        <v>0</v>
      </c>
      <c r="BE15" s="5">
        <v>45.76</v>
      </c>
    </row>
    <row r="16" spans="1:57" x14ac:dyDescent="0.25">
      <c r="A16" s="3" t="s">
        <v>192</v>
      </c>
      <c r="B16" s="3" t="s">
        <v>248</v>
      </c>
      <c r="C16" s="4">
        <v>42886</v>
      </c>
      <c r="D16" s="4">
        <v>42856</v>
      </c>
      <c r="E16" s="4">
        <v>42886</v>
      </c>
      <c r="F16" s="8" t="s">
        <v>8</v>
      </c>
      <c r="G16" s="10" t="s">
        <v>249</v>
      </c>
      <c r="H16" s="9" t="s">
        <v>243</v>
      </c>
      <c r="I16" s="3" t="s">
        <v>36</v>
      </c>
      <c r="J16" s="3" t="s">
        <v>8</v>
      </c>
      <c r="K16" s="3" t="s">
        <v>250</v>
      </c>
      <c r="L16" s="3" t="s">
        <v>8</v>
      </c>
      <c r="M16" s="3" t="s">
        <v>8</v>
      </c>
      <c r="N16" s="3" t="s">
        <v>8</v>
      </c>
      <c r="O16" s="4"/>
      <c r="P16" s="4"/>
      <c r="Q16" s="3" t="s">
        <v>197</v>
      </c>
      <c r="R16" s="3" t="s">
        <v>198</v>
      </c>
      <c r="S16" s="3" t="s">
        <v>8</v>
      </c>
      <c r="T16" s="3" t="s">
        <v>199</v>
      </c>
      <c r="U16" s="3" t="s">
        <v>200</v>
      </c>
      <c r="V16" s="3" t="s">
        <v>201</v>
      </c>
      <c r="W16" s="6">
        <v>227778</v>
      </c>
      <c r="X16" s="4">
        <v>42856</v>
      </c>
      <c r="Y16" s="6">
        <v>229722</v>
      </c>
      <c r="Z16" s="13">
        <v>42886</v>
      </c>
      <c r="AA16" s="6">
        <v>1944</v>
      </c>
      <c r="AB16" s="6">
        <v>1944</v>
      </c>
      <c r="AC16" s="5">
        <v>6.1999999999999998E-3</v>
      </c>
      <c r="AD16" s="5">
        <v>0</v>
      </c>
      <c r="AE16" s="5">
        <v>0</v>
      </c>
      <c r="AF16" s="5">
        <v>0</v>
      </c>
      <c r="AG16" s="6">
        <v>82050</v>
      </c>
      <c r="AH16" s="4">
        <v>42856</v>
      </c>
      <c r="AI16" s="6">
        <v>83519</v>
      </c>
      <c r="AJ16" s="4">
        <v>42886</v>
      </c>
      <c r="AK16" s="5">
        <v>0</v>
      </c>
      <c r="AL16" s="6">
        <v>1469</v>
      </c>
      <c r="AM16" s="5">
        <v>0</v>
      </c>
      <c r="AN16" s="6">
        <v>1469</v>
      </c>
      <c r="AO16" s="5">
        <v>5.1400000000000001E-2</v>
      </c>
      <c r="AP16" s="5">
        <v>0</v>
      </c>
      <c r="AQ16" s="5">
        <v>0</v>
      </c>
      <c r="AR16" s="4"/>
      <c r="AS16" s="5">
        <v>0</v>
      </c>
      <c r="AT16" s="4"/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87.56</v>
      </c>
      <c r="BD16" s="5">
        <v>0</v>
      </c>
      <c r="BE16" s="5">
        <v>87.56</v>
      </c>
    </row>
    <row r="17" spans="1:57" x14ac:dyDescent="0.25">
      <c r="A17" s="3" t="s">
        <v>192</v>
      </c>
      <c r="B17" s="3" t="s">
        <v>251</v>
      </c>
      <c r="C17" s="4">
        <v>42886</v>
      </c>
      <c r="D17" s="4">
        <v>42856</v>
      </c>
      <c r="E17" s="4">
        <v>42886</v>
      </c>
      <c r="F17" s="8" t="s">
        <v>8</v>
      </c>
      <c r="G17" s="10" t="s">
        <v>252</v>
      </c>
      <c r="H17" s="9" t="s">
        <v>243</v>
      </c>
      <c r="I17" s="3" t="s">
        <v>37</v>
      </c>
      <c r="J17" s="3" t="s">
        <v>8</v>
      </c>
      <c r="K17" s="3" t="s">
        <v>33</v>
      </c>
      <c r="L17" s="3" t="s">
        <v>8</v>
      </c>
      <c r="M17" s="3" t="s">
        <v>8</v>
      </c>
      <c r="N17" s="3" t="s">
        <v>8</v>
      </c>
      <c r="O17" s="4"/>
      <c r="P17" s="4"/>
      <c r="Q17" s="3" t="s">
        <v>197</v>
      </c>
      <c r="R17" s="3" t="s">
        <v>198</v>
      </c>
      <c r="S17" s="3" t="s">
        <v>8</v>
      </c>
      <c r="T17" s="3" t="s">
        <v>199</v>
      </c>
      <c r="U17" s="3" t="s">
        <v>200</v>
      </c>
      <c r="V17" s="3" t="s">
        <v>201</v>
      </c>
      <c r="W17" s="6">
        <v>723425</v>
      </c>
      <c r="X17" s="4">
        <v>42856</v>
      </c>
      <c r="Y17" s="6">
        <v>746776</v>
      </c>
      <c r="Z17" s="13">
        <v>42886</v>
      </c>
      <c r="AA17" s="6">
        <v>23351</v>
      </c>
      <c r="AB17" s="6">
        <v>23351</v>
      </c>
      <c r="AC17" s="5">
        <v>6.1999999999999998E-3</v>
      </c>
      <c r="AD17" s="5">
        <v>0</v>
      </c>
      <c r="AE17" s="5">
        <v>0</v>
      </c>
      <c r="AF17" s="5">
        <v>0</v>
      </c>
      <c r="AG17" s="6">
        <v>386644</v>
      </c>
      <c r="AH17" s="4">
        <v>42856</v>
      </c>
      <c r="AI17" s="6">
        <v>394343</v>
      </c>
      <c r="AJ17" s="4">
        <v>42886</v>
      </c>
      <c r="AK17" s="5">
        <v>0</v>
      </c>
      <c r="AL17" s="6">
        <v>7699</v>
      </c>
      <c r="AM17" s="5">
        <v>0</v>
      </c>
      <c r="AN17" s="6">
        <v>7699</v>
      </c>
      <c r="AO17" s="5">
        <v>5.1400000000000001E-2</v>
      </c>
      <c r="AP17" s="5">
        <v>0</v>
      </c>
      <c r="AQ17" s="5">
        <v>0</v>
      </c>
      <c r="AR17" s="4"/>
      <c r="AS17" s="5">
        <v>0</v>
      </c>
      <c r="AT17" s="4"/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540.51</v>
      </c>
      <c r="BD17" s="5">
        <v>0</v>
      </c>
      <c r="BE17" s="5">
        <v>540.51</v>
      </c>
    </row>
    <row r="18" spans="1:57" x14ac:dyDescent="0.25">
      <c r="A18" s="3" t="s">
        <v>192</v>
      </c>
      <c r="B18" s="3" t="s">
        <v>253</v>
      </c>
      <c r="C18" s="4">
        <v>42886</v>
      </c>
      <c r="D18" s="4">
        <v>42856</v>
      </c>
      <c r="E18" s="4">
        <v>42886</v>
      </c>
      <c r="F18" s="8" t="s">
        <v>8</v>
      </c>
      <c r="G18" s="10" t="s">
        <v>254</v>
      </c>
      <c r="H18" s="9" t="s">
        <v>243</v>
      </c>
      <c r="I18" s="3" t="s">
        <v>38</v>
      </c>
      <c r="J18" s="3" t="s">
        <v>8</v>
      </c>
      <c r="K18" s="3" t="s">
        <v>39</v>
      </c>
      <c r="L18" s="3" t="s">
        <v>13</v>
      </c>
      <c r="M18" s="3" t="s">
        <v>8</v>
      </c>
      <c r="N18" s="3" t="s">
        <v>8</v>
      </c>
      <c r="O18" s="4"/>
      <c r="P18" s="4"/>
      <c r="Q18" s="3" t="s">
        <v>210</v>
      </c>
      <c r="R18" s="3" t="s">
        <v>211</v>
      </c>
      <c r="S18" s="3" t="s">
        <v>8</v>
      </c>
      <c r="T18" s="3" t="s">
        <v>212</v>
      </c>
      <c r="U18" s="3" t="s">
        <v>200</v>
      </c>
      <c r="V18" s="3" t="s">
        <v>213</v>
      </c>
      <c r="W18" s="6">
        <v>332501</v>
      </c>
      <c r="X18" s="4">
        <v>42856</v>
      </c>
      <c r="Y18" s="6">
        <v>337385</v>
      </c>
      <c r="Z18" s="13">
        <v>42886</v>
      </c>
      <c r="AA18" s="6">
        <v>4884</v>
      </c>
      <c r="AB18" s="6">
        <v>4884</v>
      </c>
      <c r="AC18" s="5">
        <v>6.1999999999999998E-3</v>
      </c>
      <c r="AD18" s="5">
        <v>0</v>
      </c>
      <c r="AE18" s="5">
        <v>0</v>
      </c>
      <c r="AF18" s="5">
        <v>0</v>
      </c>
      <c r="AG18" s="6">
        <v>217284</v>
      </c>
      <c r="AH18" s="4">
        <v>42856</v>
      </c>
      <c r="AI18" s="6">
        <v>220201</v>
      </c>
      <c r="AJ18" s="4">
        <v>42886</v>
      </c>
      <c r="AK18" s="5">
        <v>0</v>
      </c>
      <c r="AL18" s="6">
        <v>2917</v>
      </c>
      <c r="AM18" s="5">
        <v>0</v>
      </c>
      <c r="AN18" s="6">
        <v>2917</v>
      </c>
      <c r="AO18" s="5">
        <v>5.1400000000000001E-2</v>
      </c>
      <c r="AP18" s="5">
        <v>0</v>
      </c>
      <c r="AQ18" s="5">
        <v>0</v>
      </c>
      <c r="AR18" s="4"/>
      <c r="AS18" s="5">
        <v>0</v>
      </c>
      <c r="AT18" s="4"/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180.21</v>
      </c>
      <c r="BD18" s="5">
        <v>0</v>
      </c>
      <c r="BE18" s="5">
        <v>180.21</v>
      </c>
    </row>
    <row r="19" spans="1:57" x14ac:dyDescent="0.25">
      <c r="A19" s="3" t="s">
        <v>192</v>
      </c>
      <c r="B19" s="3" t="s">
        <v>255</v>
      </c>
      <c r="C19" s="4">
        <v>42886</v>
      </c>
      <c r="D19" s="4">
        <v>42856</v>
      </c>
      <c r="E19" s="4">
        <v>42886</v>
      </c>
      <c r="F19" s="8" t="s">
        <v>8</v>
      </c>
      <c r="G19" s="10" t="s">
        <v>256</v>
      </c>
      <c r="H19" s="9" t="s">
        <v>243</v>
      </c>
      <c r="I19" s="3" t="s">
        <v>40</v>
      </c>
      <c r="J19" s="3" t="s">
        <v>8</v>
      </c>
      <c r="K19" s="3" t="s">
        <v>257</v>
      </c>
      <c r="L19" s="3" t="s">
        <v>8</v>
      </c>
      <c r="M19" s="3" t="s">
        <v>8</v>
      </c>
      <c r="N19" s="3" t="s">
        <v>8</v>
      </c>
      <c r="O19" s="4"/>
      <c r="P19" s="4"/>
      <c r="Q19" s="3" t="s">
        <v>197</v>
      </c>
      <c r="R19" s="3" t="s">
        <v>198</v>
      </c>
      <c r="S19" s="3" t="s">
        <v>8</v>
      </c>
      <c r="T19" s="3" t="s">
        <v>199</v>
      </c>
      <c r="U19" s="3" t="s">
        <v>200</v>
      </c>
      <c r="V19" s="3" t="s">
        <v>201</v>
      </c>
      <c r="W19" s="6">
        <v>314393</v>
      </c>
      <c r="X19" s="4">
        <v>42856</v>
      </c>
      <c r="Y19" s="6">
        <v>316553</v>
      </c>
      <c r="Z19" s="13">
        <v>42886</v>
      </c>
      <c r="AA19" s="6">
        <v>2160</v>
      </c>
      <c r="AB19" s="6">
        <v>2160</v>
      </c>
      <c r="AC19" s="5">
        <v>6.1999999999999998E-3</v>
      </c>
      <c r="AD19" s="5">
        <v>0</v>
      </c>
      <c r="AE19" s="5">
        <v>0</v>
      </c>
      <c r="AF19" s="5">
        <v>0</v>
      </c>
      <c r="AG19" s="6">
        <v>384737</v>
      </c>
      <c r="AH19" s="4">
        <v>42856</v>
      </c>
      <c r="AI19" s="6">
        <v>390710</v>
      </c>
      <c r="AJ19" s="4">
        <v>42886</v>
      </c>
      <c r="AK19" s="5">
        <v>0</v>
      </c>
      <c r="AL19" s="6">
        <v>5973</v>
      </c>
      <c r="AM19" s="5">
        <v>0</v>
      </c>
      <c r="AN19" s="6">
        <v>5973</v>
      </c>
      <c r="AO19" s="5">
        <v>5.1400000000000001E-2</v>
      </c>
      <c r="AP19" s="5">
        <v>0</v>
      </c>
      <c r="AQ19" s="5">
        <v>0</v>
      </c>
      <c r="AR19" s="4"/>
      <c r="AS19" s="5">
        <v>0</v>
      </c>
      <c r="AT19" s="4"/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320.39999999999998</v>
      </c>
      <c r="BD19" s="5">
        <v>0</v>
      </c>
      <c r="BE19" s="5">
        <v>320.39999999999998</v>
      </c>
    </row>
    <row r="20" spans="1:57" x14ac:dyDescent="0.25">
      <c r="A20" s="3" t="s">
        <v>192</v>
      </c>
      <c r="B20" s="3" t="s">
        <v>258</v>
      </c>
      <c r="C20" s="4">
        <v>42886</v>
      </c>
      <c r="D20" s="4">
        <v>42856</v>
      </c>
      <c r="E20" s="4">
        <v>42886</v>
      </c>
      <c r="F20" s="8" t="s">
        <v>8</v>
      </c>
      <c r="G20" s="10" t="s">
        <v>259</v>
      </c>
      <c r="H20" s="9" t="s">
        <v>243</v>
      </c>
      <c r="I20" s="3" t="s">
        <v>42</v>
      </c>
      <c r="J20" s="3" t="s">
        <v>8</v>
      </c>
      <c r="K20" s="3" t="s">
        <v>8</v>
      </c>
      <c r="L20" s="3" t="s">
        <v>8</v>
      </c>
      <c r="M20" s="3" t="s">
        <v>8</v>
      </c>
      <c r="N20" s="3" t="s">
        <v>8</v>
      </c>
      <c r="O20" s="4"/>
      <c r="P20" s="4"/>
      <c r="Q20" s="3" t="s">
        <v>216</v>
      </c>
      <c r="R20" s="3" t="s">
        <v>260</v>
      </c>
      <c r="S20" s="3" t="s">
        <v>261</v>
      </c>
      <c r="T20" s="3" t="s">
        <v>66</v>
      </c>
      <c r="U20" s="3" t="s">
        <v>200</v>
      </c>
      <c r="V20" s="3" t="s">
        <v>262</v>
      </c>
      <c r="W20" s="6">
        <v>38442</v>
      </c>
      <c r="X20" s="4">
        <v>42856</v>
      </c>
      <c r="Y20" s="6">
        <v>40003</v>
      </c>
      <c r="Z20" s="13">
        <v>42886</v>
      </c>
      <c r="AA20" s="6">
        <v>1561</v>
      </c>
      <c r="AB20" s="6">
        <v>1561</v>
      </c>
      <c r="AC20" s="5">
        <v>6.1999999999999998E-3</v>
      </c>
      <c r="AD20" s="5">
        <v>0</v>
      </c>
      <c r="AE20" s="5">
        <v>0</v>
      </c>
      <c r="AF20" s="5">
        <v>0</v>
      </c>
      <c r="AG20" s="6">
        <v>37960</v>
      </c>
      <c r="AH20" s="4">
        <v>42856</v>
      </c>
      <c r="AI20" s="6">
        <v>39550</v>
      </c>
      <c r="AJ20" s="4">
        <v>42886</v>
      </c>
      <c r="AK20" s="5">
        <v>0</v>
      </c>
      <c r="AL20" s="6">
        <v>1590</v>
      </c>
      <c r="AM20" s="5">
        <v>0</v>
      </c>
      <c r="AN20" s="6">
        <v>1590</v>
      </c>
      <c r="AO20" s="5">
        <v>5.1400000000000001E-2</v>
      </c>
      <c r="AP20" s="5">
        <v>0</v>
      </c>
      <c r="AQ20" s="5">
        <v>0</v>
      </c>
      <c r="AR20" s="4"/>
      <c r="AS20" s="5">
        <v>0</v>
      </c>
      <c r="AT20" s="4"/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91.41</v>
      </c>
      <c r="BD20" s="5">
        <v>0</v>
      </c>
      <c r="BE20" s="5">
        <v>91.41</v>
      </c>
    </row>
    <row r="21" spans="1:57" x14ac:dyDescent="0.25">
      <c r="A21" s="3" t="s">
        <v>192</v>
      </c>
      <c r="B21" s="3" t="s">
        <v>263</v>
      </c>
      <c r="C21" s="4">
        <v>42886</v>
      </c>
      <c r="D21" s="4">
        <v>42856</v>
      </c>
      <c r="E21" s="4">
        <v>42886</v>
      </c>
      <c r="F21" s="8" t="s">
        <v>8</v>
      </c>
      <c r="G21" s="10" t="s">
        <v>264</v>
      </c>
      <c r="H21" s="9" t="s">
        <v>243</v>
      </c>
      <c r="I21" s="3" t="s">
        <v>43</v>
      </c>
      <c r="J21" s="3" t="s">
        <v>8</v>
      </c>
      <c r="K21" s="3" t="s">
        <v>44</v>
      </c>
      <c r="L21" s="3" t="s">
        <v>8</v>
      </c>
      <c r="M21" s="3" t="s">
        <v>8</v>
      </c>
      <c r="N21" s="3" t="s">
        <v>8</v>
      </c>
      <c r="O21" s="4"/>
      <c r="P21" s="4"/>
      <c r="Q21" s="3" t="s">
        <v>197</v>
      </c>
      <c r="R21" s="3" t="s">
        <v>198</v>
      </c>
      <c r="S21" s="3" t="s">
        <v>8</v>
      </c>
      <c r="T21" s="3" t="s">
        <v>199</v>
      </c>
      <c r="U21" s="3" t="s">
        <v>200</v>
      </c>
      <c r="V21" s="3" t="s">
        <v>201</v>
      </c>
      <c r="W21" s="6">
        <v>171396</v>
      </c>
      <c r="X21" s="4">
        <v>42856</v>
      </c>
      <c r="Y21" s="6">
        <v>173681</v>
      </c>
      <c r="Z21" s="13">
        <v>42886</v>
      </c>
      <c r="AA21" s="6">
        <v>2285</v>
      </c>
      <c r="AB21" s="6">
        <v>2285</v>
      </c>
      <c r="AC21" s="5">
        <v>6.1999999999999998E-3</v>
      </c>
      <c r="AD21" s="5">
        <v>0</v>
      </c>
      <c r="AE21" s="5">
        <v>0</v>
      </c>
      <c r="AF21" s="5">
        <v>0</v>
      </c>
      <c r="AG21" s="6">
        <v>201483</v>
      </c>
      <c r="AH21" s="4">
        <v>42856</v>
      </c>
      <c r="AI21" s="6">
        <v>203834</v>
      </c>
      <c r="AJ21" s="4">
        <v>42886</v>
      </c>
      <c r="AK21" s="5">
        <v>0</v>
      </c>
      <c r="AL21" s="6">
        <v>2351</v>
      </c>
      <c r="AM21" s="5">
        <v>0</v>
      </c>
      <c r="AN21" s="6">
        <v>2351</v>
      </c>
      <c r="AO21" s="5">
        <v>5.1400000000000001E-2</v>
      </c>
      <c r="AP21" s="5">
        <v>0</v>
      </c>
      <c r="AQ21" s="5">
        <v>0</v>
      </c>
      <c r="AR21" s="4"/>
      <c r="AS21" s="5">
        <v>0</v>
      </c>
      <c r="AT21" s="4"/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135.01</v>
      </c>
      <c r="BD21" s="5">
        <v>0</v>
      </c>
      <c r="BE21" s="5">
        <v>135.01</v>
      </c>
    </row>
    <row r="22" spans="1:57" x14ac:dyDescent="0.25">
      <c r="A22" s="3" t="s">
        <v>192</v>
      </c>
      <c r="B22" s="3" t="s">
        <v>265</v>
      </c>
      <c r="C22" s="4">
        <v>42886</v>
      </c>
      <c r="D22" s="4">
        <v>42856</v>
      </c>
      <c r="E22" s="4">
        <v>42886</v>
      </c>
      <c r="F22" s="8" t="s">
        <v>8</v>
      </c>
      <c r="G22" s="10" t="s">
        <v>266</v>
      </c>
      <c r="H22" s="9" t="s">
        <v>243</v>
      </c>
      <c r="I22" s="3" t="s">
        <v>45</v>
      </c>
      <c r="J22" s="3" t="s">
        <v>8</v>
      </c>
      <c r="K22" s="3" t="s">
        <v>46</v>
      </c>
      <c r="L22" s="3" t="s">
        <v>47</v>
      </c>
      <c r="M22" s="3" t="s">
        <v>8</v>
      </c>
      <c r="N22" s="3" t="s">
        <v>8</v>
      </c>
      <c r="O22" s="4"/>
      <c r="P22" s="4"/>
      <c r="Q22" s="3" t="s">
        <v>216</v>
      </c>
      <c r="R22" s="3" t="s">
        <v>267</v>
      </c>
      <c r="S22" s="3" t="s">
        <v>8</v>
      </c>
      <c r="T22" s="3" t="s">
        <v>268</v>
      </c>
      <c r="U22" s="3" t="s">
        <v>200</v>
      </c>
      <c r="V22" s="3" t="s">
        <v>269</v>
      </c>
      <c r="W22" s="6">
        <v>324175</v>
      </c>
      <c r="X22" s="4">
        <v>42856</v>
      </c>
      <c r="Y22" s="6">
        <v>326705</v>
      </c>
      <c r="Z22" s="13">
        <v>42886</v>
      </c>
      <c r="AA22" s="6">
        <v>2530</v>
      </c>
      <c r="AB22" s="6">
        <v>2530</v>
      </c>
      <c r="AC22" s="5">
        <v>6.1999999999999998E-3</v>
      </c>
      <c r="AD22" s="5">
        <v>0</v>
      </c>
      <c r="AE22" s="5">
        <v>0</v>
      </c>
      <c r="AF22" s="5">
        <v>0</v>
      </c>
      <c r="AG22" s="6">
        <v>148883</v>
      </c>
      <c r="AH22" s="4">
        <v>42856</v>
      </c>
      <c r="AI22" s="6">
        <v>150071</v>
      </c>
      <c r="AJ22" s="4">
        <v>42886</v>
      </c>
      <c r="AK22" s="5">
        <v>0</v>
      </c>
      <c r="AL22" s="6">
        <v>1188</v>
      </c>
      <c r="AM22" s="5">
        <v>0</v>
      </c>
      <c r="AN22" s="6">
        <v>1188</v>
      </c>
      <c r="AO22" s="5">
        <v>5.1400000000000001E-2</v>
      </c>
      <c r="AP22" s="5">
        <v>0</v>
      </c>
      <c r="AQ22" s="5">
        <v>0</v>
      </c>
      <c r="AR22" s="4"/>
      <c r="AS22" s="5">
        <v>0</v>
      </c>
      <c r="AT22" s="4"/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76.75</v>
      </c>
      <c r="BD22" s="5">
        <v>0</v>
      </c>
      <c r="BE22" s="5">
        <v>76.75</v>
      </c>
    </row>
    <row r="23" spans="1:57" x14ac:dyDescent="0.25">
      <c r="A23" s="3" t="s">
        <v>192</v>
      </c>
      <c r="B23" s="3" t="s">
        <v>270</v>
      </c>
      <c r="C23" s="4">
        <v>42886</v>
      </c>
      <c r="D23" s="4">
        <v>42856</v>
      </c>
      <c r="E23" s="4">
        <v>42886</v>
      </c>
      <c r="F23" s="8" t="s">
        <v>8</v>
      </c>
      <c r="G23" s="10" t="s">
        <v>271</v>
      </c>
      <c r="H23" s="9" t="s">
        <v>243</v>
      </c>
      <c r="I23" s="3" t="s">
        <v>48</v>
      </c>
      <c r="J23" s="3" t="s">
        <v>8</v>
      </c>
      <c r="K23" s="3" t="s">
        <v>49</v>
      </c>
      <c r="L23" s="3" t="s">
        <v>8</v>
      </c>
      <c r="M23" s="3" t="s">
        <v>8</v>
      </c>
      <c r="N23" s="3" t="s">
        <v>8</v>
      </c>
      <c r="O23" s="4"/>
      <c r="P23" s="4"/>
      <c r="Q23" s="3" t="s">
        <v>197</v>
      </c>
      <c r="R23" s="3" t="s">
        <v>198</v>
      </c>
      <c r="S23" s="3" t="s">
        <v>8</v>
      </c>
      <c r="T23" s="3" t="s">
        <v>199</v>
      </c>
      <c r="U23" s="3" t="s">
        <v>200</v>
      </c>
      <c r="V23" s="3" t="s">
        <v>201</v>
      </c>
      <c r="W23" s="6">
        <v>458462</v>
      </c>
      <c r="X23" s="4">
        <v>42856</v>
      </c>
      <c r="Y23" s="6">
        <v>463847</v>
      </c>
      <c r="Z23" s="13">
        <v>42886</v>
      </c>
      <c r="AA23" s="6">
        <v>5385</v>
      </c>
      <c r="AB23" s="6">
        <v>5385</v>
      </c>
      <c r="AC23" s="5">
        <v>6.1999999999999998E-3</v>
      </c>
      <c r="AD23" s="5">
        <v>0</v>
      </c>
      <c r="AE23" s="5">
        <v>0</v>
      </c>
      <c r="AF23" s="5">
        <v>0</v>
      </c>
      <c r="AG23" s="6">
        <v>148407</v>
      </c>
      <c r="AH23" s="4">
        <v>42856</v>
      </c>
      <c r="AI23" s="6">
        <v>150894</v>
      </c>
      <c r="AJ23" s="4">
        <v>42886</v>
      </c>
      <c r="AK23" s="5">
        <v>0</v>
      </c>
      <c r="AL23" s="6">
        <v>2487</v>
      </c>
      <c r="AM23" s="5">
        <v>0</v>
      </c>
      <c r="AN23" s="6">
        <v>2487</v>
      </c>
      <c r="AO23" s="5">
        <v>5.1400000000000001E-2</v>
      </c>
      <c r="AP23" s="5">
        <v>0</v>
      </c>
      <c r="AQ23" s="5">
        <v>0</v>
      </c>
      <c r="AR23" s="4"/>
      <c r="AS23" s="5">
        <v>0</v>
      </c>
      <c r="AT23" s="4"/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161.22</v>
      </c>
      <c r="BD23" s="5">
        <v>0</v>
      </c>
      <c r="BE23" s="5">
        <v>161.22</v>
      </c>
    </row>
    <row r="24" spans="1:57" x14ac:dyDescent="0.25">
      <c r="A24" s="3" t="s">
        <v>192</v>
      </c>
      <c r="B24" s="3" t="s">
        <v>272</v>
      </c>
      <c r="C24" s="4">
        <v>42886</v>
      </c>
      <c r="D24" s="4">
        <v>42856</v>
      </c>
      <c r="E24" s="4">
        <v>42886</v>
      </c>
      <c r="F24" s="8" t="s">
        <v>8</v>
      </c>
      <c r="G24" s="11" t="s">
        <v>273</v>
      </c>
      <c r="H24" s="9" t="s">
        <v>243</v>
      </c>
      <c r="I24" s="3" t="s">
        <v>50</v>
      </c>
      <c r="J24" s="3" t="s">
        <v>8</v>
      </c>
      <c r="K24" s="3" t="s">
        <v>51</v>
      </c>
      <c r="L24" s="3" t="s">
        <v>13</v>
      </c>
      <c r="M24" s="3" t="s">
        <v>8</v>
      </c>
      <c r="N24" s="3" t="s">
        <v>8</v>
      </c>
      <c r="O24" s="4"/>
      <c r="P24" s="4"/>
      <c r="Q24" s="3" t="s">
        <v>210</v>
      </c>
      <c r="R24" s="3" t="s">
        <v>211</v>
      </c>
      <c r="S24" s="3" t="s">
        <v>8</v>
      </c>
      <c r="T24" s="3" t="s">
        <v>212</v>
      </c>
      <c r="U24" s="3" t="s">
        <v>200</v>
      </c>
      <c r="V24" s="3" t="s">
        <v>213</v>
      </c>
      <c r="W24" s="6">
        <v>240472</v>
      </c>
      <c r="X24" s="4">
        <v>42856</v>
      </c>
      <c r="Y24" s="6">
        <v>243529</v>
      </c>
      <c r="Z24" s="13">
        <v>42886</v>
      </c>
      <c r="AA24" s="6">
        <v>3057</v>
      </c>
      <c r="AB24" s="6">
        <v>3057</v>
      </c>
      <c r="AC24" s="5">
        <v>6.1999999999999998E-3</v>
      </c>
      <c r="AD24" s="5">
        <v>0</v>
      </c>
      <c r="AE24" s="5">
        <v>0</v>
      </c>
      <c r="AF24" s="5">
        <v>0</v>
      </c>
      <c r="AG24" s="6">
        <v>86318</v>
      </c>
      <c r="AH24" s="4">
        <v>42856</v>
      </c>
      <c r="AI24" s="6">
        <v>87236</v>
      </c>
      <c r="AJ24" s="4">
        <v>42886</v>
      </c>
      <c r="AK24" s="5">
        <v>0</v>
      </c>
      <c r="AL24" s="5">
        <v>918</v>
      </c>
      <c r="AM24" s="5">
        <v>0</v>
      </c>
      <c r="AN24" s="5">
        <v>918</v>
      </c>
      <c r="AO24" s="5">
        <v>5.1400000000000001E-2</v>
      </c>
      <c r="AP24" s="5">
        <v>0</v>
      </c>
      <c r="AQ24" s="5">
        <v>0</v>
      </c>
      <c r="AR24" s="4"/>
      <c r="AS24" s="5">
        <v>0</v>
      </c>
      <c r="AT24" s="4"/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66.14</v>
      </c>
      <c r="BD24" s="5">
        <v>0</v>
      </c>
      <c r="BE24" s="5">
        <v>66.14</v>
      </c>
    </row>
    <row r="25" spans="1:57" x14ac:dyDescent="0.25">
      <c r="A25" s="3" t="s">
        <v>192</v>
      </c>
      <c r="B25" s="3" t="s">
        <v>274</v>
      </c>
      <c r="C25" s="4">
        <v>42886</v>
      </c>
      <c r="D25" s="4">
        <v>42856</v>
      </c>
      <c r="E25" s="4">
        <v>42886</v>
      </c>
      <c r="F25" s="8" t="s">
        <v>8</v>
      </c>
      <c r="G25" s="10" t="s">
        <v>275</v>
      </c>
      <c r="H25" s="9" t="s">
        <v>243</v>
      </c>
      <c r="I25" s="3" t="s">
        <v>52</v>
      </c>
      <c r="J25" s="3" t="s">
        <v>8</v>
      </c>
      <c r="K25" s="3" t="s">
        <v>276</v>
      </c>
      <c r="L25" s="3" t="s">
        <v>8</v>
      </c>
      <c r="M25" s="3" t="s">
        <v>8</v>
      </c>
      <c r="N25" s="3" t="s">
        <v>8</v>
      </c>
      <c r="O25" s="4"/>
      <c r="P25" s="4"/>
      <c r="Q25" s="3" t="s">
        <v>197</v>
      </c>
      <c r="R25" s="3" t="s">
        <v>198</v>
      </c>
      <c r="S25" s="3" t="s">
        <v>8</v>
      </c>
      <c r="T25" s="3" t="s">
        <v>199</v>
      </c>
      <c r="U25" s="3" t="s">
        <v>200</v>
      </c>
      <c r="V25" s="3" t="s">
        <v>201</v>
      </c>
      <c r="W25" s="6">
        <v>296347</v>
      </c>
      <c r="X25" s="4">
        <v>42856</v>
      </c>
      <c r="Y25" s="6">
        <v>299071</v>
      </c>
      <c r="Z25" s="13">
        <v>42886</v>
      </c>
      <c r="AA25" s="6">
        <v>2724</v>
      </c>
      <c r="AB25" s="6">
        <v>2724</v>
      </c>
      <c r="AC25" s="5">
        <v>6.1999999999999998E-3</v>
      </c>
      <c r="AD25" s="5">
        <v>0</v>
      </c>
      <c r="AE25" s="5">
        <v>0</v>
      </c>
      <c r="AF25" s="5">
        <v>0</v>
      </c>
      <c r="AG25" s="6">
        <v>130503</v>
      </c>
      <c r="AH25" s="4">
        <v>42856</v>
      </c>
      <c r="AI25" s="6">
        <v>132631</v>
      </c>
      <c r="AJ25" s="4">
        <v>42886</v>
      </c>
      <c r="AK25" s="5">
        <v>0</v>
      </c>
      <c r="AL25" s="6">
        <v>2128</v>
      </c>
      <c r="AM25" s="5">
        <v>0</v>
      </c>
      <c r="AN25" s="6">
        <v>2128</v>
      </c>
      <c r="AO25" s="5">
        <v>5.1400000000000001E-2</v>
      </c>
      <c r="AP25" s="5">
        <v>0</v>
      </c>
      <c r="AQ25" s="5">
        <v>0</v>
      </c>
      <c r="AR25" s="4"/>
      <c r="AS25" s="5">
        <v>0</v>
      </c>
      <c r="AT25" s="4"/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126.27</v>
      </c>
      <c r="BD25" s="5">
        <v>0</v>
      </c>
      <c r="BE25" s="5">
        <v>126.27</v>
      </c>
    </row>
    <row r="26" spans="1:57" x14ac:dyDescent="0.25">
      <c r="A26" s="3" t="s">
        <v>192</v>
      </c>
      <c r="B26" s="3" t="s">
        <v>277</v>
      </c>
      <c r="C26" s="4">
        <v>42886</v>
      </c>
      <c r="D26" s="4">
        <v>42856</v>
      </c>
      <c r="E26" s="4">
        <v>42886</v>
      </c>
      <c r="F26" s="8" t="s">
        <v>8</v>
      </c>
      <c r="G26" s="10" t="s">
        <v>278</v>
      </c>
      <c r="H26" s="9" t="s">
        <v>243</v>
      </c>
      <c r="I26" s="3" t="s">
        <v>54</v>
      </c>
      <c r="J26" s="3" t="s">
        <v>8</v>
      </c>
      <c r="K26" s="3" t="s">
        <v>83</v>
      </c>
      <c r="L26" s="3" t="s">
        <v>8</v>
      </c>
      <c r="M26" s="3" t="s">
        <v>8</v>
      </c>
      <c r="N26" s="3" t="s">
        <v>8</v>
      </c>
      <c r="O26" s="4"/>
      <c r="P26" s="4"/>
      <c r="Q26" s="3" t="s">
        <v>197</v>
      </c>
      <c r="R26" s="3" t="s">
        <v>198</v>
      </c>
      <c r="S26" s="3" t="s">
        <v>8</v>
      </c>
      <c r="T26" s="3" t="s">
        <v>199</v>
      </c>
      <c r="U26" s="3" t="s">
        <v>200</v>
      </c>
      <c r="V26" s="3" t="s">
        <v>201</v>
      </c>
      <c r="W26" s="6">
        <v>268093</v>
      </c>
      <c r="X26" s="4">
        <v>42856</v>
      </c>
      <c r="Y26" s="6">
        <v>272014</v>
      </c>
      <c r="Z26" s="13">
        <v>42886</v>
      </c>
      <c r="AA26" s="6">
        <v>3921</v>
      </c>
      <c r="AB26" s="6">
        <v>3921</v>
      </c>
      <c r="AC26" s="5">
        <v>6.1999999999999998E-3</v>
      </c>
      <c r="AD26" s="5">
        <v>0</v>
      </c>
      <c r="AE26" s="5">
        <v>0</v>
      </c>
      <c r="AF26" s="5">
        <v>0</v>
      </c>
      <c r="AG26" s="6">
        <v>369535</v>
      </c>
      <c r="AH26" s="4">
        <v>42856</v>
      </c>
      <c r="AI26" s="6">
        <v>377922</v>
      </c>
      <c r="AJ26" s="4">
        <v>42886</v>
      </c>
      <c r="AK26" s="5">
        <v>0</v>
      </c>
      <c r="AL26" s="6">
        <v>8387</v>
      </c>
      <c r="AM26" s="5">
        <v>0</v>
      </c>
      <c r="AN26" s="6">
        <v>8387</v>
      </c>
      <c r="AO26" s="5">
        <v>5.1400000000000001E-2</v>
      </c>
      <c r="AP26" s="5">
        <v>0</v>
      </c>
      <c r="AQ26" s="5">
        <v>0</v>
      </c>
      <c r="AR26" s="4"/>
      <c r="AS26" s="5">
        <v>0</v>
      </c>
      <c r="AT26" s="4"/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455.4</v>
      </c>
      <c r="BD26" s="5">
        <v>0</v>
      </c>
      <c r="BE26" s="5">
        <v>455.4</v>
      </c>
    </row>
    <row r="27" spans="1:57" x14ac:dyDescent="0.25">
      <c r="A27" s="3" t="s">
        <v>192</v>
      </c>
      <c r="B27" s="3" t="s">
        <v>279</v>
      </c>
      <c r="C27" s="4">
        <v>42886</v>
      </c>
      <c r="D27" s="4">
        <v>42856</v>
      </c>
      <c r="E27" s="4">
        <v>42886</v>
      </c>
      <c r="F27" s="8" t="s">
        <v>8</v>
      </c>
      <c r="G27" s="10" t="s">
        <v>280</v>
      </c>
      <c r="H27" s="9" t="s">
        <v>243</v>
      </c>
      <c r="I27" s="3" t="s">
        <v>55</v>
      </c>
      <c r="J27" s="3" t="s">
        <v>8</v>
      </c>
      <c r="K27" s="3" t="s">
        <v>56</v>
      </c>
      <c r="L27" s="3" t="s">
        <v>8</v>
      </c>
      <c r="M27" s="3" t="s">
        <v>8</v>
      </c>
      <c r="N27" s="3" t="s">
        <v>8</v>
      </c>
      <c r="O27" s="4"/>
      <c r="P27" s="4"/>
      <c r="Q27" s="3" t="s">
        <v>197</v>
      </c>
      <c r="R27" s="3" t="s">
        <v>198</v>
      </c>
      <c r="S27" s="3" t="s">
        <v>8</v>
      </c>
      <c r="T27" s="3" t="s">
        <v>199</v>
      </c>
      <c r="U27" s="3" t="s">
        <v>200</v>
      </c>
      <c r="V27" s="3" t="s">
        <v>201</v>
      </c>
      <c r="W27" s="6">
        <v>537601</v>
      </c>
      <c r="X27" s="4">
        <v>42856</v>
      </c>
      <c r="Y27" s="6">
        <v>546384</v>
      </c>
      <c r="Z27" s="13">
        <v>42886</v>
      </c>
      <c r="AA27" s="6">
        <v>8783</v>
      </c>
      <c r="AB27" s="6">
        <v>8783</v>
      </c>
      <c r="AC27" s="5">
        <v>6.1999999999999998E-3</v>
      </c>
      <c r="AD27" s="5">
        <v>0</v>
      </c>
      <c r="AE27" s="5">
        <v>0</v>
      </c>
      <c r="AF27" s="5">
        <v>0</v>
      </c>
      <c r="AG27" s="6">
        <v>152166</v>
      </c>
      <c r="AH27" s="4">
        <v>42856</v>
      </c>
      <c r="AI27" s="6">
        <v>154417</v>
      </c>
      <c r="AJ27" s="4">
        <v>42886</v>
      </c>
      <c r="AK27" s="5">
        <v>0</v>
      </c>
      <c r="AL27" s="6">
        <v>2251</v>
      </c>
      <c r="AM27" s="5">
        <v>0</v>
      </c>
      <c r="AN27" s="6">
        <v>2251</v>
      </c>
      <c r="AO27" s="5">
        <v>5.1400000000000001E-2</v>
      </c>
      <c r="AP27" s="5">
        <v>0</v>
      </c>
      <c r="AQ27" s="5">
        <v>0</v>
      </c>
      <c r="AR27" s="4"/>
      <c r="AS27" s="5">
        <v>0</v>
      </c>
      <c r="AT27" s="4"/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170.15</v>
      </c>
      <c r="BD27" s="5">
        <v>0</v>
      </c>
      <c r="BE27" s="5">
        <v>170.15</v>
      </c>
    </row>
    <row r="28" spans="1:57" x14ac:dyDescent="0.25">
      <c r="A28" s="3" t="s">
        <v>192</v>
      </c>
      <c r="B28" s="3" t="s">
        <v>281</v>
      </c>
      <c r="C28" s="4">
        <v>42886</v>
      </c>
      <c r="D28" s="4">
        <v>42856</v>
      </c>
      <c r="E28" s="4">
        <v>42886</v>
      </c>
      <c r="F28" s="8" t="s">
        <v>8</v>
      </c>
      <c r="G28" s="10" t="s">
        <v>282</v>
      </c>
      <c r="H28" s="9" t="s">
        <v>243</v>
      </c>
      <c r="I28" s="3" t="s">
        <v>57</v>
      </c>
      <c r="J28" s="3" t="s">
        <v>8</v>
      </c>
      <c r="K28" s="3" t="s">
        <v>58</v>
      </c>
      <c r="L28" s="3" t="s">
        <v>8</v>
      </c>
      <c r="M28" s="3" t="s">
        <v>8</v>
      </c>
      <c r="N28" s="3" t="s">
        <v>8</v>
      </c>
      <c r="O28" s="4"/>
      <c r="P28" s="4"/>
      <c r="Q28" s="3" t="s">
        <v>197</v>
      </c>
      <c r="R28" s="3" t="s">
        <v>198</v>
      </c>
      <c r="S28" s="3" t="s">
        <v>8</v>
      </c>
      <c r="T28" s="3" t="s">
        <v>199</v>
      </c>
      <c r="U28" s="3" t="s">
        <v>200</v>
      </c>
      <c r="V28" s="3" t="s">
        <v>201</v>
      </c>
      <c r="W28" s="6">
        <v>323885</v>
      </c>
      <c r="X28" s="4">
        <v>42856</v>
      </c>
      <c r="Y28" s="6">
        <v>328749</v>
      </c>
      <c r="Z28" s="13">
        <v>42886</v>
      </c>
      <c r="AA28" s="6">
        <v>4864</v>
      </c>
      <c r="AB28" s="6">
        <v>4864</v>
      </c>
      <c r="AC28" s="5">
        <v>6.1999999999999998E-3</v>
      </c>
      <c r="AD28" s="5">
        <v>0</v>
      </c>
      <c r="AE28" s="5">
        <v>0</v>
      </c>
      <c r="AF28" s="5">
        <v>0</v>
      </c>
      <c r="AG28" s="6">
        <v>259329</v>
      </c>
      <c r="AH28" s="4">
        <v>42856</v>
      </c>
      <c r="AI28" s="6">
        <v>262868</v>
      </c>
      <c r="AJ28" s="4">
        <v>42886</v>
      </c>
      <c r="AK28" s="5">
        <v>0</v>
      </c>
      <c r="AL28" s="6">
        <v>3539</v>
      </c>
      <c r="AM28" s="5">
        <v>0</v>
      </c>
      <c r="AN28" s="6">
        <v>3539</v>
      </c>
      <c r="AO28" s="5">
        <v>5.1400000000000001E-2</v>
      </c>
      <c r="AP28" s="5">
        <v>0</v>
      </c>
      <c r="AQ28" s="5">
        <v>0</v>
      </c>
      <c r="AR28" s="4"/>
      <c r="AS28" s="5">
        <v>0</v>
      </c>
      <c r="AT28" s="4"/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212.06</v>
      </c>
      <c r="BD28" s="5">
        <v>0</v>
      </c>
      <c r="BE28" s="5">
        <v>212.06</v>
      </c>
    </row>
    <row r="29" spans="1:57" x14ac:dyDescent="0.25">
      <c r="A29" s="3" t="s">
        <v>192</v>
      </c>
      <c r="B29" s="3" t="s">
        <v>283</v>
      </c>
      <c r="C29" s="4">
        <v>42886</v>
      </c>
      <c r="D29" s="4">
        <v>42856</v>
      </c>
      <c r="E29" s="4">
        <v>42886</v>
      </c>
      <c r="F29" s="8" t="s">
        <v>8</v>
      </c>
      <c r="G29" s="10" t="s">
        <v>284</v>
      </c>
      <c r="H29" s="9" t="s">
        <v>243</v>
      </c>
      <c r="I29" s="3" t="s">
        <v>59</v>
      </c>
      <c r="J29" s="3" t="s">
        <v>8</v>
      </c>
      <c r="K29" s="3" t="s">
        <v>285</v>
      </c>
      <c r="L29" s="3" t="s">
        <v>8</v>
      </c>
      <c r="M29" s="3" t="s">
        <v>8</v>
      </c>
      <c r="N29" s="3" t="s">
        <v>8</v>
      </c>
      <c r="O29" s="4"/>
      <c r="P29" s="4"/>
      <c r="Q29" s="3" t="s">
        <v>197</v>
      </c>
      <c r="R29" s="3" t="s">
        <v>198</v>
      </c>
      <c r="S29" s="3" t="s">
        <v>8</v>
      </c>
      <c r="T29" s="3" t="s">
        <v>199</v>
      </c>
      <c r="U29" s="3" t="s">
        <v>200</v>
      </c>
      <c r="V29" s="3" t="s">
        <v>201</v>
      </c>
      <c r="W29" s="6">
        <v>178971</v>
      </c>
      <c r="X29" s="4">
        <v>42856</v>
      </c>
      <c r="Y29" s="6">
        <v>182160</v>
      </c>
      <c r="Z29" s="13">
        <v>42886</v>
      </c>
      <c r="AA29" s="6">
        <v>3189</v>
      </c>
      <c r="AB29" s="6">
        <v>3189</v>
      </c>
      <c r="AC29" s="5">
        <v>6.1999999999999998E-3</v>
      </c>
      <c r="AD29" s="5">
        <v>0</v>
      </c>
      <c r="AE29" s="5">
        <v>0</v>
      </c>
      <c r="AF29" s="5">
        <v>0</v>
      </c>
      <c r="AG29" s="6">
        <v>271978</v>
      </c>
      <c r="AH29" s="4">
        <v>42856</v>
      </c>
      <c r="AI29" s="6">
        <v>277392</v>
      </c>
      <c r="AJ29" s="4">
        <v>42886</v>
      </c>
      <c r="AK29" s="5">
        <v>0</v>
      </c>
      <c r="AL29" s="6">
        <v>5414</v>
      </c>
      <c r="AM29" s="5">
        <v>0</v>
      </c>
      <c r="AN29" s="6">
        <v>5414</v>
      </c>
      <c r="AO29" s="5">
        <v>5.1400000000000001E-2</v>
      </c>
      <c r="AP29" s="5">
        <v>0</v>
      </c>
      <c r="AQ29" s="5">
        <v>0</v>
      </c>
      <c r="AR29" s="4"/>
      <c r="AS29" s="5">
        <v>0</v>
      </c>
      <c r="AT29" s="4"/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298.05</v>
      </c>
      <c r="BD29" s="5">
        <v>0</v>
      </c>
      <c r="BE29" s="5">
        <v>298.05</v>
      </c>
    </row>
    <row r="30" spans="1:57" x14ac:dyDescent="0.25">
      <c r="A30" s="3" t="s">
        <v>192</v>
      </c>
      <c r="B30" s="3" t="s">
        <v>286</v>
      </c>
      <c r="C30" s="4">
        <v>42886</v>
      </c>
      <c r="D30" s="4">
        <v>42856</v>
      </c>
      <c r="E30" s="4">
        <v>42886</v>
      </c>
      <c r="F30" s="8" t="s">
        <v>8</v>
      </c>
      <c r="G30" s="10" t="s">
        <v>287</v>
      </c>
      <c r="H30" s="9" t="s">
        <v>243</v>
      </c>
      <c r="I30" s="3" t="s">
        <v>61</v>
      </c>
      <c r="J30" s="3" t="s">
        <v>8</v>
      </c>
      <c r="K30" s="3" t="s">
        <v>62</v>
      </c>
      <c r="L30" s="3" t="s">
        <v>8</v>
      </c>
      <c r="M30" s="3" t="s">
        <v>8</v>
      </c>
      <c r="N30" s="3" t="s">
        <v>8</v>
      </c>
      <c r="O30" s="4"/>
      <c r="P30" s="4"/>
      <c r="Q30" s="3" t="s">
        <v>197</v>
      </c>
      <c r="R30" s="3" t="s">
        <v>198</v>
      </c>
      <c r="S30" s="3" t="s">
        <v>8</v>
      </c>
      <c r="T30" s="3" t="s">
        <v>199</v>
      </c>
      <c r="U30" s="3" t="s">
        <v>200</v>
      </c>
      <c r="V30" s="3" t="s">
        <v>201</v>
      </c>
      <c r="W30" s="6">
        <v>248229</v>
      </c>
      <c r="X30" s="4">
        <v>42856</v>
      </c>
      <c r="Y30" s="6">
        <v>251353</v>
      </c>
      <c r="Z30" s="13">
        <v>42886</v>
      </c>
      <c r="AA30" s="6">
        <v>3124</v>
      </c>
      <c r="AB30" s="6">
        <v>3124</v>
      </c>
      <c r="AC30" s="5">
        <v>6.1999999999999998E-3</v>
      </c>
      <c r="AD30" s="5">
        <v>0</v>
      </c>
      <c r="AE30" s="5">
        <v>0</v>
      </c>
      <c r="AF30" s="5">
        <v>0</v>
      </c>
      <c r="AG30" s="6">
        <v>356357</v>
      </c>
      <c r="AH30" s="4">
        <v>42856</v>
      </c>
      <c r="AI30" s="6">
        <v>361680</v>
      </c>
      <c r="AJ30" s="4">
        <v>42886</v>
      </c>
      <c r="AK30" s="5">
        <v>0</v>
      </c>
      <c r="AL30" s="6">
        <v>5323</v>
      </c>
      <c r="AM30" s="5">
        <v>0</v>
      </c>
      <c r="AN30" s="6">
        <v>5323</v>
      </c>
      <c r="AO30" s="5">
        <v>5.1400000000000001E-2</v>
      </c>
      <c r="AP30" s="5">
        <v>0</v>
      </c>
      <c r="AQ30" s="5">
        <v>0</v>
      </c>
      <c r="AR30" s="4"/>
      <c r="AS30" s="5">
        <v>0</v>
      </c>
      <c r="AT30" s="4"/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292.97000000000003</v>
      </c>
      <c r="BD30" s="5">
        <v>0</v>
      </c>
      <c r="BE30" s="5">
        <v>292.97000000000003</v>
      </c>
    </row>
    <row r="31" spans="1:57" x14ac:dyDescent="0.25">
      <c r="A31" s="3" t="s">
        <v>192</v>
      </c>
      <c r="B31" s="3" t="s">
        <v>288</v>
      </c>
      <c r="C31" s="4">
        <v>42886</v>
      </c>
      <c r="D31" s="4">
        <v>42856</v>
      </c>
      <c r="E31" s="4">
        <v>42886</v>
      </c>
      <c r="F31" s="8" t="s">
        <v>8</v>
      </c>
      <c r="G31" s="10" t="s">
        <v>289</v>
      </c>
      <c r="H31" s="9" t="s">
        <v>243</v>
      </c>
      <c r="I31" s="3" t="s">
        <v>63</v>
      </c>
      <c r="J31" s="3" t="s">
        <v>8</v>
      </c>
      <c r="K31" s="3" t="s">
        <v>64</v>
      </c>
      <c r="L31" s="3" t="s">
        <v>8</v>
      </c>
      <c r="M31" s="3" t="s">
        <v>8</v>
      </c>
      <c r="N31" s="3" t="s">
        <v>8</v>
      </c>
      <c r="O31" s="4"/>
      <c r="P31" s="4"/>
      <c r="Q31" s="3" t="s">
        <v>197</v>
      </c>
      <c r="R31" s="3" t="s">
        <v>198</v>
      </c>
      <c r="S31" s="3" t="s">
        <v>8</v>
      </c>
      <c r="T31" s="3" t="s">
        <v>199</v>
      </c>
      <c r="U31" s="3" t="s">
        <v>200</v>
      </c>
      <c r="V31" s="3" t="s">
        <v>201</v>
      </c>
      <c r="W31" s="6">
        <v>279291</v>
      </c>
      <c r="X31" s="4">
        <v>42856</v>
      </c>
      <c r="Y31" s="6">
        <v>281870</v>
      </c>
      <c r="Z31" s="13">
        <v>42886</v>
      </c>
      <c r="AA31" s="6">
        <v>2579</v>
      </c>
      <c r="AB31" s="6">
        <v>2579</v>
      </c>
      <c r="AC31" s="5">
        <v>6.1999999999999998E-3</v>
      </c>
      <c r="AD31" s="5">
        <v>0</v>
      </c>
      <c r="AE31" s="5">
        <v>0</v>
      </c>
      <c r="AF31" s="5">
        <v>0</v>
      </c>
      <c r="AG31" s="6">
        <v>281859</v>
      </c>
      <c r="AH31" s="4">
        <v>42856</v>
      </c>
      <c r="AI31" s="6">
        <v>284703</v>
      </c>
      <c r="AJ31" s="4">
        <v>42886</v>
      </c>
      <c r="AK31" s="5">
        <v>0</v>
      </c>
      <c r="AL31" s="6">
        <v>2844</v>
      </c>
      <c r="AM31" s="5">
        <v>0</v>
      </c>
      <c r="AN31" s="6">
        <v>2844</v>
      </c>
      <c r="AO31" s="5">
        <v>5.1400000000000001E-2</v>
      </c>
      <c r="AP31" s="5">
        <v>0</v>
      </c>
      <c r="AQ31" s="5">
        <v>0</v>
      </c>
      <c r="AR31" s="4"/>
      <c r="AS31" s="5">
        <v>0</v>
      </c>
      <c r="AT31" s="4"/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162.16999999999999</v>
      </c>
      <c r="BD31" s="5">
        <v>0</v>
      </c>
      <c r="BE31" s="5">
        <v>162.16999999999999</v>
      </c>
    </row>
    <row r="32" spans="1:57" x14ac:dyDescent="0.25">
      <c r="A32" s="3" t="s">
        <v>192</v>
      </c>
      <c r="B32" s="3" t="s">
        <v>291</v>
      </c>
      <c r="C32" s="4">
        <v>42886</v>
      </c>
      <c r="D32" s="4">
        <v>42856</v>
      </c>
      <c r="E32" s="4">
        <v>42886</v>
      </c>
      <c r="F32" s="8" t="s">
        <v>8</v>
      </c>
      <c r="G32" s="10" t="s">
        <v>292</v>
      </c>
      <c r="H32" s="9" t="s">
        <v>293</v>
      </c>
      <c r="I32" s="3" t="s">
        <v>67</v>
      </c>
      <c r="J32" s="3" t="s">
        <v>8</v>
      </c>
      <c r="K32" s="3" t="s">
        <v>68</v>
      </c>
      <c r="L32" s="3" t="s">
        <v>8</v>
      </c>
      <c r="M32" s="3" t="s">
        <v>8</v>
      </c>
      <c r="N32" s="3" t="s">
        <v>8</v>
      </c>
      <c r="O32" s="4"/>
      <c r="P32" s="4"/>
      <c r="Q32" s="3" t="s">
        <v>197</v>
      </c>
      <c r="R32" s="3" t="s">
        <v>198</v>
      </c>
      <c r="S32" s="3" t="s">
        <v>8</v>
      </c>
      <c r="T32" s="3" t="s">
        <v>199</v>
      </c>
      <c r="U32" s="3" t="s">
        <v>200</v>
      </c>
      <c r="V32" s="3" t="s">
        <v>201</v>
      </c>
      <c r="W32" s="6">
        <v>302203</v>
      </c>
      <c r="X32" s="4">
        <v>42856</v>
      </c>
      <c r="Y32" s="6">
        <v>305861</v>
      </c>
      <c r="Z32" s="13">
        <v>42886</v>
      </c>
      <c r="AA32" s="6">
        <v>3658</v>
      </c>
      <c r="AB32" s="6">
        <v>3658</v>
      </c>
      <c r="AC32" s="5">
        <v>6.1999999999999998E-3</v>
      </c>
      <c r="AD32" s="5">
        <v>0</v>
      </c>
      <c r="AE32" s="5">
        <v>0</v>
      </c>
      <c r="AF32" s="5">
        <v>0</v>
      </c>
      <c r="AG32" s="6">
        <v>313593</v>
      </c>
      <c r="AH32" s="4">
        <v>42856</v>
      </c>
      <c r="AI32" s="6">
        <v>318237</v>
      </c>
      <c r="AJ32" s="4">
        <v>42886</v>
      </c>
      <c r="AK32" s="5">
        <v>0</v>
      </c>
      <c r="AL32" s="6">
        <v>4644</v>
      </c>
      <c r="AM32" s="5">
        <v>0</v>
      </c>
      <c r="AN32" s="6">
        <v>4644</v>
      </c>
      <c r="AO32" s="5">
        <v>5.1400000000000001E-2</v>
      </c>
      <c r="AP32" s="5">
        <v>0</v>
      </c>
      <c r="AQ32" s="5">
        <v>0</v>
      </c>
      <c r="AR32" s="4"/>
      <c r="AS32" s="5">
        <v>0</v>
      </c>
      <c r="AT32" s="4"/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261.38</v>
      </c>
      <c r="BD32" s="5">
        <v>0</v>
      </c>
      <c r="BE32" s="5">
        <v>261.38</v>
      </c>
    </row>
    <row r="33" spans="1:57" x14ac:dyDescent="0.25">
      <c r="A33" s="3" t="s">
        <v>192</v>
      </c>
      <c r="B33" s="3" t="s">
        <v>294</v>
      </c>
      <c r="C33" s="4">
        <v>42886</v>
      </c>
      <c r="D33" s="4">
        <v>42856</v>
      </c>
      <c r="E33" s="4">
        <v>42886</v>
      </c>
      <c r="F33" s="8" t="s">
        <v>8</v>
      </c>
      <c r="G33" s="10" t="s">
        <v>295</v>
      </c>
      <c r="H33" s="9" t="s">
        <v>293</v>
      </c>
      <c r="I33" s="3" t="s">
        <v>69</v>
      </c>
      <c r="J33" s="3" t="s">
        <v>8</v>
      </c>
      <c r="K33" s="3" t="s">
        <v>70</v>
      </c>
      <c r="L33" s="3" t="s">
        <v>47</v>
      </c>
      <c r="M33" s="3" t="s">
        <v>8</v>
      </c>
      <c r="N33" s="3" t="s">
        <v>8</v>
      </c>
      <c r="O33" s="4"/>
      <c r="P33" s="4"/>
      <c r="Q33" s="3" t="s">
        <v>216</v>
      </c>
      <c r="R33" s="3" t="s">
        <v>267</v>
      </c>
      <c r="S33" s="3" t="s">
        <v>8</v>
      </c>
      <c r="T33" s="3" t="s">
        <v>268</v>
      </c>
      <c r="U33" s="3" t="s">
        <v>200</v>
      </c>
      <c r="V33" s="3" t="s">
        <v>269</v>
      </c>
      <c r="W33" s="6">
        <v>225616</v>
      </c>
      <c r="X33" s="4">
        <v>42856</v>
      </c>
      <c r="Y33" s="6">
        <v>227846</v>
      </c>
      <c r="Z33" s="13">
        <v>42886</v>
      </c>
      <c r="AA33" s="6">
        <v>2230</v>
      </c>
      <c r="AB33" s="6">
        <v>2230</v>
      </c>
      <c r="AC33" s="5">
        <v>6.1999999999999998E-3</v>
      </c>
      <c r="AD33" s="5">
        <v>0</v>
      </c>
      <c r="AE33" s="5">
        <v>0</v>
      </c>
      <c r="AF33" s="5">
        <v>0</v>
      </c>
      <c r="AG33" s="6">
        <v>181185</v>
      </c>
      <c r="AH33" s="4">
        <v>42856</v>
      </c>
      <c r="AI33" s="6">
        <v>183203</v>
      </c>
      <c r="AJ33" s="4">
        <v>42886</v>
      </c>
      <c r="AK33" s="5">
        <v>0</v>
      </c>
      <c r="AL33" s="6">
        <v>2018</v>
      </c>
      <c r="AM33" s="5">
        <v>0</v>
      </c>
      <c r="AN33" s="6">
        <v>2018</v>
      </c>
      <c r="AO33" s="5">
        <v>5.1400000000000001E-2</v>
      </c>
      <c r="AP33" s="5">
        <v>0</v>
      </c>
      <c r="AQ33" s="5">
        <v>0</v>
      </c>
      <c r="AR33" s="4"/>
      <c r="AS33" s="5">
        <v>0</v>
      </c>
      <c r="AT33" s="4"/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117.56</v>
      </c>
      <c r="BD33" s="5">
        <v>0</v>
      </c>
      <c r="BE33" s="5">
        <v>117.56</v>
      </c>
    </row>
    <row r="34" spans="1:57" x14ac:dyDescent="0.25">
      <c r="A34" s="3" t="s">
        <v>192</v>
      </c>
      <c r="B34" s="3" t="s">
        <v>296</v>
      </c>
      <c r="C34" s="4">
        <v>42886</v>
      </c>
      <c r="D34" s="4">
        <v>42856</v>
      </c>
      <c r="E34" s="4">
        <v>42886</v>
      </c>
      <c r="F34" s="8" t="s">
        <v>8</v>
      </c>
      <c r="G34" s="10" t="s">
        <v>297</v>
      </c>
      <c r="H34" s="9" t="s">
        <v>293</v>
      </c>
      <c r="I34" s="3" t="s">
        <v>71</v>
      </c>
      <c r="J34" s="3" t="s">
        <v>8</v>
      </c>
      <c r="K34" s="3" t="s">
        <v>72</v>
      </c>
      <c r="L34" s="3" t="s">
        <v>8</v>
      </c>
      <c r="M34" s="3" t="s">
        <v>8</v>
      </c>
      <c r="N34" s="3" t="s">
        <v>8</v>
      </c>
      <c r="O34" s="4"/>
      <c r="P34" s="4"/>
      <c r="Q34" s="3" t="s">
        <v>197</v>
      </c>
      <c r="R34" s="3" t="s">
        <v>198</v>
      </c>
      <c r="S34" s="3" t="s">
        <v>8</v>
      </c>
      <c r="T34" s="3" t="s">
        <v>199</v>
      </c>
      <c r="U34" s="3" t="s">
        <v>200</v>
      </c>
      <c r="V34" s="3" t="s">
        <v>201</v>
      </c>
      <c r="W34" s="6">
        <v>86137</v>
      </c>
      <c r="X34" s="4">
        <v>42856</v>
      </c>
      <c r="Y34" s="6">
        <v>86959</v>
      </c>
      <c r="Z34" s="13">
        <v>42886</v>
      </c>
      <c r="AA34" s="5">
        <v>822</v>
      </c>
      <c r="AB34" s="5">
        <v>822</v>
      </c>
      <c r="AC34" s="5">
        <v>6.1999999999999998E-3</v>
      </c>
      <c r="AD34" s="5">
        <v>0</v>
      </c>
      <c r="AE34" s="5">
        <v>0</v>
      </c>
      <c r="AF34" s="5">
        <v>0</v>
      </c>
      <c r="AG34" s="6">
        <v>55604</v>
      </c>
      <c r="AH34" s="4">
        <v>42856</v>
      </c>
      <c r="AI34" s="6">
        <v>55850</v>
      </c>
      <c r="AJ34" s="4">
        <v>42886</v>
      </c>
      <c r="AK34" s="5">
        <v>0</v>
      </c>
      <c r="AL34" s="5">
        <v>246</v>
      </c>
      <c r="AM34" s="5">
        <v>0</v>
      </c>
      <c r="AN34" s="5">
        <v>246</v>
      </c>
      <c r="AO34" s="5">
        <v>5.1400000000000001E-2</v>
      </c>
      <c r="AP34" s="5">
        <v>0</v>
      </c>
      <c r="AQ34" s="5">
        <v>0</v>
      </c>
      <c r="AR34" s="4"/>
      <c r="AS34" s="5">
        <v>0</v>
      </c>
      <c r="AT34" s="4"/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17.739999999999998</v>
      </c>
      <c r="BD34" s="5">
        <v>0</v>
      </c>
      <c r="BE34" s="5">
        <v>17.739999999999998</v>
      </c>
    </row>
    <row r="35" spans="1:57" x14ac:dyDescent="0.25">
      <c r="A35" s="3" t="s">
        <v>192</v>
      </c>
      <c r="B35" s="3" t="s">
        <v>298</v>
      </c>
      <c r="C35" s="4">
        <v>42886</v>
      </c>
      <c r="D35" s="4">
        <v>42856</v>
      </c>
      <c r="E35" s="4">
        <v>42886</v>
      </c>
      <c r="F35" s="8" t="s">
        <v>8</v>
      </c>
      <c r="G35" s="10" t="s">
        <v>299</v>
      </c>
      <c r="H35" s="9" t="s">
        <v>293</v>
      </c>
      <c r="I35" s="3" t="s">
        <v>73</v>
      </c>
      <c r="J35" s="3" t="s">
        <v>8</v>
      </c>
      <c r="K35" s="3" t="s">
        <v>56</v>
      </c>
      <c r="L35" s="3" t="s">
        <v>8</v>
      </c>
      <c r="M35" s="3" t="s">
        <v>8</v>
      </c>
      <c r="N35" s="3" t="s">
        <v>8</v>
      </c>
      <c r="O35" s="4"/>
      <c r="P35" s="4"/>
      <c r="Q35" s="3" t="s">
        <v>197</v>
      </c>
      <c r="R35" s="3" t="s">
        <v>198</v>
      </c>
      <c r="S35" s="3" t="s">
        <v>8</v>
      </c>
      <c r="T35" s="3" t="s">
        <v>199</v>
      </c>
      <c r="U35" s="3" t="s">
        <v>200</v>
      </c>
      <c r="V35" s="3" t="s">
        <v>201</v>
      </c>
      <c r="W35" s="6">
        <v>205746</v>
      </c>
      <c r="X35" s="4">
        <v>42856</v>
      </c>
      <c r="Y35" s="6">
        <v>208033</v>
      </c>
      <c r="Z35" s="13">
        <v>42886</v>
      </c>
      <c r="AA35" s="6">
        <v>2287</v>
      </c>
      <c r="AB35" s="6">
        <v>2287</v>
      </c>
      <c r="AC35" s="5">
        <v>6.1999999999999998E-3</v>
      </c>
      <c r="AD35" s="5">
        <v>0</v>
      </c>
      <c r="AE35" s="5">
        <v>0</v>
      </c>
      <c r="AF35" s="5">
        <v>0</v>
      </c>
      <c r="AG35" s="6">
        <v>293520</v>
      </c>
      <c r="AH35" s="4">
        <v>42856</v>
      </c>
      <c r="AI35" s="6">
        <v>296003</v>
      </c>
      <c r="AJ35" s="4">
        <v>42886</v>
      </c>
      <c r="AK35" s="5">
        <v>0</v>
      </c>
      <c r="AL35" s="6">
        <v>2483</v>
      </c>
      <c r="AM35" s="5">
        <v>0</v>
      </c>
      <c r="AN35" s="6">
        <v>2483</v>
      </c>
      <c r="AO35" s="5">
        <v>5.1400000000000001E-2</v>
      </c>
      <c r="AP35" s="5">
        <v>0</v>
      </c>
      <c r="AQ35" s="5">
        <v>0</v>
      </c>
      <c r="AR35" s="4"/>
      <c r="AS35" s="5">
        <v>0</v>
      </c>
      <c r="AT35" s="4"/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141.81</v>
      </c>
      <c r="BD35" s="5">
        <v>0</v>
      </c>
      <c r="BE35" s="5">
        <v>141.81</v>
      </c>
    </row>
    <row r="36" spans="1:57" x14ac:dyDescent="0.25">
      <c r="A36" s="3" t="s">
        <v>192</v>
      </c>
      <c r="B36" s="3" t="s">
        <v>300</v>
      </c>
      <c r="C36" s="4">
        <v>42886</v>
      </c>
      <c r="D36" s="4">
        <v>42856</v>
      </c>
      <c r="E36" s="4">
        <v>42886</v>
      </c>
      <c r="F36" s="8" t="s">
        <v>8</v>
      </c>
      <c r="G36" s="10" t="s">
        <v>301</v>
      </c>
      <c r="H36" s="9" t="s">
        <v>293</v>
      </c>
      <c r="I36" s="3" t="s">
        <v>74</v>
      </c>
      <c r="J36" s="3" t="s">
        <v>8</v>
      </c>
      <c r="K36" s="3" t="s">
        <v>75</v>
      </c>
      <c r="L36" s="3" t="s">
        <v>8</v>
      </c>
      <c r="M36" s="3" t="s">
        <v>8</v>
      </c>
      <c r="N36" s="3" t="s">
        <v>8</v>
      </c>
      <c r="O36" s="4"/>
      <c r="P36" s="4"/>
      <c r="Q36" s="3" t="s">
        <v>204</v>
      </c>
      <c r="R36" s="3" t="s">
        <v>302</v>
      </c>
      <c r="S36" s="3" t="s">
        <v>8</v>
      </c>
      <c r="T36" s="3" t="s">
        <v>303</v>
      </c>
      <c r="U36" s="3" t="s">
        <v>200</v>
      </c>
      <c r="V36" s="3" t="s">
        <v>304</v>
      </c>
      <c r="W36" s="6">
        <v>153587</v>
      </c>
      <c r="X36" s="4">
        <v>42856</v>
      </c>
      <c r="Y36" s="6">
        <v>153608</v>
      </c>
      <c r="Z36" s="13">
        <v>42886</v>
      </c>
      <c r="AA36" s="5">
        <v>21</v>
      </c>
      <c r="AB36" s="5">
        <v>21</v>
      </c>
      <c r="AC36" s="5">
        <v>6.1999999999999998E-3</v>
      </c>
      <c r="AD36" s="5">
        <v>0</v>
      </c>
      <c r="AE36" s="5">
        <v>0</v>
      </c>
      <c r="AF36" s="5">
        <v>0</v>
      </c>
      <c r="AG36" s="6">
        <v>134401</v>
      </c>
      <c r="AH36" s="4">
        <v>42856</v>
      </c>
      <c r="AI36" s="6">
        <v>134611</v>
      </c>
      <c r="AJ36" s="4">
        <v>42886</v>
      </c>
      <c r="AK36" s="5">
        <v>0</v>
      </c>
      <c r="AL36" s="5">
        <v>210</v>
      </c>
      <c r="AM36" s="5">
        <v>0</v>
      </c>
      <c r="AN36" s="5">
        <v>210</v>
      </c>
      <c r="AO36" s="5">
        <v>5.1400000000000001E-2</v>
      </c>
      <c r="AP36" s="5">
        <v>0</v>
      </c>
      <c r="AQ36" s="5">
        <v>0</v>
      </c>
      <c r="AR36" s="4"/>
      <c r="AS36" s="5">
        <v>0</v>
      </c>
      <c r="AT36" s="4"/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10.92</v>
      </c>
      <c r="BD36" s="5">
        <v>0</v>
      </c>
      <c r="BE36" s="5">
        <v>10.92</v>
      </c>
    </row>
    <row r="37" spans="1:57" x14ac:dyDescent="0.25">
      <c r="A37" s="3" t="s">
        <v>192</v>
      </c>
      <c r="B37" s="3" t="s">
        <v>305</v>
      </c>
      <c r="C37" s="4">
        <v>42886</v>
      </c>
      <c r="D37" s="4">
        <v>42856</v>
      </c>
      <c r="E37" s="4">
        <v>42886</v>
      </c>
      <c r="F37" s="8" t="s">
        <v>8</v>
      </c>
      <c r="G37" s="10" t="s">
        <v>306</v>
      </c>
      <c r="H37" s="9" t="s">
        <v>293</v>
      </c>
      <c r="I37" s="3" t="s">
        <v>76</v>
      </c>
      <c r="J37" s="3" t="s">
        <v>8</v>
      </c>
      <c r="K37" s="3" t="s">
        <v>307</v>
      </c>
      <c r="L37" s="3" t="s">
        <v>8</v>
      </c>
      <c r="M37" s="3" t="s">
        <v>8</v>
      </c>
      <c r="N37" s="3" t="s">
        <v>8</v>
      </c>
      <c r="O37" s="4"/>
      <c r="P37" s="4"/>
      <c r="Q37" s="3" t="s">
        <v>197</v>
      </c>
      <c r="R37" s="3" t="s">
        <v>198</v>
      </c>
      <c r="S37" s="3" t="s">
        <v>8</v>
      </c>
      <c r="T37" s="3" t="s">
        <v>199</v>
      </c>
      <c r="U37" s="3" t="s">
        <v>200</v>
      </c>
      <c r="V37" s="3" t="s">
        <v>201</v>
      </c>
      <c r="W37" s="6">
        <v>131104</v>
      </c>
      <c r="X37" s="4">
        <v>42856</v>
      </c>
      <c r="Y37" s="6">
        <v>131139</v>
      </c>
      <c r="Z37" s="13">
        <v>42886</v>
      </c>
      <c r="AA37" s="5">
        <v>35</v>
      </c>
      <c r="AB37" s="5">
        <v>35</v>
      </c>
      <c r="AC37" s="5">
        <v>6.1999999999999998E-3</v>
      </c>
      <c r="AD37" s="5">
        <v>0</v>
      </c>
      <c r="AE37" s="5">
        <v>0</v>
      </c>
      <c r="AF37" s="5">
        <v>0</v>
      </c>
      <c r="AG37" s="6">
        <v>118370</v>
      </c>
      <c r="AH37" s="4">
        <v>42856</v>
      </c>
      <c r="AI37" s="6">
        <v>118484</v>
      </c>
      <c r="AJ37" s="4">
        <v>42886</v>
      </c>
      <c r="AK37" s="5">
        <v>0</v>
      </c>
      <c r="AL37" s="5">
        <v>114</v>
      </c>
      <c r="AM37" s="5">
        <v>0</v>
      </c>
      <c r="AN37" s="5">
        <v>114</v>
      </c>
      <c r="AO37" s="5">
        <v>5.1400000000000001E-2</v>
      </c>
      <c r="AP37" s="5">
        <v>0</v>
      </c>
      <c r="AQ37" s="5">
        <v>0</v>
      </c>
      <c r="AR37" s="4"/>
      <c r="AS37" s="5">
        <v>0</v>
      </c>
      <c r="AT37" s="4"/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6.08</v>
      </c>
      <c r="BD37" s="5">
        <v>0</v>
      </c>
      <c r="BE37" s="5">
        <v>6.08</v>
      </c>
    </row>
    <row r="38" spans="1:57" x14ac:dyDescent="0.25">
      <c r="A38" s="3" t="s">
        <v>192</v>
      </c>
      <c r="B38" s="3" t="s">
        <v>308</v>
      </c>
      <c r="C38" s="4">
        <v>42886</v>
      </c>
      <c r="D38" s="4">
        <v>42856</v>
      </c>
      <c r="E38" s="4">
        <v>42886</v>
      </c>
      <c r="F38" s="8" t="s">
        <v>8</v>
      </c>
      <c r="G38" s="10" t="s">
        <v>309</v>
      </c>
      <c r="H38" s="9" t="s">
        <v>293</v>
      </c>
      <c r="I38" s="3" t="s">
        <v>78</v>
      </c>
      <c r="J38" s="3" t="s">
        <v>8</v>
      </c>
      <c r="K38" s="3" t="s">
        <v>79</v>
      </c>
      <c r="L38" s="3" t="s">
        <v>8</v>
      </c>
      <c r="M38" s="3" t="s">
        <v>8</v>
      </c>
      <c r="N38" s="3" t="s">
        <v>8</v>
      </c>
      <c r="O38" s="4"/>
      <c r="P38" s="4"/>
      <c r="Q38" s="3" t="s">
        <v>197</v>
      </c>
      <c r="R38" s="3" t="s">
        <v>198</v>
      </c>
      <c r="S38" s="3" t="s">
        <v>8</v>
      </c>
      <c r="T38" s="3" t="s">
        <v>199</v>
      </c>
      <c r="U38" s="3" t="s">
        <v>200</v>
      </c>
      <c r="V38" s="3" t="s">
        <v>201</v>
      </c>
      <c r="W38" s="6">
        <v>96059</v>
      </c>
      <c r="X38" s="4">
        <v>42856</v>
      </c>
      <c r="Y38" s="6">
        <v>96532</v>
      </c>
      <c r="Z38" s="13">
        <v>42886</v>
      </c>
      <c r="AA38" s="5">
        <v>473</v>
      </c>
      <c r="AB38" s="5">
        <v>473</v>
      </c>
      <c r="AC38" s="5">
        <v>6.1999999999999998E-3</v>
      </c>
      <c r="AD38" s="5">
        <v>0</v>
      </c>
      <c r="AE38" s="5">
        <v>0</v>
      </c>
      <c r="AF38" s="5">
        <v>0</v>
      </c>
      <c r="AG38" s="6">
        <v>51933</v>
      </c>
      <c r="AH38" s="4">
        <v>42856</v>
      </c>
      <c r="AI38" s="6">
        <v>53155</v>
      </c>
      <c r="AJ38" s="4">
        <v>42886</v>
      </c>
      <c r="AK38" s="5">
        <v>0</v>
      </c>
      <c r="AL38" s="6">
        <v>1222</v>
      </c>
      <c r="AM38" s="5">
        <v>0</v>
      </c>
      <c r="AN38" s="6">
        <v>1222</v>
      </c>
      <c r="AO38" s="5">
        <v>5.1400000000000001E-2</v>
      </c>
      <c r="AP38" s="5">
        <v>0</v>
      </c>
      <c r="AQ38" s="5">
        <v>0</v>
      </c>
      <c r="AR38" s="4"/>
      <c r="AS38" s="5">
        <v>0</v>
      </c>
      <c r="AT38" s="4"/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65.739999999999995</v>
      </c>
      <c r="BD38" s="5">
        <v>0</v>
      </c>
      <c r="BE38" s="5">
        <v>65.739999999999995</v>
      </c>
    </row>
    <row r="39" spans="1:57" x14ac:dyDescent="0.25">
      <c r="A39" s="3" t="s">
        <v>192</v>
      </c>
      <c r="B39" s="3" t="s">
        <v>310</v>
      </c>
      <c r="C39" s="4">
        <v>42886</v>
      </c>
      <c r="D39" s="4">
        <v>42856</v>
      </c>
      <c r="E39" s="4">
        <v>42886</v>
      </c>
      <c r="F39" s="8" t="s">
        <v>8</v>
      </c>
      <c r="G39" s="10" t="s">
        <v>311</v>
      </c>
      <c r="H39" s="9" t="s">
        <v>312</v>
      </c>
      <c r="I39" s="3" t="s">
        <v>80</v>
      </c>
      <c r="J39" s="3" t="s">
        <v>8</v>
      </c>
      <c r="K39" s="3" t="s">
        <v>81</v>
      </c>
      <c r="L39" s="3" t="s">
        <v>8</v>
      </c>
      <c r="M39" s="3" t="s">
        <v>8</v>
      </c>
      <c r="N39" s="3" t="s">
        <v>8</v>
      </c>
      <c r="O39" s="4"/>
      <c r="P39" s="4"/>
      <c r="Q39" s="3" t="s">
        <v>197</v>
      </c>
      <c r="R39" s="3" t="s">
        <v>198</v>
      </c>
      <c r="S39" s="3" t="s">
        <v>8</v>
      </c>
      <c r="T39" s="3" t="s">
        <v>199</v>
      </c>
      <c r="U39" s="3" t="s">
        <v>200</v>
      </c>
      <c r="V39" s="3" t="s">
        <v>201</v>
      </c>
      <c r="W39" s="5">
        <v>0</v>
      </c>
      <c r="X39" s="4"/>
      <c r="Y39" s="5">
        <v>0</v>
      </c>
      <c r="Z39" s="13"/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4"/>
      <c r="AI39" s="5">
        <v>0</v>
      </c>
      <c r="AJ39" s="4"/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6">
        <v>103269</v>
      </c>
      <c r="AR39" s="4">
        <v>42856</v>
      </c>
      <c r="AS39" s="6">
        <v>103792</v>
      </c>
      <c r="AT39" s="4">
        <v>42886</v>
      </c>
      <c r="AU39" s="5">
        <v>0</v>
      </c>
      <c r="AV39" s="5">
        <v>523</v>
      </c>
      <c r="AW39" s="5">
        <v>0</v>
      </c>
      <c r="AX39" s="5">
        <v>523</v>
      </c>
      <c r="AY39" s="5">
        <v>6.1999999999999998E-3</v>
      </c>
      <c r="AZ39" s="5">
        <v>0</v>
      </c>
      <c r="BA39" s="5">
        <v>0</v>
      </c>
      <c r="BB39" s="5">
        <v>0</v>
      </c>
      <c r="BC39" s="5">
        <v>3.24</v>
      </c>
      <c r="BD39" s="5">
        <v>0</v>
      </c>
      <c r="BE39" s="5">
        <v>3.24</v>
      </c>
    </row>
    <row r="40" spans="1:57" x14ac:dyDescent="0.25">
      <c r="A40" s="3" t="s">
        <v>192</v>
      </c>
      <c r="B40" s="3" t="s">
        <v>313</v>
      </c>
      <c r="C40" s="4">
        <v>42886</v>
      </c>
      <c r="D40" s="4">
        <v>42856</v>
      </c>
      <c r="E40" s="4">
        <v>42886</v>
      </c>
      <c r="F40" s="8" t="s">
        <v>8</v>
      </c>
      <c r="G40" s="10" t="s">
        <v>314</v>
      </c>
      <c r="H40" s="9" t="s">
        <v>312</v>
      </c>
      <c r="I40" s="3" t="s">
        <v>82</v>
      </c>
      <c r="J40" s="3" t="s">
        <v>8</v>
      </c>
      <c r="K40" s="3" t="s">
        <v>83</v>
      </c>
      <c r="L40" s="3" t="s">
        <v>47</v>
      </c>
      <c r="M40" s="3" t="s">
        <v>8</v>
      </c>
      <c r="N40" s="3" t="s">
        <v>8</v>
      </c>
      <c r="O40" s="4"/>
      <c r="P40" s="4"/>
      <c r="Q40" s="3" t="s">
        <v>216</v>
      </c>
      <c r="R40" s="3" t="s">
        <v>267</v>
      </c>
      <c r="S40" s="3" t="s">
        <v>8</v>
      </c>
      <c r="T40" s="3" t="s">
        <v>268</v>
      </c>
      <c r="U40" s="3" t="s">
        <v>200</v>
      </c>
      <c r="V40" s="3" t="s">
        <v>269</v>
      </c>
      <c r="W40" s="5">
        <v>0</v>
      </c>
      <c r="X40" s="4"/>
      <c r="Y40" s="5">
        <v>0</v>
      </c>
      <c r="Z40" s="13"/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4"/>
      <c r="AI40" s="5">
        <v>0</v>
      </c>
      <c r="AJ40" s="4"/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6">
        <v>100444</v>
      </c>
      <c r="AR40" s="4">
        <v>42856</v>
      </c>
      <c r="AS40" s="6">
        <v>100648</v>
      </c>
      <c r="AT40" s="4">
        <v>42886</v>
      </c>
      <c r="AU40" s="5">
        <v>0</v>
      </c>
      <c r="AV40" s="5">
        <v>204</v>
      </c>
      <c r="AW40" s="5">
        <v>0</v>
      </c>
      <c r="AX40" s="5">
        <v>204</v>
      </c>
      <c r="AY40" s="5">
        <v>6.1999999999999998E-3</v>
      </c>
      <c r="AZ40" s="5">
        <v>0</v>
      </c>
      <c r="BA40" s="5">
        <v>0</v>
      </c>
      <c r="BB40" s="5">
        <v>0</v>
      </c>
      <c r="BC40" s="5">
        <v>1.26</v>
      </c>
      <c r="BD40" s="5">
        <v>0</v>
      </c>
      <c r="BE40" s="5">
        <v>1.26</v>
      </c>
    </row>
    <row r="41" spans="1:57" x14ac:dyDescent="0.25">
      <c r="A41" s="3" t="s">
        <v>192</v>
      </c>
      <c r="B41" s="3" t="s">
        <v>315</v>
      </c>
      <c r="C41" s="4">
        <v>42886</v>
      </c>
      <c r="D41" s="4">
        <v>42856</v>
      </c>
      <c r="E41" s="4">
        <v>42886</v>
      </c>
      <c r="F41" s="8" t="s">
        <v>8</v>
      </c>
      <c r="G41" s="10" t="s">
        <v>316</v>
      </c>
      <c r="H41" s="9" t="s">
        <v>312</v>
      </c>
      <c r="I41" s="3" t="s">
        <v>84</v>
      </c>
      <c r="J41" s="3" t="s">
        <v>8</v>
      </c>
      <c r="K41" s="3" t="s">
        <v>85</v>
      </c>
      <c r="L41" s="3" t="s">
        <v>8</v>
      </c>
      <c r="M41" s="3" t="s">
        <v>8</v>
      </c>
      <c r="N41" s="3" t="s">
        <v>8</v>
      </c>
      <c r="O41" s="4"/>
      <c r="P41" s="4"/>
      <c r="Q41" s="3" t="s">
        <v>197</v>
      </c>
      <c r="R41" s="3" t="s">
        <v>198</v>
      </c>
      <c r="S41" s="3" t="s">
        <v>8</v>
      </c>
      <c r="T41" s="3" t="s">
        <v>199</v>
      </c>
      <c r="U41" s="3" t="s">
        <v>200</v>
      </c>
      <c r="V41" s="3" t="s">
        <v>201</v>
      </c>
      <c r="W41" s="5">
        <v>0</v>
      </c>
      <c r="X41" s="4"/>
      <c r="Y41" s="5">
        <v>0</v>
      </c>
      <c r="Z41" s="13"/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4"/>
      <c r="AI41" s="5">
        <v>0</v>
      </c>
      <c r="AJ41" s="4"/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6">
        <v>202684</v>
      </c>
      <c r="AR41" s="4">
        <v>42856</v>
      </c>
      <c r="AS41" s="6">
        <v>202705</v>
      </c>
      <c r="AT41" s="4">
        <v>42886</v>
      </c>
      <c r="AU41" s="5">
        <v>0</v>
      </c>
      <c r="AV41" s="5">
        <v>21</v>
      </c>
      <c r="AW41" s="5">
        <v>0</v>
      </c>
      <c r="AX41" s="5">
        <v>21</v>
      </c>
      <c r="AY41" s="5">
        <v>6.1999999999999998E-3</v>
      </c>
      <c r="AZ41" s="5">
        <v>0</v>
      </c>
      <c r="BA41" s="5">
        <v>0</v>
      </c>
      <c r="BB41" s="5">
        <v>0</v>
      </c>
      <c r="BC41" s="5">
        <v>0.13</v>
      </c>
      <c r="BD41" s="5">
        <v>0</v>
      </c>
      <c r="BE41" s="5">
        <v>0.13</v>
      </c>
    </row>
    <row r="42" spans="1:57" x14ac:dyDescent="0.25">
      <c r="A42" s="3" t="s">
        <v>192</v>
      </c>
      <c r="B42" s="3" t="s">
        <v>317</v>
      </c>
      <c r="C42" s="4">
        <v>42886</v>
      </c>
      <c r="D42" s="4">
        <v>42856</v>
      </c>
      <c r="E42" s="4">
        <v>42886</v>
      </c>
      <c r="F42" s="8" t="s">
        <v>8</v>
      </c>
      <c r="G42" s="10" t="s">
        <v>318</v>
      </c>
      <c r="H42" s="9" t="s">
        <v>312</v>
      </c>
      <c r="I42" s="3" t="s">
        <v>86</v>
      </c>
      <c r="J42" s="3" t="s">
        <v>8</v>
      </c>
      <c r="K42" s="3" t="s">
        <v>87</v>
      </c>
      <c r="L42" s="3" t="s">
        <v>8</v>
      </c>
      <c r="M42" s="3" t="s">
        <v>8</v>
      </c>
      <c r="N42" s="3" t="s">
        <v>8</v>
      </c>
      <c r="O42" s="4"/>
      <c r="P42" s="4"/>
      <c r="Q42" s="3" t="s">
        <v>197</v>
      </c>
      <c r="R42" s="3" t="s">
        <v>198</v>
      </c>
      <c r="S42" s="3" t="s">
        <v>8</v>
      </c>
      <c r="T42" s="3" t="s">
        <v>199</v>
      </c>
      <c r="U42" s="3" t="s">
        <v>200</v>
      </c>
      <c r="V42" s="3" t="s">
        <v>201</v>
      </c>
      <c r="W42" s="5">
        <v>0</v>
      </c>
      <c r="X42" s="4"/>
      <c r="Y42" s="5">
        <v>0</v>
      </c>
      <c r="Z42" s="13"/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4"/>
      <c r="AI42" s="5">
        <v>0</v>
      </c>
      <c r="AJ42" s="4"/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6">
        <v>173597</v>
      </c>
      <c r="AR42" s="4">
        <v>42856</v>
      </c>
      <c r="AS42" s="6">
        <v>175889</v>
      </c>
      <c r="AT42" s="4">
        <v>42886</v>
      </c>
      <c r="AU42" s="5">
        <v>0</v>
      </c>
      <c r="AV42" s="6">
        <v>2292</v>
      </c>
      <c r="AW42" s="5">
        <v>0</v>
      </c>
      <c r="AX42" s="6">
        <v>2292</v>
      </c>
      <c r="AY42" s="5">
        <v>6.1999999999999998E-3</v>
      </c>
      <c r="AZ42" s="5">
        <v>0</v>
      </c>
      <c r="BA42" s="5">
        <v>0</v>
      </c>
      <c r="BB42" s="5">
        <v>0</v>
      </c>
      <c r="BC42" s="5">
        <v>14.21</v>
      </c>
      <c r="BD42" s="5">
        <v>0</v>
      </c>
      <c r="BE42" s="5">
        <v>14.21</v>
      </c>
    </row>
    <row r="43" spans="1:57" x14ac:dyDescent="0.25">
      <c r="A43" s="3" t="s">
        <v>192</v>
      </c>
      <c r="B43" s="3" t="s">
        <v>319</v>
      </c>
      <c r="C43" s="4">
        <v>42886</v>
      </c>
      <c r="D43" s="4">
        <v>42856</v>
      </c>
      <c r="E43" s="4">
        <v>42886</v>
      </c>
      <c r="F43" s="8" t="s">
        <v>8</v>
      </c>
      <c r="G43" s="10" t="s">
        <v>320</v>
      </c>
      <c r="H43" s="9" t="s">
        <v>312</v>
      </c>
      <c r="I43" s="3" t="s">
        <v>88</v>
      </c>
      <c r="J43" s="3" t="s">
        <v>8</v>
      </c>
      <c r="K43" s="3" t="s">
        <v>89</v>
      </c>
      <c r="L43" s="3" t="s">
        <v>8</v>
      </c>
      <c r="M43" s="3" t="s">
        <v>8</v>
      </c>
      <c r="N43" s="3" t="s">
        <v>8</v>
      </c>
      <c r="O43" s="4"/>
      <c r="P43" s="4"/>
      <c r="Q43" s="3" t="s">
        <v>197</v>
      </c>
      <c r="R43" s="3" t="s">
        <v>198</v>
      </c>
      <c r="S43" s="3" t="s">
        <v>8</v>
      </c>
      <c r="T43" s="3" t="s">
        <v>199</v>
      </c>
      <c r="U43" s="3" t="s">
        <v>200</v>
      </c>
      <c r="V43" s="3" t="s">
        <v>201</v>
      </c>
      <c r="W43" s="5">
        <v>0</v>
      </c>
      <c r="X43" s="4"/>
      <c r="Y43" s="5">
        <v>0</v>
      </c>
      <c r="Z43" s="13"/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4"/>
      <c r="AI43" s="5">
        <v>0</v>
      </c>
      <c r="AJ43" s="4"/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6">
        <v>322526</v>
      </c>
      <c r="AR43" s="4">
        <v>42856</v>
      </c>
      <c r="AS43" s="6">
        <v>322738</v>
      </c>
      <c r="AT43" s="4">
        <v>42886</v>
      </c>
      <c r="AU43" s="5">
        <v>0</v>
      </c>
      <c r="AV43" s="5">
        <v>212</v>
      </c>
      <c r="AW43" s="5">
        <v>0</v>
      </c>
      <c r="AX43" s="5">
        <v>212</v>
      </c>
      <c r="AY43" s="5">
        <v>6.1999999999999998E-3</v>
      </c>
      <c r="AZ43" s="5">
        <v>0</v>
      </c>
      <c r="BA43" s="5">
        <v>0</v>
      </c>
      <c r="BB43" s="5">
        <v>0</v>
      </c>
      <c r="BC43" s="5">
        <v>1.31</v>
      </c>
      <c r="BD43" s="5">
        <v>0</v>
      </c>
      <c r="BE43" s="5">
        <v>1.31</v>
      </c>
    </row>
    <row r="44" spans="1:57" x14ac:dyDescent="0.25">
      <c r="A44" s="3" t="s">
        <v>192</v>
      </c>
      <c r="B44" s="3" t="s">
        <v>321</v>
      </c>
      <c r="C44" s="4">
        <v>42886</v>
      </c>
      <c r="D44" s="4">
        <v>42856</v>
      </c>
      <c r="E44" s="4">
        <v>42886</v>
      </c>
      <c r="F44" s="8" t="s">
        <v>8</v>
      </c>
      <c r="G44" s="10" t="s">
        <v>322</v>
      </c>
      <c r="H44" s="9" t="s">
        <v>312</v>
      </c>
      <c r="I44" s="3" t="s">
        <v>90</v>
      </c>
      <c r="J44" s="3" t="s">
        <v>8</v>
      </c>
      <c r="K44" s="3" t="s">
        <v>91</v>
      </c>
      <c r="L44" s="3" t="s">
        <v>8</v>
      </c>
      <c r="M44" s="3" t="s">
        <v>8</v>
      </c>
      <c r="N44" s="3" t="s">
        <v>8</v>
      </c>
      <c r="O44" s="4"/>
      <c r="P44" s="4"/>
      <c r="Q44" s="3" t="s">
        <v>197</v>
      </c>
      <c r="R44" s="3" t="s">
        <v>198</v>
      </c>
      <c r="S44" s="3" t="s">
        <v>8</v>
      </c>
      <c r="T44" s="3" t="s">
        <v>199</v>
      </c>
      <c r="U44" s="3" t="s">
        <v>200</v>
      </c>
      <c r="V44" s="3" t="s">
        <v>201</v>
      </c>
      <c r="W44" s="5">
        <v>0</v>
      </c>
      <c r="X44" s="4"/>
      <c r="Y44" s="5">
        <v>0</v>
      </c>
      <c r="Z44" s="13"/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4"/>
      <c r="AI44" s="5">
        <v>0</v>
      </c>
      <c r="AJ44" s="4"/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6">
        <v>253096</v>
      </c>
      <c r="AR44" s="4">
        <v>42856</v>
      </c>
      <c r="AS44" s="6">
        <v>253415</v>
      </c>
      <c r="AT44" s="4">
        <v>42886</v>
      </c>
      <c r="AU44" s="5">
        <v>0</v>
      </c>
      <c r="AV44" s="5">
        <v>319</v>
      </c>
      <c r="AW44" s="5">
        <v>0</v>
      </c>
      <c r="AX44" s="5">
        <v>319</v>
      </c>
      <c r="AY44" s="5">
        <v>6.1999999999999998E-3</v>
      </c>
      <c r="AZ44" s="5">
        <v>0</v>
      </c>
      <c r="BA44" s="5">
        <v>0</v>
      </c>
      <c r="BB44" s="5">
        <v>0</v>
      </c>
      <c r="BC44" s="5">
        <v>1.98</v>
      </c>
      <c r="BD44" s="5">
        <v>0</v>
      </c>
      <c r="BE44" s="5">
        <v>1.98</v>
      </c>
    </row>
    <row r="45" spans="1:57" x14ac:dyDescent="0.25">
      <c r="A45" s="3" t="s">
        <v>192</v>
      </c>
      <c r="B45" s="3" t="s">
        <v>323</v>
      </c>
      <c r="C45" s="4">
        <v>42886</v>
      </c>
      <c r="D45" s="4">
        <v>42856</v>
      </c>
      <c r="E45" s="4">
        <v>42886</v>
      </c>
      <c r="F45" s="8" t="s">
        <v>8</v>
      </c>
      <c r="G45" s="10" t="s">
        <v>324</v>
      </c>
      <c r="H45" s="9" t="s">
        <v>312</v>
      </c>
      <c r="I45" s="3" t="s">
        <v>92</v>
      </c>
      <c r="J45" s="3" t="s">
        <v>8</v>
      </c>
      <c r="K45" s="3" t="s">
        <v>93</v>
      </c>
      <c r="L45" s="3" t="s">
        <v>13</v>
      </c>
      <c r="M45" s="3" t="s">
        <v>8</v>
      </c>
      <c r="N45" s="3" t="s">
        <v>8</v>
      </c>
      <c r="O45" s="4"/>
      <c r="P45" s="4"/>
      <c r="Q45" s="3" t="s">
        <v>210</v>
      </c>
      <c r="R45" s="3" t="s">
        <v>211</v>
      </c>
      <c r="S45" s="3" t="s">
        <v>8</v>
      </c>
      <c r="T45" s="3" t="s">
        <v>212</v>
      </c>
      <c r="U45" s="3" t="s">
        <v>200</v>
      </c>
      <c r="V45" s="3" t="s">
        <v>213</v>
      </c>
      <c r="W45" s="5">
        <v>0</v>
      </c>
      <c r="X45" s="4"/>
      <c r="Y45" s="5">
        <v>0</v>
      </c>
      <c r="Z45" s="13"/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4"/>
      <c r="AI45" s="5">
        <v>0</v>
      </c>
      <c r="AJ45" s="4"/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6">
        <v>120210</v>
      </c>
      <c r="AR45" s="4">
        <v>42856</v>
      </c>
      <c r="AS45" s="6">
        <v>121149</v>
      </c>
      <c r="AT45" s="4">
        <v>42886</v>
      </c>
      <c r="AU45" s="5">
        <v>0</v>
      </c>
      <c r="AV45" s="5">
        <v>939</v>
      </c>
      <c r="AW45" s="5">
        <v>0</v>
      </c>
      <c r="AX45" s="5">
        <v>939</v>
      </c>
      <c r="AY45" s="5">
        <v>6.1999999999999998E-3</v>
      </c>
      <c r="AZ45" s="5">
        <v>0</v>
      </c>
      <c r="BA45" s="5">
        <v>0</v>
      </c>
      <c r="BB45" s="5">
        <v>0</v>
      </c>
      <c r="BC45" s="5">
        <v>5.82</v>
      </c>
      <c r="BD45" s="5">
        <v>0</v>
      </c>
      <c r="BE45" s="5">
        <v>5.82</v>
      </c>
    </row>
    <row r="46" spans="1:57" x14ac:dyDescent="0.25">
      <c r="A46" s="3" t="s">
        <v>192</v>
      </c>
      <c r="B46" s="3" t="s">
        <v>325</v>
      </c>
      <c r="C46" s="4">
        <v>42886</v>
      </c>
      <c r="D46" s="4">
        <v>42856</v>
      </c>
      <c r="E46" s="4">
        <v>42886</v>
      </c>
      <c r="F46" s="8" t="s">
        <v>8</v>
      </c>
      <c r="G46" s="10" t="s">
        <v>326</v>
      </c>
      <c r="H46" s="9" t="s">
        <v>312</v>
      </c>
      <c r="I46" s="3" t="s">
        <v>94</v>
      </c>
      <c r="J46" s="3" t="s">
        <v>8</v>
      </c>
      <c r="K46" s="3" t="s">
        <v>327</v>
      </c>
      <c r="L46" s="3" t="s">
        <v>8</v>
      </c>
      <c r="M46" s="3" t="s">
        <v>8</v>
      </c>
      <c r="N46" s="3" t="s">
        <v>8</v>
      </c>
      <c r="O46" s="4"/>
      <c r="P46" s="4"/>
      <c r="Q46" s="3" t="s">
        <v>197</v>
      </c>
      <c r="R46" s="3" t="s">
        <v>198</v>
      </c>
      <c r="S46" s="3" t="s">
        <v>8</v>
      </c>
      <c r="T46" s="3" t="s">
        <v>199</v>
      </c>
      <c r="U46" s="3" t="s">
        <v>200</v>
      </c>
      <c r="V46" s="3" t="s">
        <v>201</v>
      </c>
      <c r="W46" s="5">
        <v>0</v>
      </c>
      <c r="X46" s="4"/>
      <c r="Y46" s="5">
        <v>0</v>
      </c>
      <c r="Z46" s="13"/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4"/>
      <c r="AI46" s="5">
        <v>0</v>
      </c>
      <c r="AJ46" s="4"/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6">
        <v>342698</v>
      </c>
      <c r="AR46" s="4">
        <v>42856</v>
      </c>
      <c r="AS46" s="6">
        <v>347644</v>
      </c>
      <c r="AT46" s="4">
        <v>42886</v>
      </c>
      <c r="AU46" s="5">
        <v>0</v>
      </c>
      <c r="AV46" s="6">
        <v>4946</v>
      </c>
      <c r="AW46" s="5">
        <v>0</v>
      </c>
      <c r="AX46" s="6">
        <v>4946</v>
      </c>
      <c r="AY46" s="5">
        <v>6.1999999999999998E-3</v>
      </c>
      <c r="AZ46" s="5">
        <v>0</v>
      </c>
      <c r="BA46" s="5">
        <v>0</v>
      </c>
      <c r="BB46" s="5">
        <v>0</v>
      </c>
      <c r="BC46" s="5">
        <v>30.67</v>
      </c>
      <c r="BD46" s="5">
        <v>0</v>
      </c>
      <c r="BE46" s="5">
        <v>30.67</v>
      </c>
    </row>
    <row r="47" spans="1:57" x14ac:dyDescent="0.25">
      <c r="A47" s="3" t="s">
        <v>192</v>
      </c>
      <c r="B47" s="3" t="s">
        <v>328</v>
      </c>
      <c r="C47" s="4">
        <v>42886</v>
      </c>
      <c r="D47" s="4">
        <v>42856</v>
      </c>
      <c r="E47" s="4">
        <v>42886</v>
      </c>
      <c r="F47" s="8" t="s">
        <v>8</v>
      </c>
      <c r="G47" s="10" t="s">
        <v>329</v>
      </c>
      <c r="H47" s="9" t="s">
        <v>330</v>
      </c>
      <c r="I47" s="3" t="s">
        <v>96</v>
      </c>
      <c r="J47" s="3" t="s">
        <v>8</v>
      </c>
      <c r="K47" s="3" t="s">
        <v>331</v>
      </c>
      <c r="L47" s="3" t="s">
        <v>8</v>
      </c>
      <c r="M47" s="3" t="s">
        <v>8</v>
      </c>
      <c r="N47" s="3" t="s">
        <v>8</v>
      </c>
      <c r="O47" s="4"/>
      <c r="P47" s="4"/>
      <c r="Q47" s="3" t="s">
        <v>197</v>
      </c>
      <c r="R47" s="3" t="s">
        <v>198</v>
      </c>
      <c r="S47" s="3" t="s">
        <v>8</v>
      </c>
      <c r="T47" s="3" t="s">
        <v>199</v>
      </c>
      <c r="U47" s="3" t="s">
        <v>200</v>
      </c>
      <c r="V47" s="3" t="s">
        <v>201</v>
      </c>
      <c r="W47" s="5">
        <v>0</v>
      </c>
      <c r="X47" s="4"/>
      <c r="Y47" s="5">
        <v>0</v>
      </c>
      <c r="Z47" s="13"/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4"/>
      <c r="AI47" s="5">
        <v>0</v>
      </c>
      <c r="AJ47" s="4"/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6">
        <v>79582</v>
      </c>
      <c r="AR47" s="4">
        <v>42856</v>
      </c>
      <c r="AS47" s="6">
        <v>79962</v>
      </c>
      <c r="AT47" s="4">
        <v>42886</v>
      </c>
      <c r="AU47" s="5">
        <v>0</v>
      </c>
      <c r="AV47" s="5">
        <v>380</v>
      </c>
      <c r="AW47" s="5">
        <v>0</v>
      </c>
      <c r="AX47" s="5">
        <v>380</v>
      </c>
      <c r="AY47" s="5">
        <v>6.1999999999999998E-3</v>
      </c>
      <c r="AZ47" s="5">
        <v>0</v>
      </c>
      <c r="BA47" s="5">
        <v>0</v>
      </c>
      <c r="BB47" s="5">
        <v>0</v>
      </c>
      <c r="BC47" s="5">
        <v>2.36</v>
      </c>
      <c r="BD47" s="5">
        <v>0</v>
      </c>
      <c r="BE47" s="5">
        <v>2.36</v>
      </c>
    </row>
    <row r="48" spans="1:57" x14ac:dyDescent="0.25">
      <c r="A48" s="3" t="s">
        <v>192</v>
      </c>
      <c r="B48" s="3" t="s">
        <v>332</v>
      </c>
      <c r="C48" s="4">
        <v>42886</v>
      </c>
      <c r="D48" s="4">
        <v>42856</v>
      </c>
      <c r="E48" s="4">
        <v>42886</v>
      </c>
      <c r="F48" s="8" t="s">
        <v>8</v>
      </c>
      <c r="G48" s="10" t="s">
        <v>333</v>
      </c>
      <c r="H48" s="9" t="s">
        <v>330</v>
      </c>
      <c r="I48" s="3" t="s">
        <v>98</v>
      </c>
      <c r="J48" s="3" t="s">
        <v>8</v>
      </c>
      <c r="K48" s="3" t="s">
        <v>8</v>
      </c>
      <c r="L48" s="3" t="s">
        <v>66</v>
      </c>
      <c r="M48" s="3" t="s">
        <v>8</v>
      </c>
      <c r="N48" s="3" t="s">
        <v>8</v>
      </c>
      <c r="O48" s="4"/>
      <c r="P48" s="4"/>
      <c r="Q48" s="3" t="s">
        <v>216</v>
      </c>
      <c r="R48" s="3" t="s">
        <v>260</v>
      </c>
      <c r="S48" s="3" t="s">
        <v>290</v>
      </c>
      <c r="T48" s="3" t="s">
        <v>66</v>
      </c>
      <c r="U48" s="3" t="s">
        <v>200</v>
      </c>
      <c r="V48" s="3" t="s">
        <v>262</v>
      </c>
      <c r="W48" s="5">
        <v>0</v>
      </c>
      <c r="X48" s="4"/>
      <c r="Y48" s="5">
        <v>0</v>
      </c>
      <c r="Z48" s="13"/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4"/>
      <c r="AI48" s="5">
        <v>0</v>
      </c>
      <c r="AJ48" s="4"/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6">
        <v>69230</v>
      </c>
      <c r="AR48" s="4">
        <v>42856</v>
      </c>
      <c r="AS48" s="6">
        <v>70453</v>
      </c>
      <c r="AT48" s="4">
        <v>42886</v>
      </c>
      <c r="AU48" s="5">
        <v>0</v>
      </c>
      <c r="AV48" s="6">
        <v>1223</v>
      </c>
      <c r="AW48" s="5">
        <v>0</v>
      </c>
      <c r="AX48" s="6">
        <v>1223</v>
      </c>
      <c r="AY48" s="5">
        <v>6.1999999999999998E-3</v>
      </c>
      <c r="AZ48" s="5">
        <v>0</v>
      </c>
      <c r="BA48" s="5">
        <v>0</v>
      </c>
      <c r="BB48" s="5">
        <v>0</v>
      </c>
      <c r="BC48" s="5">
        <v>7.58</v>
      </c>
      <c r="BD48" s="5">
        <v>0</v>
      </c>
      <c r="BE48" s="5">
        <v>7.58</v>
      </c>
    </row>
    <row r="49" spans="1:57" x14ac:dyDescent="0.25">
      <c r="A49" s="3" t="s">
        <v>192</v>
      </c>
      <c r="B49" s="3" t="s">
        <v>334</v>
      </c>
      <c r="C49" s="4">
        <v>42886</v>
      </c>
      <c r="D49" s="4">
        <v>42856</v>
      </c>
      <c r="E49" s="4">
        <v>42886</v>
      </c>
      <c r="F49" s="8" t="s">
        <v>8</v>
      </c>
      <c r="G49" s="10" t="s">
        <v>335</v>
      </c>
      <c r="H49" s="9" t="s">
        <v>336</v>
      </c>
      <c r="I49" s="3" t="s">
        <v>99</v>
      </c>
      <c r="J49" s="3" t="s">
        <v>8</v>
      </c>
      <c r="K49" s="3" t="s">
        <v>337</v>
      </c>
      <c r="L49" s="3" t="s">
        <v>8</v>
      </c>
      <c r="M49" s="3" t="s">
        <v>8</v>
      </c>
      <c r="N49" s="3" t="s">
        <v>8</v>
      </c>
      <c r="O49" s="4"/>
      <c r="P49" s="4"/>
      <c r="Q49" s="3" t="s">
        <v>197</v>
      </c>
      <c r="R49" s="3" t="s">
        <v>198</v>
      </c>
      <c r="S49" s="3" t="s">
        <v>8</v>
      </c>
      <c r="T49" s="3" t="s">
        <v>199</v>
      </c>
      <c r="U49" s="3" t="s">
        <v>200</v>
      </c>
      <c r="V49" s="3" t="s">
        <v>201</v>
      </c>
      <c r="W49" s="5">
        <v>0</v>
      </c>
      <c r="X49" s="4"/>
      <c r="Y49" s="5">
        <v>0</v>
      </c>
      <c r="Z49" s="13"/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4"/>
      <c r="AI49" s="5">
        <v>0</v>
      </c>
      <c r="AJ49" s="4"/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6">
        <v>32427</v>
      </c>
      <c r="AR49" s="4">
        <v>42856</v>
      </c>
      <c r="AS49" s="6">
        <v>32677</v>
      </c>
      <c r="AT49" s="4">
        <v>42886</v>
      </c>
      <c r="AU49" s="5">
        <v>0</v>
      </c>
      <c r="AV49" s="5">
        <v>250</v>
      </c>
      <c r="AW49" s="5">
        <v>0</v>
      </c>
      <c r="AX49" s="5">
        <v>250</v>
      </c>
      <c r="AY49" s="5">
        <v>6.1999999999999998E-3</v>
      </c>
      <c r="AZ49" s="5">
        <v>0</v>
      </c>
      <c r="BA49" s="5">
        <v>0</v>
      </c>
      <c r="BB49" s="5">
        <v>0</v>
      </c>
      <c r="BC49" s="5">
        <v>1.55</v>
      </c>
      <c r="BD49" s="5">
        <v>0</v>
      </c>
      <c r="BE49" s="5">
        <v>1.55</v>
      </c>
    </row>
    <row r="50" spans="1:57" x14ac:dyDescent="0.25">
      <c r="A50" s="3" t="s">
        <v>192</v>
      </c>
      <c r="B50" s="3" t="s">
        <v>338</v>
      </c>
      <c r="C50" s="4">
        <v>42886</v>
      </c>
      <c r="D50" s="4">
        <v>42856</v>
      </c>
      <c r="E50" s="4">
        <v>42886</v>
      </c>
      <c r="F50" s="8" t="s">
        <v>8</v>
      </c>
      <c r="G50" s="10" t="s">
        <v>339</v>
      </c>
      <c r="H50" s="9" t="s">
        <v>336</v>
      </c>
      <c r="I50" s="3" t="s">
        <v>101</v>
      </c>
      <c r="J50" s="3" t="s">
        <v>8</v>
      </c>
      <c r="K50" s="3" t="s">
        <v>102</v>
      </c>
      <c r="L50" s="3" t="s">
        <v>8</v>
      </c>
      <c r="M50" s="3" t="s">
        <v>8</v>
      </c>
      <c r="N50" s="3" t="s">
        <v>8</v>
      </c>
      <c r="O50" s="4"/>
      <c r="P50" s="4"/>
      <c r="Q50" s="3" t="s">
        <v>197</v>
      </c>
      <c r="R50" s="3" t="s">
        <v>198</v>
      </c>
      <c r="S50" s="3" t="s">
        <v>8</v>
      </c>
      <c r="T50" s="3" t="s">
        <v>199</v>
      </c>
      <c r="U50" s="3" t="s">
        <v>200</v>
      </c>
      <c r="V50" s="3" t="s">
        <v>201</v>
      </c>
      <c r="W50" s="5">
        <v>0</v>
      </c>
      <c r="X50" s="4"/>
      <c r="Y50" s="5">
        <v>0</v>
      </c>
      <c r="Z50" s="13"/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4"/>
      <c r="AI50" s="5">
        <v>0</v>
      </c>
      <c r="AJ50" s="4"/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6">
        <v>31001</v>
      </c>
      <c r="AR50" s="4">
        <v>42856</v>
      </c>
      <c r="AS50" s="6">
        <v>31354</v>
      </c>
      <c r="AT50" s="4">
        <v>42886</v>
      </c>
      <c r="AU50" s="5">
        <v>0</v>
      </c>
      <c r="AV50" s="5">
        <v>353</v>
      </c>
      <c r="AW50" s="5">
        <v>0</v>
      </c>
      <c r="AX50" s="5">
        <v>353</v>
      </c>
      <c r="AY50" s="5">
        <v>6.1999999999999998E-3</v>
      </c>
      <c r="AZ50" s="5">
        <v>0</v>
      </c>
      <c r="BA50" s="5">
        <v>0</v>
      </c>
      <c r="BB50" s="5">
        <v>0</v>
      </c>
      <c r="BC50" s="5">
        <v>2.19</v>
      </c>
      <c r="BD50" s="5">
        <v>0</v>
      </c>
      <c r="BE50" s="5">
        <v>2.19</v>
      </c>
    </row>
    <row r="51" spans="1:57" x14ac:dyDescent="0.25">
      <c r="A51" s="3" t="s">
        <v>192</v>
      </c>
      <c r="B51" s="3" t="s">
        <v>340</v>
      </c>
      <c r="C51" s="4">
        <v>42886</v>
      </c>
      <c r="D51" s="4">
        <v>42856</v>
      </c>
      <c r="E51" s="4">
        <v>42886</v>
      </c>
      <c r="F51" s="8" t="s">
        <v>8</v>
      </c>
      <c r="G51" s="10" t="s">
        <v>341</v>
      </c>
      <c r="H51" s="9" t="s">
        <v>336</v>
      </c>
      <c r="I51" s="3" t="s">
        <v>103</v>
      </c>
      <c r="J51" s="3" t="s">
        <v>8</v>
      </c>
      <c r="K51" s="3" t="s">
        <v>104</v>
      </c>
      <c r="L51" s="3" t="s">
        <v>47</v>
      </c>
      <c r="M51" s="3" t="s">
        <v>8</v>
      </c>
      <c r="N51" s="3" t="s">
        <v>8</v>
      </c>
      <c r="O51" s="4"/>
      <c r="P51" s="4"/>
      <c r="Q51" s="3" t="s">
        <v>216</v>
      </c>
      <c r="R51" s="3" t="s">
        <v>267</v>
      </c>
      <c r="S51" s="3" t="s">
        <v>8</v>
      </c>
      <c r="T51" s="3" t="s">
        <v>268</v>
      </c>
      <c r="U51" s="3" t="s">
        <v>200</v>
      </c>
      <c r="V51" s="3" t="s">
        <v>269</v>
      </c>
      <c r="W51" s="5">
        <v>0</v>
      </c>
      <c r="X51" s="4"/>
      <c r="Y51" s="5">
        <v>0</v>
      </c>
      <c r="Z51" s="13"/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4"/>
      <c r="AI51" s="5">
        <v>0</v>
      </c>
      <c r="AJ51" s="4"/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6">
        <v>173967</v>
      </c>
      <c r="AR51" s="4">
        <v>42856</v>
      </c>
      <c r="AS51" s="6">
        <v>174816</v>
      </c>
      <c r="AT51" s="4">
        <v>42886</v>
      </c>
      <c r="AU51" s="5">
        <v>0</v>
      </c>
      <c r="AV51" s="5">
        <v>849</v>
      </c>
      <c r="AW51" s="5">
        <v>0</v>
      </c>
      <c r="AX51" s="5">
        <v>849</v>
      </c>
      <c r="AY51" s="5">
        <v>6.1999999999999998E-3</v>
      </c>
      <c r="AZ51" s="5">
        <v>0</v>
      </c>
      <c r="BA51" s="5">
        <v>0</v>
      </c>
      <c r="BB51" s="5">
        <v>0</v>
      </c>
      <c r="BC51" s="5">
        <v>5.26</v>
      </c>
      <c r="BD51" s="5">
        <v>0</v>
      </c>
      <c r="BE51" s="5">
        <v>5.26</v>
      </c>
    </row>
    <row r="52" spans="1:57" x14ac:dyDescent="0.25">
      <c r="A52" s="3" t="s">
        <v>192</v>
      </c>
      <c r="B52" s="3" t="s">
        <v>342</v>
      </c>
      <c r="C52" s="4">
        <v>42886</v>
      </c>
      <c r="D52" s="4">
        <v>42856</v>
      </c>
      <c r="E52" s="4">
        <v>42886</v>
      </c>
      <c r="F52" s="8" t="s">
        <v>8</v>
      </c>
      <c r="G52" s="10" t="s">
        <v>343</v>
      </c>
      <c r="H52" s="9" t="s">
        <v>336</v>
      </c>
      <c r="I52" s="3" t="s">
        <v>105</v>
      </c>
      <c r="J52" s="3" t="s">
        <v>8</v>
      </c>
      <c r="K52" s="3" t="s">
        <v>106</v>
      </c>
      <c r="L52" s="3" t="s">
        <v>8</v>
      </c>
      <c r="M52" s="3" t="s">
        <v>8</v>
      </c>
      <c r="N52" s="3" t="s">
        <v>8</v>
      </c>
      <c r="O52" s="4"/>
      <c r="P52" s="4"/>
      <c r="Q52" s="3" t="s">
        <v>197</v>
      </c>
      <c r="R52" s="3" t="s">
        <v>198</v>
      </c>
      <c r="S52" s="3" t="s">
        <v>8</v>
      </c>
      <c r="T52" s="3" t="s">
        <v>199</v>
      </c>
      <c r="U52" s="3" t="s">
        <v>200</v>
      </c>
      <c r="V52" s="3" t="s">
        <v>201</v>
      </c>
      <c r="W52" s="5">
        <v>0</v>
      </c>
      <c r="X52" s="4"/>
      <c r="Y52" s="5">
        <v>0</v>
      </c>
      <c r="Z52" s="13"/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4"/>
      <c r="AI52" s="5">
        <v>0</v>
      </c>
      <c r="AJ52" s="4"/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6">
        <v>96802</v>
      </c>
      <c r="AR52" s="4">
        <v>42856</v>
      </c>
      <c r="AS52" s="6">
        <v>97086</v>
      </c>
      <c r="AT52" s="4">
        <v>42886</v>
      </c>
      <c r="AU52" s="5">
        <v>0</v>
      </c>
      <c r="AV52" s="5">
        <v>284</v>
      </c>
      <c r="AW52" s="5">
        <v>0</v>
      </c>
      <c r="AX52" s="5">
        <v>284</v>
      </c>
      <c r="AY52" s="5">
        <v>6.1999999999999998E-3</v>
      </c>
      <c r="AZ52" s="5">
        <v>0</v>
      </c>
      <c r="BA52" s="5">
        <v>0</v>
      </c>
      <c r="BB52" s="5">
        <v>0</v>
      </c>
      <c r="BC52" s="5">
        <v>1.76</v>
      </c>
      <c r="BD52" s="5">
        <v>0</v>
      </c>
      <c r="BE52" s="5">
        <v>1.76</v>
      </c>
    </row>
    <row r="53" spans="1:57" x14ac:dyDescent="0.25">
      <c r="A53" s="3" t="s">
        <v>192</v>
      </c>
      <c r="B53" s="3" t="s">
        <v>344</v>
      </c>
      <c r="C53" s="4">
        <v>42886</v>
      </c>
      <c r="D53" s="4">
        <v>42856</v>
      </c>
      <c r="E53" s="4">
        <v>42886</v>
      </c>
      <c r="F53" s="8" t="s">
        <v>8</v>
      </c>
      <c r="G53" s="11" t="s">
        <v>345</v>
      </c>
      <c r="H53" s="9" t="s">
        <v>336</v>
      </c>
      <c r="I53" s="3" t="s">
        <v>107</v>
      </c>
      <c r="J53" s="3" t="s">
        <v>8</v>
      </c>
      <c r="K53" s="3" t="s">
        <v>108</v>
      </c>
      <c r="L53" s="3" t="s">
        <v>8</v>
      </c>
      <c r="M53" s="3" t="s">
        <v>8</v>
      </c>
      <c r="N53" s="3" t="s">
        <v>8</v>
      </c>
      <c r="O53" s="4"/>
      <c r="P53" s="4"/>
      <c r="Q53" s="3" t="s">
        <v>197</v>
      </c>
      <c r="R53" s="3" t="s">
        <v>198</v>
      </c>
      <c r="S53" s="3" t="s">
        <v>8</v>
      </c>
      <c r="T53" s="3" t="s">
        <v>199</v>
      </c>
      <c r="U53" s="3" t="s">
        <v>200</v>
      </c>
      <c r="V53" s="3" t="s">
        <v>201</v>
      </c>
      <c r="W53" s="5">
        <v>0</v>
      </c>
      <c r="X53" s="4"/>
      <c r="Y53" s="5">
        <v>0</v>
      </c>
      <c r="Z53" s="13"/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4"/>
      <c r="AI53" s="5">
        <v>0</v>
      </c>
      <c r="AJ53" s="4"/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6">
        <v>89025</v>
      </c>
      <c r="AR53" s="4">
        <v>42856</v>
      </c>
      <c r="AS53" s="6">
        <v>89448</v>
      </c>
      <c r="AT53" s="4">
        <v>42886</v>
      </c>
      <c r="AU53" s="5">
        <v>0</v>
      </c>
      <c r="AV53" s="5">
        <v>423</v>
      </c>
      <c r="AW53" s="5">
        <v>0</v>
      </c>
      <c r="AX53" s="5">
        <v>423</v>
      </c>
      <c r="AY53" s="5">
        <v>6.1999999999999998E-3</v>
      </c>
      <c r="AZ53" s="5">
        <v>0</v>
      </c>
      <c r="BA53" s="5">
        <v>0</v>
      </c>
      <c r="BB53" s="5">
        <v>0</v>
      </c>
      <c r="BC53" s="5">
        <v>2.62</v>
      </c>
      <c r="BD53" s="5">
        <v>0</v>
      </c>
      <c r="BE53" s="5">
        <v>2.62</v>
      </c>
    </row>
    <row r="54" spans="1:57" x14ac:dyDescent="0.25">
      <c r="A54" s="3" t="s">
        <v>192</v>
      </c>
      <c r="B54" s="3" t="s">
        <v>346</v>
      </c>
      <c r="C54" s="4">
        <v>42886</v>
      </c>
      <c r="D54" s="4">
        <v>42856</v>
      </c>
      <c r="E54" s="4">
        <v>42886</v>
      </c>
      <c r="F54" s="8" t="s">
        <v>8</v>
      </c>
      <c r="G54" s="10" t="s">
        <v>347</v>
      </c>
      <c r="H54" s="9" t="s">
        <v>336</v>
      </c>
      <c r="I54" s="3" t="s">
        <v>109</v>
      </c>
      <c r="J54" s="3" t="s">
        <v>8</v>
      </c>
      <c r="K54" s="3" t="s">
        <v>110</v>
      </c>
      <c r="L54" s="3" t="s">
        <v>111</v>
      </c>
      <c r="M54" s="3" t="s">
        <v>8</v>
      </c>
      <c r="N54" s="3" t="s">
        <v>8</v>
      </c>
      <c r="O54" s="4"/>
      <c r="P54" s="4"/>
      <c r="Q54" s="3" t="s">
        <v>210</v>
      </c>
      <c r="R54" s="3" t="s">
        <v>231</v>
      </c>
      <c r="S54" s="3" t="s">
        <v>8</v>
      </c>
      <c r="T54" s="3" t="s">
        <v>232</v>
      </c>
      <c r="U54" s="3" t="s">
        <v>200</v>
      </c>
      <c r="V54" s="3" t="s">
        <v>233</v>
      </c>
      <c r="W54" s="5">
        <v>0</v>
      </c>
      <c r="X54" s="4"/>
      <c r="Y54" s="5">
        <v>0</v>
      </c>
      <c r="Z54" s="13"/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4"/>
      <c r="AI54" s="5">
        <v>0</v>
      </c>
      <c r="AJ54" s="4"/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6">
        <v>75890</v>
      </c>
      <c r="AR54" s="4">
        <v>42856</v>
      </c>
      <c r="AS54" s="6">
        <v>76223</v>
      </c>
      <c r="AT54" s="4">
        <v>42886</v>
      </c>
      <c r="AU54" s="5">
        <v>0</v>
      </c>
      <c r="AV54" s="5">
        <v>333</v>
      </c>
      <c r="AW54" s="5">
        <v>0</v>
      </c>
      <c r="AX54" s="5">
        <v>333</v>
      </c>
      <c r="AY54" s="5">
        <v>6.1999999999999998E-3</v>
      </c>
      <c r="AZ54" s="5">
        <v>0</v>
      </c>
      <c r="BA54" s="5">
        <v>0</v>
      </c>
      <c r="BB54" s="5">
        <v>0</v>
      </c>
      <c r="BC54" s="5">
        <v>2.06</v>
      </c>
      <c r="BD54" s="5">
        <v>0</v>
      </c>
      <c r="BE54" s="5">
        <v>2.06</v>
      </c>
    </row>
    <row r="55" spans="1:57" x14ac:dyDescent="0.25">
      <c r="A55" s="3" t="s">
        <v>192</v>
      </c>
      <c r="B55" s="3" t="s">
        <v>348</v>
      </c>
      <c r="C55" s="4">
        <v>42886</v>
      </c>
      <c r="D55" s="4">
        <v>42856</v>
      </c>
      <c r="E55" s="4">
        <v>42886</v>
      </c>
      <c r="F55" s="8" t="s">
        <v>8</v>
      </c>
      <c r="G55" s="10" t="s">
        <v>349</v>
      </c>
      <c r="H55" s="9" t="s">
        <v>336</v>
      </c>
      <c r="I55" s="3" t="s">
        <v>112</v>
      </c>
      <c r="J55" s="3" t="s">
        <v>8</v>
      </c>
      <c r="K55" s="3" t="s">
        <v>110</v>
      </c>
      <c r="L55" s="3" t="s">
        <v>113</v>
      </c>
      <c r="M55" s="3" t="s">
        <v>8</v>
      </c>
      <c r="N55" s="3" t="s">
        <v>8</v>
      </c>
      <c r="O55" s="4"/>
      <c r="P55" s="4"/>
      <c r="Q55" s="3" t="s">
        <v>216</v>
      </c>
      <c r="R55" s="3" t="s">
        <v>267</v>
      </c>
      <c r="S55" s="3" t="s">
        <v>8</v>
      </c>
      <c r="T55" s="3" t="s">
        <v>268</v>
      </c>
      <c r="U55" s="3" t="s">
        <v>200</v>
      </c>
      <c r="V55" s="3" t="s">
        <v>269</v>
      </c>
      <c r="W55" s="5">
        <v>0</v>
      </c>
      <c r="X55" s="4"/>
      <c r="Y55" s="5">
        <v>0</v>
      </c>
      <c r="Z55" s="13"/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4"/>
      <c r="AI55" s="5">
        <v>0</v>
      </c>
      <c r="AJ55" s="4"/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6">
        <v>116219</v>
      </c>
      <c r="AR55" s="4">
        <v>42856</v>
      </c>
      <c r="AS55" s="6">
        <v>116945</v>
      </c>
      <c r="AT55" s="4">
        <v>42886</v>
      </c>
      <c r="AU55" s="5">
        <v>0</v>
      </c>
      <c r="AV55" s="5">
        <v>726</v>
      </c>
      <c r="AW55" s="5">
        <v>0</v>
      </c>
      <c r="AX55" s="5">
        <v>726</v>
      </c>
      <c r="AY55" s="5">
        <v>6.1999999999999998E-3</v>
      </c>
      <c r="AZ55" s="5">
        <v>0</v>
      </c>
      <c r="BA55" s="5">
        <v>0</v>
      </c>
      <c r="BB55" s="5">
        <v>0</v>
      </c>
      <c r="BC55" s="5">
        <v>4.5</v>
      </c>
      <c r="BD55" s="5">
        <v>0</v>
      </c>
      <c r="BE55" s="5">
        <v>4.5</v>
      </c>
    </row>
    <row r="56" spans="1:57" x14ac:dyDescent="0.25">
      <c r="A56" s="3" t="s">
        <v>192</v>
      </c>
      <c r="B56" s="3" t="s">
        <v>350</v>
      </c>
      <c r="C56" s="4">
        <v>42886</v>
      </c>
      <c r="D56" s="4">
        <v>42856</v>
      </c>
      <c r="E56" s="4">
        <v>42886</v>
      </c>
      <c r="F56" s="8" t="s">
        <v>8</v>
      </c>
      <c r="G56" s="10" t="s">
        <v>351</v>
      </c>
      <c r="H56" s="9" t="s">
        <v>336</v>
      </c>
      <c r="I56" s="3" t="s">
        <v>114</v>
      </c>
      <c r="J56" s="3" t="s">
        <v>8</v>
      </c>
      <c r="K56" s="3" t="s">
        <v>93</v>
      </c>
      <c r="L56" s="3" t="s">
        <v>47</v>
      </c>
      <c r="M56" s="3" t="s">
        <v>8</v>
      </c>
      <c r="N56" s="3" t="s">
        <v>8</v>
      </c>
      <c r="O56" s="4"/>
      <c r="P56" s="4"/>
      <c r="Q56" s="3" t="s">
        <v>216</v>
      </c>
      <c r="R56" s="3" t="s">
        <v>267</v>
      </c>
      <c r="S56" s="3" t="s">
        <v>8</v>
      </c>
      <c r="T56" s="3" t="s">
        <v>268</v>
      </c>
      <c r="U56" s="3" t="s">
        <v>200</v>
      </c>
      <c r="V56" s="3" t="s">
        <v>269</v>
      </c>
      <c r="W56" s="5">
        <v>0</v>
      </c>
      <c r="X56" s="4"/>
      <c r="Y56" s="5">
        <v>0</v>
      </c>
      <c r="Z56" s="13"/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4"/>
      <c r="AI56" s="5">
        <v>0</v>
      </c>
      <c r="AJ56" s="4"/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6">
        <v>219207</v>
      </c>
      <c r="AR56" s="4">
        <v>42856</v>
      </c>
      <c r="AS56" s="6">
        <v>222011</v>
      </c>
      <c r="AT56" s="4">
        <v>42886</v>
      </c>
      <c r="AU56" s="5">
        <v>0</v>
      </c>
      <c r="AV56" s="6">
        <v>2804</v>
      </c>
      <c r="AW56" s="5">
        <v>0</v>
      </c>
      <c r="AX56" s="6">
        <v>2804</v>
      </c>
      <c r="AY56" s="5">
        <v>6.1999999999999998E-3</v>
      </c>
      <c r="AZ56" s="5">
        <v>0</v>
      </c>
      <c r="BA56" s="5">
        <v>0</v>
      </c>
      <c r="BB56" s="5">
        <v>0</v>
      </c>
      <c r="BC56" s="5">
        <v>17.38</v>
      </c>
      <c r="BD56" s="5">
        <v>0</v>
      </c>
      <c r="BE56" s="5">
        <v>17.38</v>
      </c>
    </row>
    <row r="57" spans="1:57" x14ac:dyDescent="0.25">
      <c r="A57" s="3" t="s">
        <v>192</v>
      </c>
      <c r="B57" s="3" t="s">
        <v>352</v>
      </c>
      <c r="C57" s="4">
        <v>42886</v>
      </c>
      <c r="D57" s="4">
        <v>42856</v>
      </c>
      <c r="E57" s="4">
        <v>42886</v>
      </c>
      <c r="F57" s="8" t="s">
        <v>8</v>
      </c>
      <c r="G57" s="10" t="s">
        <v>353</v>
      </c>
      <c r="H57" s="9" t="s">
        <v>336</v>
      </c>
      <c r="I57" s="3" t="s">
        <v>115</v>
      </c>
      <c r="J57" s="3" t="s">
        <v>8</v>
      </c>
      <c r="K57" s="3" t="s">
        <v>354</v>
      </c>
      <c r="L57" s="3" t="s">
        <v>8</v>
      </c>
      <c r="M57" s="3" t="s">
        <v>8</v>
      </c>
      <c r="N57" s="3" t="s">
        <v>8</v>
      </c>
      <c r="O57" s="4"/>
      <c r="P57" s="4"/>
      <c r="Q57" s="3" t="s">
        <v>197</v>
      </c>
      <c r="R57" s="3" t="s">
        <v>198</v>
      </c>
      <c r="S57" s="3" t="s">
        <v>8</v>
      </c>
      <c r="T57" s="3" t="s">
        <v>199</v>
      </c>
      <c r="U57" s="3" t="s">
        <v>200</v>
      </c>
      <c r="V57" s="3" t="s">
        <v>201</v>
      </c>
      <c r="W57" s="5">
        <v>0</v>
      </c>
      <c r="X57" s="4"/>
      <c r="Y57" s="5">
        <v>0</v>
      </c>
      <c r="Z57" s="13"/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4"/>
      <c r="AI57" s="5">
        <v>0</v>
      </c>
      <c r="AJ57" s="4"/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6">
        <v>118821</v>
      </c>
      <c r="AR57" s="4">
        <v>42856</v>
      </c>
      <c r="AS57" s="6">
        <v>119982</v>
      </c>
      <c r="AT57" s="4">
        <v>42886</v>
      </c>
      <c r="AU57" s="5">
        <v>0</v>
      </c>
      <c r="AV57" s="6">
        <v>1161</v>
      </c>
      <c r="AW57" s="5">
        <v>0</v>
      </c>
      <c r="AX57" s="6">
        <v>1161</v>
      </c>
      <c r="AY57" s="5">
        <v>6.1999999999999998E-3</v>
      </c>
      <c r="AZ57" s="5">
        <v>0</v>
      </c>
      <c r="BA57" s="5">
        <v>0</v>
      </c>
      <c r="BB57" s="5">
        <v>0</v>
      </c>
      <c r="BC57" s="5">
        <v>7.2</v>
      </c>
      <c r="BD57" s="5">
        <v>0</v>
      </c>
      <c r="BE57" s="5">
        <v>7.2</v>
      </c>
    </row>
    <row r="58" spans="1:57" x14ac:dyDescent="0.25">
      <c r="A58" s="3" t="s">
        <v>192</v>
      </c>
      <c r="B58" s="3" t="s">
        <v>355</v>
      </c>
      <c r="C58" s="4">
        <v>42886</v>
      </c>
      <c r="D58" s="4">
        <v>42856</v>
      </c>
      <c r="E58" s="4">
        <v>42886</v>
      </c>
      <c r="F58" s="8" t="s">
        <v>8</v>
      </c>
      <c r="G58" s="10" t="s">
        <v>356</v>
      </c>
      <c r="H58" s="9" t="s">
        <v>336</v>
      </c>
      <c r="I58" s="3" t="s">
        <v>117</v>
      </c>
      <c r="J58" s="3" t="s">
        <v>8</v>
      </c>
      <c r="K58" s="3" t="s">
        <v>44</v>
      </c>
      <c r="L58" s="3" t="s">
        <v>8</v>
      </c>
      <c r="M58" s="3" t="s">
        <v>8</v>
      </c>
      <c r="N58" s="3" t="s">
        <v>8</v>
      </c>
      <c r="O58" s="4"/>
      <c r="P58" s="4"/>
      <c r="Q58" s="3" t="s">
        <v>197</v>
      </c>
      <c r="R58" s="3" t="s">
        <v>198</v>
      </c>
      <c r="S58" s="3" t="s">
        <v>8</v>
      </c>
      <c r="T58" s="3" t="s">
        <v>199</v>
      </c>
      <c r="U58" s="3" t="s">
        <v>200</v>
      </c>
      <c r="V58" s="3" t="s">
        <v>201</v>
      </c>
      <c r="W58" s="5">
        <v>0</v>
      </c>
      <c r="X58" s="4"/>
      <c r="Y58" s="5">
        <v>0</v>
      </c>
      <c r="Z58" s="13"/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4"/>
      <c r="AI58" s="5">
        <v>0</v>
      </c>
      <c r="AJ58" s="4"/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6">
        <v>103645</v>
      </c>
      <c r="AR58" s="4">
        <v>42856</v>
      </c>
      <c r="AS58" s="6">
        <v>104554</v>
      </c>
      <c r="AT58" s="4">
        <v>42886</v>
      </c>
      <c r="AU58" s="5">
        <v>0</v>
      </c>
      <c r="AV58" s="5">
        <v>909</v>
      </c>
      <c r="AW58" s="5">
        <v>0</v>
      </c>
      <c r="AX58" s="5">
        <v>909</v>
      </c>
      <c r="AY58" s="5">
        <v>6.1999999999999998E-3</v>
      </c>
      <c r="AZ58" s="5">
        <v>0</v>
      </c>
      <c r="BA58" s="5">
        <v>0</v>
      </c>
      <c r="BB58" s="5">
        <v>0</v>
      </c>
      <c r="BC58" s="5">
        <v>5.64</v>
      </c>
      <c r="BD58" s="5">
        <v>0</v>
      </c>
      <c r="BE58" s="5">
        <v>5.64</v>
      </c>
    </row>
    <row r="59" spans="1:57" x14ac:dyDescent="0.25">
      <c r="A59" s="3" t="s">
        <v>192</v>
      </c>
      <c r="B59" s="3" t="s">
        <v>357</v>
      </c>
      <c r="C59" s="4">
        <v>42886</v>
      </c>
      <c r="D59" s="4">
        <v>42856</v>
      </c>
      <c r="E59" s="4">
        <v>42886</v>
      </c>
      <c r="F59" s="8" t="s">
        <v>8</v>
      </c>
      <c r="G59" s="7" t="s">
        <v>358</v>
      </c>
      <c r="H59" s="9" t="s">
        <v>336</v>
      </c>
      <c r="I59" s="3" t="s">
        <v>119</v>
      </c>
      <c r="J59" s="3" t="s">
        <v>8</v>
      </c>
      <c r="K59" s="3" t="s">
        <v>120</v>
      </c>
      <c r="L59" s="3" t="s">
        <v>8</v>
      </c>
      <c r="M59" s="3" t="s">
        <v>8</v>
      </c>
      <c r="N59" s="3" t="s">
        <v>8</v>
      </c>
      <c r="O59" s="4"/>
      <c r="P59" s="4"/>
      <c r="Q59" s="3" t="s">
        <v>204</v>
      </c>
      <c r="R59" s="3" t="s">
        <v>359</v>
      </c>
      <c r="S59" s="3" t="s">
        <v>8</v>
      </c>
      <c r="T59" s="3" t="s">
        <v>268</v>
      </c>
      <c r="U59" s="3" t="s">
        <v>200</v>
      </c>
      <c r="V59" s="3" t="s">
        <v>269</v>
      </c>
      <c r="W59" s="5">
        <v>0</v>
      </c>
      <c r="X59" s="4"/>
      <c r="Y59" s="5">
        <v>0</v>
      </c>
      <c r="Z59" s="13"/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4"/>
      <c r="AI59" s="5">
        <v>0</v>
      </c>
      <c r="AJ59" s="4"/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6">
        <v>72873</v>
      </c>
      <c r="AR59" s="4">
        <v>42856</v>
      </c>
      <c r="AS59" s="6">
        <v>73075</v>
      </c>
      <c r="AT59" s="4">
        <v>42886</v>
      </c>
      <c r="AU59" s="5">
        <v>0</v>
      </c>
      <c r="AV59" s="5">
        <v>202</v>
      </c>
      <c r="AW59" s="5">
        <v>0</v>
      </c>
      <c r="AX59" s="5">
        <v>202</v>
      </c>
      <c r="AY59" s="5">
        <v>6.1999999999999998E-3</v>
      </c>
      <c r="AZ59" s="5">
        <v>0</v>
      </c>
      <c r="BA59" s="5">
        <v>0</v>
      </c>
      <c r="BB59" s="5">
        <v>0</v>
      </c>
      <c r="BC59" s="5">
        <v>1.25</v>
      </c>
      <c r="BD59" s="5">
        <v>0</v>
      </c>
      <c r="BE59" s="5">
        <v>1.25</v>
      </c>
    </row>
  </sheetData>
  <sortState ref="A2:BE59">
    <sortCondition ref="I2:I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16" workbookViewId="0">
      <selection activeCell="A32" sqref="A32:XFD32"/>
    </sheetView>
  </sheetViews>
  <sheetFormatPr defaultColWidth="20.710937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17.85546875" bestFit="1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360</v>
      </c>
      <c r="B2" s="18" t="s">
        <v>361</v>
      </c>
      <c r="C2" s="19">
        <v>42916</v>
      </c>
      <c r="D2" s="19">
        <v>42887</v>
      </c>
      <c r="E2" s="19">
        <v>42916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179187</v>
      </c>
      <c r="X2" s="19">
        <v>42887</v>
      </c>
      <c r="Y2" s="23">
        <v>180431</v>
      </c>
      <c r="Z2" s="19">
        <v>42916</v>
      </c>
      <c r="AA2" s="23">
        <v>1244</v>
      </c>
      <c r="AB2" s="23">
        <v>1244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191538</v>
      </c>
      <c r="AH2" s="19">
        <v>42887</v>
      </c>
      <c r="AI2" s="23">
        <v>193493</v>
      </c>
      <c r="AJ2" s="19">
        <v>42916</v>
      </c>
      <c r="AK2" s="22">
        <v>0</v>
      </c>
      <c r="AL2" s="23">
        <v>1955</v>
      </c>
      <c r="AM2" s="22">
        <v>0</v>
      </c>
      <c r="AN2" s="23">
        <v>1955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108.2</v>
      </c>
      <c r="BD2" s="22">
        <v>0</v>
      </c>
      <c r="BE2" s="22">
        <v>108.2</v>
      </c>
    </row>
    <row r="3" spans="1:57" x14ac:dyDescent="0.25">
      <c r="A3" s="18" t="s">
        <v>360</v>
      </c>
      <c r="B3" s="18" t="s">
        <v>362</v>
      </c>
      <c r="C3" s="19">
        <v>42916</v>
      </c>
      <c r="D3" s="19">
        <v>42887</v>
      </c>
      <c r="E3" s="19">
        <v>42916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8579</v>
      </c>
      <c r="X3" s="19">
        <v>42887</v>
      </c>
      <c r="Y3" s="23">
        <v>8768</v>
      </c>
      <c r="Z3" s="19">
        <v>42916</v>
      </c>
      <c r="AA3" s="22">
        <v>189</v>
      </c>
      <c r="AB3" s="22">
        <v>189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10705</v>
      </c>
      <c r="AH3" s="19">
        <v>42887</v>
      </c>
      <c r="AI3" s="23">
        <v>10839</v>
      </c>
      <c r="AJ3" s="19">
        <v>42916</v>
      </c>
      <c r="AK3" s="22">
        <v>0</v>
      </c>
      <c r="AL3" s="22">
        <v>134</v>
      </c>
      <c r="AM3" s="22">
        <v>0</v>
      </c>
      <c r="AN3" s="22">
        <v>134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8.06</v>
      </c>
      <c r="BD3" s="22">
        <v>0</v>
      </c>
      <c r="BE3" s="22">
        <v>8.06</v>
      </c>
    </row>
    <row r="4" spans="1:57" x14ac:dyDescent="0.25">
      <c r="A4" s="18" t="s">
        <v>360</v>
      </c>
      <c r="B4" s="18" t="s">
        <v>363</v>
      </c>
      <c r="C4" s="19">
        <v>42916</v>
      </c>
      <c r="D4" s="19">
        <v>42887</v>
      </c>
      <c r="E4" s="19">
        <v>42916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224021</v>
      </c>
      <c r="X4" s="19">
        <v>42887</v>
      </c>
      <c r="Y4" s="23">
        <v>226598</v>
      </c>
      <c r="Z4" s="19">
        <v>42916</v>
      </c>
      <c r="AA4" s="23">
        <v>2577</v>
      </c>
      <c r="AB4" s="23">
        <v>2577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234967</v>
      </c>
      <c r="AH4" s="19">
        <v>42887</v>
      </c>
      <c r="AI4" s="23">
        <v>237227</v>
      </c>
      <c r="AJ4" s="19">
        <v>42916</v>
      </c>
      <c r="AK4" s="22">
        <v>0</v>
      </c>
      <c r="AL4" s="23">
        <v>2260</v>
      </c>
      <c r="AM4" s="22">
        <v>0</v>
      </c>
      <c r="AN4" s="23">
        <v>2260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132.13999999999999</v>
      </c>
      <c r="BD4" s="22">
        <v>0</v>
      </c>
      <c r="BE4" s="22">
        <v>132.13999999999999</v>
      </c>
    </row>
    <row r="5" spans="1:57" x14ac:dyDescent="0.25">
      <c r="A5" s="18" t="s">
        <v>360</v>
      </c>
      <c r="B5" s="18" t="s">
        <v>364</v>
      </c>
      <c r="C5" s="19">
        <v>42916</v>
      </c>
      <c r="D5" s="19">
        <v>42887</v>
      </c>
      <c r="E5" s="19">
        <v>42916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94077</v>
      </c>
      <c r="X5" s="19">
        <v>42887</v>
      </c>
      <c r="Y5" s="23">
        <v>94856</v>
      </c>
      <c r="Z5" s="19">
        <v>42916</v>
      </c>
      <c r="AA5" s="22">
        <v>779</v>
      </c>
      <c r="AB5" s="22">
        <v>779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53581</v>
      </c>
      <c r="AH5" s="19">
        <v>42887</v>
      </c>
      <c r="AI5" s="23">
        <v>54699</v>
      </c>
      <c r="AJ5" s="19">
        <v>42916</v>
      </c>
      <c r="AK5" s="22">
        <v>0</v>
      </c>
      <c r="AL5" s="23">
        <v>1118</v>
      </c>
      <c r="AM5" s="22">
        <v>0</v>
      </c>
      <c r="AN5" s="23">
        <v>1118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62.3</v>
      </c>
      <c r="BD5" s="22">
        <v>0</v>
      </c>
      <c r="BE5" s="22">
        <v>62.3</v>
      </c>
    </row>
    <row r="6" spans="1:57" x14ac:dyDescent="0.25">
      <c r="A6" s="18" t="s">
        <v>360</v>
      </c>
      <c r="B6" s="18" t="s">
        <v>365</v>
      </c>
      <c r="C6" s="19">
        <v>42916</v>
      </c>
      <c r="D6" s="19">
        <v>42887</v>
      </c>
      <c r="E6" s="19">
        <v>42916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17403</v>
      </c>
      <c r="X6" s="19">
        <v>42887</v>
      </c>
      <c r="Y6" s="23">
        <v>17538</v>
      </c>
      <c r="Z6" s="19">
        <v>42916</v>
      </c>
      <c r="AA6" s="22">
        <v>135</v>
      </c>
      <c r="AB6" s="22">
        <v>135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14606</v>
      </c>
      <c r="AH6" s="19">
        <v>42887</v>
      </c>
      <c r="AI6" s="23">
        <v>14788</v>
      </c>
      <c r="AJ6" s="19">
        <v>42916</v>
      </c>
      <c r="AK6" s="22">
        <v>0</v>
      </c>
      <c r="AL6" s="22">
        <v>182</v>
      </c>
      <c r="AM6" s="22">
        <v>0</v>
      </c>
      <c r="AN6" s="22">
        <v>182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10.19</v>
      </c>
      <c r="BD6" s="22">
        <v>0</v>
      </c>
      <c r="BE6" s="22">
        <v>10.19</v>
      </c>
    </row>
    <row r="7" spans="1:57" x14ac:dyDescent="0.25">
      <c r="A7" s="18" t="s">
        <v>360</v>
      </c>
      <c r="B7" s="18" t="s">
        <v>366</v>
      </c>
      <c r="C7" s="19">
        <v>42916</v>
      </c>
      <c r="D7" s="19">
        <v>42887</v>
      </c>
      <c r="E7" s="19">
        <v>42916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98855</v>
      </c>
      <c r="X7" s="19">
        <v>42887</v>
      </c>
      <c r="Y7" s="23">
        <v>99747</v>
      </c>
      <c r="Z7" s="19">
        <v>42916</v>
      </c>
      <c r="AA7" s="22">
        <v>892</v>
      </c>
      <c r="AB7" s="22">
        <v>892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163908</v>
      </c>
      <c r="AH7" s="19">
        <v>42887</v>
      </c>
      <c r="AI7" s="23">
        <v>165303</v>
      </c>
      <c r="AJ7" s="19">
        <v>42916</v>
      </c>
      <c r="AK7" s="22">
        <v>0</v>
      </c>
      <c r="AL7" s="23">
        <v>1395</v>
      </c>
      <c r="AM7" s="22">
        <v>0</v>
      </c>
      <c r="AN7" s="23">
        <v>1395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77.23</v>
      </c>
      <c r="BD7" s="22">
        <v>0</v>
      </c>
      <c r="BE7" s="22">
        <v>77.23</v>
      </c>
    </row>
    <row r="8" spans="1:57" x14ac:dyDescent="0.25">
      <c r="A8" s="18" t="s">
        <v>360</v>
      </c>
      <c r="B8" s="18" t="s">
        <v>367</v>
      </c>
      <c r="C8" s="19">
        <v>42916</v>
      </c>
      <c r="D8" s="19">
        <v>42887</v>
      </c>
      <c r="E8" s="19">
        <v>42916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51530</v>
      </c>
      <c r="X8" s="19">
        <v>42887</v>
      </c>
      <c r="Y8" s="23">
        <v>51618</v>
      </c>
      <c r="Z8" s="19">
        <v>42916</v>
      </c>
      <c r="AA8" s="22">
        <v>88</v>
      </c>
      <c r="AB8" s="22">
        <v>88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65026</v>
      </c>
      <c r="AH8" s="19">
        <v>42887</v>
      </c>
      <c r="AI8" s="23">
        <v>65327</v>
      </c>
      <c r="AJ8" s="19">
        <v>42916</v>
      </c>
      <c r="AK8" s="22">
        <v>0</v>
      </c>
      <c r="AL8" s="22">
        <v>301</v>
      </c>
      <c r="AM8" s="22">
        <v>0</v>
      </c>
      <c r="AN8" s="22">
        <v>301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16.02</v>
      </c>
      <c r="BD8" s="22">
        <v>0</v>
      </c>
      <c r="BE8" s="22">
        <v>16.02</v>
      </c>
    </row>
    <row r="9" spans="1:57" x14ac:dyDescent="0.25">
      <c r="A9" s="18" t="s">
        <v>360</v>
      </c>
      <c r="B9" s="18" t="s">
        <v>368</v>
      </c>
      <c r="C9" s="19">
        <v>42916</v>
      </c>
      <c r="D9" s="19">
        <v>42887</v>
      </c>
      <c r="E9" s="19">
        <v>42916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14606</v>
      </c>
      <c r="X9" s="19">
        <v>42887</v>
      </c>
      <c r="Y9" s="23">
        <v>14636</v>
      </c>
      <c r="Z9" s="19">
        <v>42916</v>
      </c>
      <c r="AA9" s="22">
        <v>30</v>
      </c>
      <c r="AB9" s="22">
        <v>30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10384</v>
      </c>
      <c r="AH9" s="19">
        <v>42887</v>
      </c>
      <c r="AI9" s="23">
        <v>10405</v>
      </c>
      <c r="AJ9" s="19">
        <v>42916</v>
      </c>
      <c r="AK9" s="22">
        <v>0</v>
      </c>
      <c r="AL9" s="22">
        <v>21</v>
      </c>
      <c r="AM9" s="22">
        <v>0</v>
      </c>
      <c r="AN9" s="22">
        <v>21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1.27</v>
      </c>
      <c r="BD9" s="22">
        <v>0</v>
      </c>
      <c r="BE9" s="22">
        <v>1.27</v>
      </c>
    </row>
    <row r="10" spans="1:57" x14ac:dyDescent="0.25">
      <c r="A10" s="18" t="s">
        <v>360</v>
      </c>
      <c r="B10" s="18" t="s">
        <v>369</v>
      </c>
      <c r="C10" s="19">
        <v>42916</v>
      </c>
      <c r="D10" s="19">
        <v>42887</v>
      </c>
      <c r="E10" s="19">
        <v>42916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75383</v>
      </c>
      <c r="X10" s="19">
        <v>42887</v>
      </c>
      <c r="Y10" s="23">
        <v>75895</v>
      </c>
      <c r="Z10" s="19">
        <v>42916</v>
      </c>
      <c r="AA10" s="22">
        <v>512</v>
      </c>
      <c r="AB10" s="22">
        <v>512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61127</v>
      </c>
      <c r="AH10" s="19">
        <v>42887</v>
      </c>
      <c r="AI10" s="23">
        <v>61369</v>
      </c>
      <c r="AJ10" s="19">
        <v>42916</v>
      </c>
      <c r="AK10" s="22">
        <v>0</v>
      </c>
      <c r="AL10" s="22">
        <v>242</v>
      </c>
      <c r="AM10" s="22">
        <v>0</v>
      </c>
      <c r="AN10" s="22">
        <v>242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15.61</v>
      </c>
      <c r="BD10" s="22">
        <v>0</v>
      </c>
      <c r="BE10" s="22">
        <v>15.61</v>
      </c>
    </row>
    <row r="11" spans="1:57" x14ac:dyDescent="0.25">
      <c r="A11" s="18" t="s">
        <v>360</v>
      </c>
      <c r="B11" s="18" t="s">
        <v>370</v>
      </c>
      <c r="C11" s="19">
        <v>42916</v>
      </c>
      <c r="D11" s="19">
        <v>42887</v>
      </c>
      <c r="E11" s="19">
        <v>42916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371524</v>
      </c>
      <c r="X11" s="19">
        <v>42887</v>
      </c>
      <c r="Y11" s="23">
        <v>374133</v>
      </c>
      <c r="Z11" s="19">
        <v>42916</v>
      </c>
      <c r="AA11" s="23">
        <v>2609</v>
      </c>
      <c r="AB11" s="23">
        <v>2609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738881</v>
      </c>
      <c r="AH11" s="19">
        <v>42887</v>
      </c>
      <c r="AI11" s="23">
        <v>746700</v>
      </c>
      <c r="AJ11" s="19">
        <v>42916</v>
      </c>
      <c r="AK11" s="22">
        <v>0</v>
      </c>
      <c r="AL11" s="23">
        <v>7819</v>
      </c>
      <c r="AM11" s="22">
        <v>0</v>
      </c>
      <c r="AN11" s="23">
        <v>7819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418.08</v>
      </c>
      <c r="BD11" s="22">
        <v>0</v>
      </c>
      <c r="BE11" s="22">
        <v>418.08</v>
      </c>
    </row>
    <row r="12" spans="1:57" x14ac:dyDescent="0.25">
      <c r="A12" s="18" t="s">
        <v>360</v>
      </c>
      <c r="B12" s="18" t="s">
        <v>371</v>
      </c>
      <c r="C12" s="19">
        <v>42916</v>
      </c>
      <c r="D12" s="19">
        <v>42887</v>
      </c>
      <c r="E12" s="19">
        <v>42916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263948</v>
      </c>
      <c r="X12" s="19">
        <v>42887</v>
      </c>
      <c r="Y12" s="23">
        <v>264692</v>
      </c>
      <c r="Z12" s="19">
        <v>42916</v>
      </c>
      <c r="AA12" s="22">
        <v>744</v>
      </c>
      <c r="AB12" s="22">
        <v>744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206176</v>
      </c>
      <c r="AH12" s="19">
        <v>42887</v>
      </c>
      <c r="AI12" s="23">
        <v>206788</v>
      </c>
      <c r="AJ12" s="19">
        <v>42916</v>
      </c>
      <c r="AK12" s="22">
        <v>0</v>
      </c>
      <c r="AL12" s="22">
        <v>612</v>
      </c>
      <c r="AM12" s="22">
        <v>0</v>
      </c>
      <c r="AN12" s="22">
        <v>612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36.07</v>
      </c>
      <c r="BD12" s="22">
        <v>0</v>
      </c>
      <c r="BE12" s="22">
        <v>36.07</v>
      </c>
    </row>
    <row r="13" spans="1:57" x14ac:dyDescent="0.25">
      <c r="A13" s="18" t="s">
        <v>360</v>
      </c>
      <c r="B13" s="18" t="s">
        <v>372</v>
      </c>
      <c r="C13" s="19">
        <v>42916</v>
      </c>
      <c r="D13" s="19">
        <v>42887</v>
      </c>
      <c r="E13" s="19">
        <v>42916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147825</v>
      </c>
      <c r="X13" s="19">
        <v>42887</v>
      </c>
      <c r="Y13" s="23">
        <v>150748</v>
      </c>
      <c r="Z13" s="19">
        <v>42916</v>
      </c>
      <c r="AA13" s="23">
        <v>2923</v>
      </c>
      <c r="AB13" s="23">
        <v>2923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110461</v>
      </c>
      <c r="AH13" s="19">
        <v>42887</v>
      </c>
      <c r="AI13" s="23">
        <v>112218</v>
      </c>
      <c r="AJ13" s="19">
        <v>42916</v>
      </c>
      <c r="AK13" s="22">
        <v>0</v>
      </c>
      <c r="AL13" s="23">
        <v>1757</v>
      </c>
      <c r="AM13" s="22">
        <v>0</v>
      </c>
      <c r="AN13" s="23">
        <v>1757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108.43</v>
      </c>
      <c r="BD13" s="22">
        <v>0</v>
      </c>
      <c r="BE13" s="22">
        <v>108.43</v>
      </c>
    </row>
    <row r="14" spans="1:57" x14ac:dyDescent="0.25">
      <c r="A14" s="18" t="s">
        <v>360</v>
      </c>
      <c r="B14" s="18" t="s">
        <v>373</v>
      </c>
      <c r="C14" s="19">
        <v>42916</v>
      </c>
      <c r="D14" s="19">
        <v>42887</v>
      </c>
      <c r="E14" s="19">
        <v>42916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913639</v>
      </c>
      <c r="X14" s="19">
        <v>42887</v>
      </c>
      <c r="Y14" s="23">
        <v>920467</v>
      </c>
      <c r="Z14" s="19">
        <v>42916</v>
      </c>
      <c r="AA14" s="23">
        <v>6828</v>
      </c>
      <c r="AB14" s="23">
        <v>6828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393864</v>
      </c>
      <c r="AH14" s="19">
        <v>42887</v>
      </c>
      <c r="AI14" s="23">
        <v>397607</v>
      </c>
      <c r="AJ14" s="19">
        <v>42916</v>
      </c>
      <c r="AK14" s="22">
        <v>0</v>
      </c>
      <c r="AL14" s="23">
        <v>3743</v>
      </c>
      <c r="AM14" s="22">
        <v>0</v>
      </c>
      <c r="AN14" s="23">
        <v>3743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234.72</v>
      </c>
      <c r="BD14" s="22">
        <v>0</v>
      </c>
      <c r="BE14" s="22">
        <v>234.72</v>
      </c>
    </row>
    <row r="15" spans="1:57" x14ac:dyDescent="0.25">
      <c r="A15" s="18" t="s">
        <v>360</v>
      </c>
      <c r="B15" s="18" t="s">
        <v>374</v>
      </c>
      <c r="C15" s="19">
        <v>42916</v>
      </c>
      <c r="D15" s="19">
        <v>42887</v>
      </c>
      <c r="E15" s="19">
        <v>42916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145375</v>
      </c>
      <c r="X15" s="19">
        <v>42887</v>
      </c>
      <c r="Y15" s="23">
        <v>145951</v>
      </c>
      <c r="Z15" s="19">
        <v>42916</v>
      </c>
      <c r="AA15" s="22">
        <v>576</v>
      </c>
      <c r="AB15" s="22">
        <v>576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111228</v>
      </c>
      <c r="AH15" s="19">
        <v>42887</v>
      </c>
      <c r="AI15" s="23">
        <v>112475</v>
      </c>
      <c r="AJ15" s="19">
        <v>42916</v>
      </c>
      <c r="AK15" s="22">
        <v>0</v>
      </c>
      <c r="AL15" s="23">
        <v>1247</v>
      </c>
      <c r="AM15" s="22">
        <v>0</v>
      </c>
      <c r="AN15" s="23">
        <v>1247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67.67</v>
      </c>
      <c r="BD15" s="22">
        <v>0</v>
      </c>
      <c r="BE15" s="22">
        <v>67.67</v>
      </c>
    </row>
    <row r="16" spans="1:57" x14ac:dyDescent="0.25">
      <c r="A16" s="18" t="s">
        <v>360</v>
      </c>
      <c r="B16" s="18" t="s">
        <v>375</v>
      </c>
      <c r="C16" s="19">
        <v>42916</v>
      </c>
      <c r="D16" s="19">
        <v>42887</v>
      </c>
      <c r="E16" s="19">
        <v>42916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229722</v>
      </c>
      <c r="X16" s="19">
        <v>42887</v>
      </c>
      <c r="Y16" s="23">
        <v>231428</v>
      </c>
      <c r="Z16" s="19">
        <v>42916</v>
      </c>
      <c r="AA16" s="23">
        <v>1706</v>
      </c>
      <c r="AB16" s="23">
        <v>1706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83519</v>
      </c>
      <c r="AH16" s="19">
        <v>42887</v>
      </c>
      <c r="AI16" s="23">
        <v>85126</v>
      </c>
      <c r="AJ16" s="19">
        <v>42916</v>
      </c>
      <c r="AK16" s="22">
        <v>0</v>
      </c>
      <c r="AL16" s="23">
        <v>1607</v>
      </c>
      <c r="AM16" s="22">
        <v>0</v>
      </c>
      <c r="AN16" s="23">
        <v>1607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93.18</v>
      </c>
      <c r="BD16" s="22">
        <v>0</v>
      </c>
      <c r="BE16" s="22">
        <v>93.18</v>
      </c>
    </row>
    <row r="17" spans="1:57" x14ac:dyDescent="0.25">
      <c r="A17" s="18" t="s">
        <v>360</v>
      </c>
      <c r="B17" s="18" t="s">
        <v>376</v>
      </c>
      <c r="C17" s="19">
        <v>42916</v>
      </c>
      <c r="D17" s="19">
        <v>42887</v>
      </c>
      <c r="E17" s="19">
        <v>42916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746776</v>
      </c>
      <c r="X17" s="19">
        <v>42887</v>
      </c>
      <c r="Y17" s="23">
        <v>753736</v>
      </c>
      <c r="Z17" s="19">
        <v>42916</v>
      </c>
      <c r="AA17" s="23">
        <v>6960</v>
      </c>
      <c r="AB17" s="23">
        <v>6960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394343</v>
      </c>
      <c r="AH17" s="19">
        <v>42887</v>
      </c>
      <c r="AI17" s="23">
        <v>398830</v>
      </c>
      <c r="AJ17" s="19">
        <v>42916</v>
      </c>
      <c r="AK17" s="22">
        <v>0</v>
      </c>
      <c r="AL17" s="23">
        <v>4487</v>
      </c>
      <c r="AM17" s="22">
        <v>0</v>
      </c>
      <c r="AN17" s="23">
        <v>4487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273.77999999999997</v>
      </c>
      <c r="BD17" s="22">
        <v>0</v>
      </c>
      <c r="BE17" s="22">
        <v>273.77999999999997</v>
      </c>
    </row>
    <row r="18" spans="1:57" x14ac:dyDescent="0.25">
      <c r="A18" s="18" t="s">
        <v>360</v>
      </c>
      <c r="B18" s="18" t="s">
        <v>377</v>
      </c>
      <c r="C18" s="19">
        <v>42916</v>
      </c>
      <c r="D18" s="19">
        <v>42887</v>
      </c>
      <c r="E18" s="19">
        <v>42916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337385</v>
      </c>
      <c r="X18" s="19">
        <v>42887</v>
      </c>
      <c r="Y18" s="23">
        <v>341738</v>
      </c>
      <c r="Z18" s="19">
        <v>42916</v>
      </c>
      <c r="AA18" s="23">
        <v>4353</v>
      </c>
      <c r="AB18" s="23">
        <v>4353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220201</v>
      </c>
      <c r="AH18" s="19">
        <v>42887</v>
      </c>
      <c r="AI18" s="23">
        <v>222130</v>
      </c>
      <c r="AJ18" s="19">
        <v>42916</v>
      </c>
      <c r="AK18" s="22">
        <v>0</v>
      </c>
      <c r="AL18" s="23">
        <v>1929</v>
      </c>
      <c r="AM18" s="22">
        <v>0</v>
      </c>
      <c r="AN18" s="23">
        <v>1929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126.14</v>
      </c>
      <c r="BD18" s="22">
        <v>0</v>
      </c>
      <c r="BE18" s="22">
        <v>126.14</v>
      </c>
    </row>
    <row r="19" spans="1:57" x14ac:dyDescent="0.25">
      <c r="A19" s="18" t="s">
        <v>360</v>
      </c>
      <c r="B19" s="18" t="s">
        <v>378</v>
      </c>
      <c r="C19" s="19">
        <v>42916</v>
      </c>
      <c r="D19" s="19">
        <v>42887</v>
      </c>
      <c r="E19" s="19">
        <v>42916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316553</v>
      </c>
      <c r="X19" s="19">
        <v>42887</v>
      </c>
      <c r="Y19" s="23">
        <v>318509</v>
      </c>
      <c r="Z19" s="19">
        <v>42916</v>
      </c>
      <c r="AA19" s="23">
        <v>1956</v>
      </c>
      <c r="AB19" s="23">
        <v>1956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390710</v>
      </c>
      <c r="AH19" s="19">
        <v>42887</v>
      </c>
      <c r="AI19" s="23">
        <v>395039</v>
      </c>
      <c r="AJ19" s="19">
        <v>42916</v>
      </c>
      <c r="AK19" s="22">
        <v>0</v>
      </c>
      <c r="AL19" s="23">
        <v>4329</v>
      </c>
      <c r="AM19" s="22">
        <v>0</v>
      </c>
      <c r="AN19" s="23">
        <v>4329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234.64</v>
      </c>
      <c r="BD19" s="22">
        <v>0</v>
      </c>
      <c r="BE19" s="22">
        <v>234.64</v>
      </c>
    </row>
    <row r="20" spans="1:57" x14ac:dyDescent="0.25">
      <c r="A20" s="18" t="s">
        <v>360</v>
      </c>
      <c r="B20" s="18" t="s">
        <v>379</v>
      </c>
      <c r="C20" s="19">
        <v>42916</v>
      </c>
      <c r="D20" s="19">
        <v>42887</v>
      </c>
      <c r="E20" s="19">
        <v>42916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40003</v>
      </c>
      <c r="X20" s="19">
        <v>42887</v>
      </c>
      <c r="Y20" s="23">
        <v>41255</v>
      </c>
      <c r="Z20" s="19">
        <v>42916</v>
      </c>
      <c r="AA20" s="23">
        <v>1252</v>
      </c>
      <c r="AB20" s="23">
        <v>1252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39550</v>
      </c>
      <c r="AH20" s="19">
        <v>42887</v>
      </c>
      <c r="AI20" s="23">
        <v>40759</v>
      </c>
      <c r="AJ20" s="19">
        <v>42916</v>
      </c>
      <c r="AK20" s="22">
        <v>0</v>
      </c>
      <c r="AL20" s="23">
        <v>1209</v>
      </c>
      <c r="AM20" s="22">
        <v>0</v>
      </c>
      <c r="AN20" s="23">
        <v>1209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69.900000000000006</v>
      </c>
      <c r="BD20" s="22">
        <v>0</v>
      </c>
      <c r="BE20" s="22">
        <v>69.900000000000006</v>
      </c>
    </row>
    <row r="21" spans="1:57" x14ac:dyDescent="0.25">
      <c r="A21" s="18" t="s">
        <v>360</v>
      </c>
      <c r="B21" s="18" t="s">
        <v>380</v>
      </c>
      <c r="C21" s="19">
        <v>42916</v>
      </c>
      <c r="D21" s="19">
        <v>42887</v>
      </c>
      <c r="E21" s="19">
        <v>42916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173681</v>
      </c>
      <c r="X21" s="19">
        <v>42887</v>
      </c>
      <c r="Y21" s="23">
        <v>174337</v>
      </c>
      <c r="Z21" s="19">
        <v>42916</v>
      </c>
      <c r="AA21" s="22">
        <v>656</v>
      </c>
      <c r="AB21" s="22">
        <v>656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203834</v>
      </c>
      <c r="AH21" s="19">
        <v>42887</v>
      </c>
      <c r="AI21" s="23">
        <v>205019</v>
      </c>
      <c r="AJ21" s="19">
        <v>42916</v>
      </c>
      <c r="AK21" s="22">
        <v>0</v>
      </c>
      <c r="AL21" s="23">
        <v>1185</v>
      </c>
      <c r="AM21" s="22">
        <v>0</v>
      </c>
      <c r="AN21" s="23">
        <v>1185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64.98</v>
      </c>
      <c r="BD21" s="22">
        <v>0</v>
      </c>
      <c r="BE21" s="22">
        <v>64.98</v>
      </c>
    </row>
    <row r="22" spans="1:57" x14ac:dyDescent="0.25">
      <c r="A22" s="18" t="s">
        <v>360</v>
      </c>
      <c r="B22" s="18" t="s">
        <v>381</v>
      </c>
      <c r="C22" s="19">
        <v>42916</v>
      </c>
      <c r="D22" s="19">
        <v>42887</v>
      </c>
      <c r="E22" s="19">
        <v>42916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326705</v>
      </c>
      <c r="X22" s="19">
        <v>42887</v>
      </c>
      <c r="Y22" s="23">
        <v>329802</v>
      </c>
      <c r="Z22" s="19">
        <v>42916</v>
      </c>
      <c r="AA22" s="23">
        <v>3097</v>
      </c>
      <c r="AB22" s="23">
        <v>3097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150071</v>
      </c>
      <c r="AH22" s="19">
        <v>42887</v>
      </c>
      <c r="AI22" s="23">
        <v>151496</v>
      </c>
      <c r="AJ22" s="19">
        <v>42916</v>
      </c>
      <c r="AK22" s="22">
        <v>0</v>
      </c>
      <c r="AL22" s="23">
        <v>1425</v>
      </c>
      <c r="AM22" s="22">
        <v>0</v>
      </c>
      <c r="AN22" s="23">
        <v>1425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92.45</v>
      </c>
      <c r="BD22" s="22">
        <v>0</v>
      </c>
      <c r="BE22" s="22">
        <v>92.45</v>
      </c>
    </row>
    <row r="23" spans="1:57" x14ac:dyDescent="0.25">
      <c r="A23" s="18" t="s">
        <v>360</v>
      </c>
      <c r="B23" s="18" t="s">
        <v>382</v>
      </c>
      <c r="C23" s="19">
        <v>42916</v>
      </c>
      <c r="D23" s="19">
        <v>42887</v>
      </c>
      <c r="E23" s="19">
        <v>42916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463847</v>
      </c>
      <c r="X23" s="19">
        <v>42887</v>
      </c>
      <c r="Y23" s="23">
        <v>465435</v>
      </c>
      <c r="Z23" s="19">
        <v>42916</v>
      </c>
      <c r="AA23" s="23">
        <v>1588</v>
      </c>
      <c r="AB23" s="23">
        <v>1588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150894</v>
      </c>
      <c r="AH23" s="19">
        <v>42887</v>
      </c>
      <c r="AI23" s="23">
        <v>153445</v>
      </c>
      <c r="AJ23" s="19">
        <v>42916</v>
      </c>
      <c r="AK23" s="22">
        <v>0</v>
      </c>
      <c r="AL23" s="23">
        <v>2551</v>
      </c>
      <c r="AM23" s="22">
        <v>0</v>
      </c>
      <c r="AN23" s="23">
        <v>2551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140.97</v>
      </c>
      <c r="BD23" s="22">
        <v>0</v>
      </c>
      <c r="BE23" s="22">
        <v>140.97</v>
      </c>
    </row>
    <row r="24" spans="1:57" x14ac:dyDescent="0.25">
      <c r="A24" s="18" t="s">
        <v>360</v>
      </c>
      <c r="B24" s="18" t="s">
        <v>383</v>
      </c>
      <c r="C24" s="19">
        <v>42916</v>
      </c>
      <c r="D24" s="19">
        <v>42887</v>
      </c>
      <c r="E24" s="19">
        <v>42916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243529</v>
      </c>
      <c r="X24" s="19">
        <v>42887</v>
      </c>
      <c r="Y24" s="23">
        <v>245024</v>
      </c>
      <c r="Z24" s="19">
        <v>42916</v>
      </c>
      <c r="AA24" s="23">
        <v>1495</v>
      </c>
      <c r="AB24" s="23">
        <v>1495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87236</v>
      </c>
      <c r="AH24" s="19">
        <v>42887</v>
      </c>
      <c r="AI24" s="23">
        <v>87686</v>
      </c>
      <c r="AJ24" s="19">
        <v>42916</v>
      </c>
      <c r="AK24" s="22">
        <v>0</v>
      </c>
      <c r="AL24" s="22">
        <v>450</v>
      </c>
      <c r="AM24" s="22">
        <v>0</v>
      </c>
      <c r="AN24" s="22">
        <v>450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32.4</v>
      </c>
      <c r="BD24" s="22">
        <v>0</v>
      </c>
      <c r="BE24" s="22">
        <v>32.4</v>
      </c>
    </row>
    <row r="25" spans="1:57" x14ac:dyDescent="0.25">
      <c r="A25" s="18" t="s">
        <v>360</v>
      </c>
      <c r="B25" s="18" t="s">
        <v>384</v>
      </c>
      <c r="C25" s="19">
        <v>42916</v>
      </c>
      <c r="D25" s="19">
        <v>42887</v>
      </c>
      <c r="E25" s="19">
        <v>42916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299071</v>
      </c>
      <c r="X25" s="19">
        <v>42887</v>
      </c>
      <c r="Y25" s="23">
        <v>301642</v>
      </c>
      <c r="Z25" s="19">
        <v>42916</v>
      </c>
      <c r="AA25" s="23">
        <v>2571</v>
      </c>
      <c r="AB25" s="23">
        <v>2571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132631</v>
      </c>
      <c r="AH25" s="19">
        <v>42887</v>
      </c>
      <c r="AI25" s="23">
        <v>134423</v>
      </c>
      <c r="AJ25" s="19">
        <v>42916</v>
      </c>
      <c r="AK25" s="22">
        <v>0</v>
      </c>
      <c r="AL25" s="23">
        <v>1792</v>
      </c>
      <c r="AM25" s="22">
        <v>0</v>
      </c>
      <c r="AN25" s="23">
        <v>1792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108.05</v>
      </c>
      <c r="BD25" s="22">
        <v>0</v>
      </c>
      <c r="BE25" s="22">
        <v>108.05</v>
      </c>
    </row>
    <row r="26" spans="1:57" x14ac:dyDescent="0.25">
      <c r="A26" s="18" t="s">
        <v>360</v>
      </c>
      <c r="B26" s="18" t="s">
        <v>385</v>
      </c>
      <c r="C26" s="19">
        <v>42916</v>
      </c>
      <c r="D26" s="19">
        <v>42887</v>
      </c>
      <c r="E26" s="19">
        <v>42916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272014</v>
      </c>
      <c r="X26" s="19">
        <v>42887</v>
      </c>
      <c r="Y26" s="23">
        <v>274284</v>
      </c>
      <c r="Z26" s="19">
        <v>42916</v>
      </c>
      <c r="AA26" s="23">
        <v>2270</v>
      </c>
      <c r="AB26" s="23">
        <v>2270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377922</v>
      </c>
      <c r="AH26" s="19">
        <v>42887</v>
      </c>
      <c r="AI26" s="23">
        <v>382620</v>
      </c>
      <c r="AJ26" s="19">
        <v>42916</v>
      </c>
      <c r="AK26" s="22">
        <v>0</v>
      </c>
      <c r="AL26" s="23">
        <v>4698</v>
      </c>
      <c r="AM26" s="22">
        <v>0</v>
      </c>
      <c r="AN26" s="23">
        <v>4698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255.55</v>
      </c>
      <c r="BD26" s="22">
        <v>0</v>
      </c>
      <c r="BE26" s="22">
        <v>255.55</v>
      </c>
    </row>
    <row r="27" spans="1:57" x14ac:dyDescent="0.25">
      <c r="A27" s="18" t="s">
        <v>360</v>
      </c>
      <c r="B27" s="18" t="s">
        <v>386</v>
      </c>
      <c r="C27" s="19">
        <v>42916</v>
      </c>
      <c r="D27" s="19">
        <v>42887</v>
      </c>
      <c r="E27" s="19">
        <v>42916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546384</v>
      </c>
      <c r="X27" s="19">
        <v>42887</v>
      </c>
      <c r="Y27" s="23">
        <v>550600</v>
      </c>
      <c r="Z27" s="19">
        <v>42916</v>
      </c>
      <c r="AA27" s="23">
        <v>4216</v>
      </c>
      <c r="AB27" s="23">
        <v>4216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154417</v>
      </c>
      <c r="AH27" s="19">
        <v>42887</v>
      </c>
      <c r="AI27" s="23">
        <v>157062</v>
      </c>
      <c r="AJ27" s="19">
        <v>42916</v>
      </c>
      <c r="AK27" s="22">
        <v>0</v>
      </c>
      <c r="AL27" s="23">
        <v>2645</v>
      </c>
      <c r="AM27" s="22">
        <v>0</v>
      </c>
      <c r="AN27" s="23">
        <v>2645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162.09</v>
      </c>
      <c r="BD27" s="22">
        <v>0</v>
      </c>
      <c r="BE27" s="22">
        <v>162.09</v>
      </c>
    </row>
    <row r="28" spans="1:57" x14ac:dyDescent="0.25">
      <c r="A28" s="18" t="s">
        <v>360</v>
      </c>
      <c r="B28" s="18" t="s">
        <v>387</v>
      </c>
      <c r="C28" s="19">
        <v>42916</v>
      </c>
      <c r="D28" s="19">
        <v>42887</v>
      </c>
      <c r="E28" s="19">
        <v>42916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328749</v>
      </c>
      <c r="X28" s="19">
        <v>42887</v>
      </c>
      <c r="Y28" s="23">
        <v>332085</v>
      </c>
      <c r="Z28" s="19">
        <v>42916</v>
      </c>
      <c r="AA28" s="23">
        <v>3336</v>
      </c>
      <c r="AB28" s="23">
        <v>3336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262868</v>
      </c>
      <c r="AH28" s="19">
        <v>42887</v>
      </c>
      <c r="AI28" s="23">
        <v>265325</v>
      </c>
      <c r="AJ28" s="19">
        <v>42916</v>
      </c>
      <c r="AK28" s="22">
        <v>0</v>
      </c>
      <c r="AL28" s="23">
        <v>2457</v>
      </c>
      <c r="AM28" s="22">
        <v>0</v>
      </c>
      <c r="AN28" s="23">
        <v>2457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146.97</v>
      </c>
      <c r="BD28" s="22">
        <v>0</v>
      </c>
      <c r="BE28" s="22">
        <v>146.97</v>
      </c>
    </row>
    <row r="29" spans="1:57" x14ac:dyDescent="0.25">
      <c r="A29" s="18" t="s">
        <v>360</v>
      </c>
      <c r="B29" s="18" t="s">
        <v>388</v>
      </c>
      <c r="C29" s="19">
        <v>42916</v>
      </c>
      <c r="D29" s="19">
        <v>42887</v>
      </c>
      <c r="E29" s="19">
        <v>42916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182160</v>
      </c>
      <c r="X29" s="19">
        <v>42887</v>
      </c>
      <c r="Y29" s="23">
        <v>184916</v>
      </c>
      <c r="Z29" s="19">
        <v>42916</v>
      </c>
      <c r="AA29" s="23">
        <v>2756</v>
      </c>
      <c r="AB29" s="23">
        <v>2756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277392</v>
      </c>
      <c r="AH29" s="19">
        <v>42887</v>
      </c>
      <c r="AI29" s="23">
        <v>281069</v>
      </c>
      <c r="AJ29" s="19">
        <v>42916</v>
      </c>
      <c r="AK29" s="22">
        <v>0</v>
      </c>
      <c r="AL29" s="23">
        <v>3677</v>
      </c>
      <c r="AM29" s="22">
        <v>0</v>
      </c>
      <c r="AN29" s="23">
        <v>3677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206.09</v>
      </c>
      <c r="BD29" s="22">
        <v>0</v>
      </c>
      <c r="BE29" s="22">
        <v>206.09</v>
      </c>
    </row>
    <row r="30" spans="1:57" x14ac:dyDescent="0.25">
      <c r="A30" s="18" t="s">
        <v>360</v>
      </c>
      <c r="B30" s="18" t="s">
        <v>389</v>
      </c>
      <c r="C30" s="19">
        <v>42916</v>
      </c>
      <c r="D30" s="19">
        <v>42887</v>
      </c>
      <c r="E30" s="19">
        <v>42916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251353</v>
      </c>
      <c r="X30" s="19">
        <v>42887</v>
      </c>
      <c r="Y30" s="23">
        <v>253502</v>
      </c>
      <c r="Z30" s="19">
        <v>42916</v>
      </c>
      <c r="AA30" s="23">
        <v>2149</v>
      </c>
      <c r="AB30" s="23">
        <v>2149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361680</v>
      </c>
      <c r="AH30" s="19">
        <v>42887</v>
      </c>
      <c r="AI30" s="23">
        <v>364916</v>
      </c>
      <c r="AJ30" s="19">
        <v>42916</v>
      </c>
      <c r="AK30" s="22">
        <v>0</v>
      </c>
      <c r="AL30" s="23">
        <v>3236</v>
      </c>
      <c r="AM30" s="22">
        <v>0</v>
      </c>
      <c r="AN30" s="23">
        <v>3236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179.65</v>
      </c>
      <c r="BD30" s="22">
        <v>0</v>
      </c>
      <c r="BE30" s="22">
        <v>179.65</v>
      </c>
    </row>
    <row r="31" spans="1:57" x14ac:dyDescent="0.25">
      <c r="A31" s="18" t="s">
        <v>360</v>
      </c>
      <c r="B31" s="18" t="s">
        <v>390</v>
      </c>
      <c r="C31" s="19">
        <v>42916</v>
      </c>
      <c r="D31" s="19">
        <v>42887</v>
      </c>
      <c r="E31" s="19">
        <v>42916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281870</v>
      </c>
      <c r="X31" s="19">
        <v>42887</v>
      </c>
      <c r="Y31" s="23">
        <v>283784</v>
      </c>
      <c r="Z31" s="19">
        <v>42916</v>
      </c>
      <c r="AA31" s="23">
        <v>1914</v>
      </c>
      <c r="AB31" s="23">
        <v>1914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284703</v>
      </c>
      <c r="AH31" s="19">
        <v>42887</v>
      </c>
      <c r="AI31" s="23">
        <v>287484</v>
      </c>
      <c r="AJ31" s="19">
        <v>42916</v>
      </c>
      <c r="AK31" s="22">
        <v>0</v>
      </c>
      <c r="AL31" s="23">
        <v>2781</v>
      </c>
      <c r="AM31" s="22">
        <v>0</v>
      </c>
      <c r="AN31" s="23">
        <v>2781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154.81</v>
      </c>
      <c r="BD31" s="22">
        <v>0</v>
      </c>
      <c r="BE31" s="22">
        <v>154.81</v>
      </c>
    </row>
    <row r="32" spans="1:57" x14ac:dyDescent="0.25">
      <c r="A32" s="18" t="s">
        <v>360</v>
      </c>
      <c r="B32" s="18" t="s">
        <v>391</v>
      </c>
      <c r="C32" s="19">
        <v>42916</v>
      </c>
      <c r="D32" s="19">
        <v>42887</v>
      </c>
      <c r="E32" s="19">
        <v>42916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305861</v>
      </c>
      <c r="X32" s="19">
        <v>42887</v>
      </c>
      <c r="Y32" s="23">
        <v>307972</v>
      </c>
      <c r="Z32" s="19">
        <v>42916</v>
      </c>
      <c r="AA32" s="23">
        <v>2111</v>
      </c>
      <c r="AB32" s="23">
        <v>2111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318237</v>
      </c>
      <c r="AH32" s="19">
        <v>42887</v>
      </c>
      <c r="AI32" s="23">
        <v>321793</v>
      </c>
      <c r="AJ32" s="19">
        <v>42916</v>
      </c>
      <c r="AK32" s="22">
        <v>0</v>
      </c>
      <c r="AL32" s="23">
        <v>3556</v>
      </c>
      <c r="AM32" s="22">
        <v>0</v>
      </c>
      <c r="AN32" s="23">
        <v>3556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195.87</v>
      </c>
      <c r="BD32" s="22">
        <v>0</v>
      </c>
      <c r="BE32" s="22">
        <v>195.87</v>
      </c>
    </row>
    <row r="33" spans="1:57" x14ac:dyDescent="0.25">
      <c r="A33" s="18" t="s">
        <v>360</v>
      </c>
      <c r="B33" s="18" t="s">
        <v>392</v>
      </c>
      <c r="C33" s="19">
        <v>42916</v>
      </c>
      <c r="D33" s="19">
        <v>42887</v>
      </c>
      <c r="E33" s="19">
        <v>42916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267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227846</v>
      </c>
      <c r="X33" s="19">
        <v>42887</v>
      </c>
      <c r="Y33" s="23">
        <v>229374</v>
      </c>
      <c r="Z33" s="19">
        <v>42916</v>
      </c>
      <c r="AA33" s="23">
        <v>1528</v>
      </c>
      <c r="AB33" s="23">
        <v>1528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183203</v>
      </c>
      <c r="AH33" s="19">
        <v>42887</v>
      </c>
      <c r="AI33" s="23">
        <v>183904</v>
      </c>
      <c r="AJ33" s="19">
        <v>42916</v>
      </c>
      <c r="AK33" s="22">
        <v>0</v>
      </c>
      <c r="AL33" s="22">
        <v>701</v>
      </c>
      <c r="AM33" s="22">
        <v>0</v>
      </c>
      <c r="AN33" s="22">
        <v>701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45.5</v>
      </c>
      <c r="BD33" s="22">
        <v>0</v>
      </c>
      <c r="BE33" s="22">
        <v>45.5</v>
      </c>
    </row>
    <row r="34" spans="1:57" x14ac:dyDescent="0.25">
      <c r="A34" s="18" t="s">
        <v>360</v>
      </c>
      <c r="B34" s="18" t="s">
        <v>393</v>
      </c>
      <c r="C34" s="19">
        <v>42916</v>
      </c>
      <c r="D34" s="19">
        <v>42887</v>
      </c>
      <c r="E34" s="19">
        <v>42916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86959</v>
      </c>
      <c r="X34" s="19">
        <v>42887</v>
      </c>
      <c r="Y34" s="23">
        <v>87386</v>
      </c>
      <c r="Z34" s="19">
        <v>42916</v>
      </c>
      <c r="AA34" s="22">
        <v>427</v>
      </c>
      <c r="AB34" s="22">
        <v>427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55850</v>
      </c>
      <c r="AH34" s="19">
        <v>42887</v>
      </c>
      <c r="AI34" s="23">
        <v>56071</v>
      </c>
      <c r="AJ34" s="19">
        <v>42916</v>
      </c>
      <c r="AK34" s="22">
        <v>0</v>
      </c>
      <c r="AL34" s="22">
        <v>221</v>
      </c>
      <c r="AM34" s="22">
        <v>0</v>
      </c>
      <c r="AN34" s="22">
        <v>221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14.01</v>
      </c>
      <c r="BD34" s="22">
        <v>0</v>
      </c>
      <c r="BE34" s="22">
        <v>14.01</v>
      </c>
    </row>
    <row r="35" spans="1:57" x14ac:dyDescent="0.25">
      <c r="A35" s="18" t="s">
        <v>360</v>
      </c>
      <c r="B35" s="18" t="s">
        <v>394</v>
      </c>
      <c r="C35" s="19">
        <v>42916</v>
      </c>
      <c r="D35" s="19">
        <v>42887</v>
      </c>
      <c r="E35" s="19">
        <v>42916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208033</v>
      </c>
      <c r="X35" s="19">
        <v>42887</v>
      </c>
      <c r="Y35" s="23">
        <v>210974</v>
      </c>
      <c r="Z35" s="19">
        <v>42916</v>
      </c>
      <c r="AA35" s="23">
        <v>2941</v>
      </c>
      <c r="AB35" s="23">
        <v>2941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296003</v>
      </c>
      <c r="AH35" s="19">
        <v>42887</v>
      </c>
      <c r="AI35" s="23">
        <v>299466</v>
      </c>
      <c r="AJ35" s="19">
        <v>42916</v>
      </c>
      <c r="AK35" s="22">
        <v>0</v>
      </c>
      <c r="AL35" s="23">
        <v>3463</v>
      </c>
      <c r="AM35" s="22">
        <v>0</v>
      </c>
      <c r="AN35" s="23">
        <v>3463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196.23</v>
      </c>
      <c r="BD35" s="22">
        <v>0</v>
      </c>
      <c r="BE35" s="22">
        <v>196.23</v>
      </c>
    </row>
    <row r="36" spans="1:57" x14ac:dyDescent="0.25">
      <c r="A36" s="18" t="s">
        <v>360</v>
      </c>
      <c r="B36" s="18" t="s">
        <v>395</v>
      </c>
      <c r="C36" s="19">
        <v>42916</v>
      </c>
      <c r="D36" s="19">
        <v>42887</v>
      </c>
      <c r="E36" s="19">
        <v>42916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153608</v>
      </c>
      <c r="X36" s="19">
        <v>42887</v>
      </c>
      <c r="Y36" s="23">
        <v>153632</v>
      </c>
      <c r="Z36" s="19">
        <v>42916</v>
      </c>
      <c r="AA36" s="22">
        <v>24</v>
      </c>
      <c r="AB36" s="22">
        <v>24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134611</v>
      </c>
      <c r="AH36" s="19">
        <v>42887</v>
      </c>
      <c r="AI36" s="23">
        <v>134670</v>
      </c>
      <c r="AJ36" s="19">
        <v>42916</v>
      </c>
      <c r="AK36" s="22">
        <v>0</v>
      </c>
      <c r="AL36" s="22">
        <v>59</v>
      </c>
      <c r="AM36" s="22">
        <v>0</v>
      </c>
      <c r="AN36" s="22">
        <v>59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3.18</v>
      </c>
      <c r="BD36" s="22">
        <v>0</v>
      </c>
      <c r="BE36" s="22">
        <v>3.18</v>
      </c>
    </row>
    <row r="37" spans="1:57" x14ac:dyDescent="0.25">
      <c r="A37" s="18" t="s">
        <v>360</v>
      </c>
      <c r="B37" s="18" t="s">
        <v>396</v>
      </c>
      <c r="C37" s="19">
        <v>42916</v>
      </c>
      <c r="D37" s="19">
        <v>42887</v>
      </c>
      <c r="E37" s="19">
        <v>42916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131139</v>
      </c>
      <c r="X37" s="19">
        <v>42887</v>
      </c>
      <c r="Y37" s="23">
        <v>131398</v>
      </c>
      <c r="Z37" s="19">
        <v>42916</v>
      </c>
      <c r="AA37" s="22">
        <v>259</v>
      </c>
      <c r="AB37" s="22">
        <v>259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118484</v>
      </c>
      <c r="AH37" s="19">
        <v>42887</v>
      </c>
      <c r="AI37" s="23">
        <v>118585</v>
      </c>
      <c r="AJ37" s="19">
        <v>42916</v>
      </c>
      <c r="AK37" s="22">
        <v>0</v>
      </c>
      <c r="AL37" s="22">
        <v>101</v>
      </c>
      <c r="AM37" s="22">
        <v>0</v>
      </c>
      <c r="AN37" s="22">
        <v>101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6.8</v>
      </c>
      <c r="BD37" s="22">
        <v>0</v>
      </c>
      <c r="BE37" s="22">
        <v>6.8</v>
      </c>
    </row>
    <row r="38" spans="1:57" x14ac:dyDescent="0.25">
      <c r="A38" s="18" t="s">
        <v>360</v>
      </c>
      <c r="B38" s="18" t="s">
        <v>397</v>
      </c>
      <c r="C38" s="19">
        <v>42916</v>
      </c>
      <c r="D38" s="19">
        <v>42887</v>
      </c>
      <c r="E38" s="19">
        <v>42916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197</v>
      </c>
      <c r="R38" s="18" t="s">
        <v>198</v>
      </c>
      <c r="S38" s="18" t="s">
        <v>8</v>
      </c>
      <c r="T38" s="18" t="s">
        <v>199</v>
      </c>
      <c r="U38" s="18" t="s">
        <v>200</v>
      </c>
      <c r="V38" s="18" t="s">
        <v>201</v>
      </c>
      <c r="W38" s="23">
        <v>96532</v>
      </c>
      <c r="X38" s="19">
        <v>42887</v>
      </c>
      <c r="Y38" s="23">
        <v>96834</v>
      </c>
      <c r="Z38" s="19">
        <v>42916</v>
      </c>
      <c r="AA38" s="22">
        <v>302</v>
      </c>
      <c r="AB38" s="22">
        <v>302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53155</v>
      </c>
      <c r="AH38" s="19">
        <v>42887</v>
      </c>
      <c r="AI38" s="23">
        <v>53554</v>
      </c>
      <c r="AJ38" s="19">
        <v>42916</v>
      </c>
      <c r="AK38" s="22">
        <v>0</v>
      </c>
      <c r="AL38" s="22">
        <v>399</v>
      </c>
      <c r="AM38" s="22">
        <v>0</v>
      </c>
      <c r="AN38" s="22">
        <v>399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22.38</v>
      </c>
      <c r="BD38" s="22">
        <v>0</v>
      </c>
      <c r="BE38" s="22">
        <v>22.38</v>
      </c>
    </row>
    <row r="39" spans="1:57" x14ac:dyDescent="0.25">
      <c r="A39" s="18" t="s">
        <v>360</v>
      </c>
      <c r="B39" s="18" t="s">
        <v>398</v>
      </c>
      <c r="C39" s="19">
        <v>42916</v>
      </c>
      <c r="D39" s="19">
        <v>42887</v>
      </c>
      <c r="E39" s="19">
        <v>42916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103792</v>
      </c>
      <c r="AR39" s="19">
        <v>42887</v>
      </c>
      <c r="AS39" s="23">
        <v>104308</v>
      </c>
      <c r="AT39" s="19">
        <v>42916</v>
      </c>
      <c r="AU39" s="22">
        <v>0</v>
      </c>
      <c r="AV39" s="22">
        <v>516</v>
      </c>
      <c r="AW39" s="22">
        <v>0</v>
      </c>
      <c r="AX39" s="22">
        <v>516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3.2</v>
      </c>
      <c r="BD39" s="22">
        <v>0</v>
      </c>
      <c r="BE39" s="22">
        <v>3.2</v>
      </c>
    </row>
    <row r="40" spans="1:57" x14ac:dyDescent="0.25">
      <c r="A40" s="18" t="s">
        <v>360</v>
      </c>
      <c r="B40" s="18" t="s">
        <v>399</v>
      </c>
      <c r="C40" s="19">
        <v>42916</v>
      </c>
      <c r="D40" s="19">
        <v>42887</v>
      </c>
      <c r="E40" s="19">
        <v>42916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100648</v>
      </c>
      <c r="AR40" s="19">
        <v>42887</v>
      </c>
      <c r="AS40" s="23">
        <v>100686</v>
      </c>
      <c r="AT40" s="19">
        <v>42916</v>
      </c>
      <c r="AU40" s="22">
        <v>0</v>
      </c>
      <c r="AV40" s="22">
        <v>38</v>
      </c>
      <c r="AW40" s="22">
        <v>0</v>
      </c>
      <c r="AX40" s="22">
        <v>38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0.24</v>
      </c>
      <c r="BD40" s="22">
        <v>0</v>
      </c>
      <c r="BE40" s="22">
        <v>0.24</v>
      </c>
    </row>
    <row r="41" spans="1:57" x14ac:dyDescent="0.25">
      <c r="A41" s="18" t="s">
        <v>360</v>
      </c>
      <c r="B41" s="18" t="s">
        <v>400</v>
      </c>
      <c r="C41" s="19">
        <v>42916</v>
      </c>
      <c r="D41" s="19">
        <v>42887</v>
      </c>
      <c r="E41" s="19">
        <v>42916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202705</v>
      </c>
      <c r="AR41" s="19">
        <v>42887</v>
      </c>
      <c r="AS41" s="23">
        <v>202766</v>
      </c>
      <c r="AT41" s="19">
        <v>42916</v>
      </c>
      <c r="AU41" s="22">
        <v>0</v>
      </c>
      <c r="AV41" s="22">
        <v>61</v>
      </c>
      <c r="AW41" s="22">
        <v>0</v>
      </c>
      <c r="AX41" s="22">
        <v>61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0.38</v>
      </c>
      <c r="BD41" s="22">
        <v>0</v>
      </c>
      <c r="BE41" s="22">
        <v>0.38</v>
      </c>
    </row>
    <row r="42" spans="1:57" x14ac:dyDescent="0.25">
      <c r="A42" s="18" t="s">
        <v>360</v>
      </c>
      <c r="B42" s="18" t="s">
        <v>401</v>
      </c>
      <c r="C42" s="19">
        <v>42916</v>
      </c>
      <c r="D42" s="19">
        <v>42887</v>
      </c>
      <c r="E42" s="19">
        <v>42916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175889</v>
      </c>
      <c r="AR42" s="19">
        <v>42887</v>
      </c>
      <c r="AS42" s="23">
        <v>177251</v>
      </c>
      <c r="AT42" s="19">
        <v>42916</v>
      </c>
      <c r="AU42" s="22">
        <v>0</v>
      </c>
      <c r="AV42" s="23">
        <v>1362</v>
      </c>
      <c r="AW42" s="22">
        <v>0</v>
      </c>
      <c r="AX42" s="23">
        <v>1362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8.44</v>
      </c>
      <c r="BD42" s="22">
        <v>0</v>
      </c>
      <c r="BE42" s="22">
        <v>8.44</v>
      </c>
    </row>
    <row r="43" spans="1:57" x14ac:dyDescent="0.25">
      <c r="A43" s="18" t="s">
        <v>360</v>
      </c>
      <c r="B43" s="18" t="s">
        <v>402</v>
      </c>
      <c r="C43" s="19">
        <v>42916</v>
      </c>
      <c r="D43" s="19">
        <v>42887</v>
      </c>
      <c r="E43" s="19">
        <v>42916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322738</v>
      </c>
      <c r="AR43" s="19">
        <v>42887</v>
      </c>
      <c r="AS43" s="23">
        <v>322902</v>
      </c>
      <c r="AT43" s="19">
        <v>42916</v>
      </c>
      <c r="AU43" s="22">
        <v>0</v>
      </c>
      <c r="AV43" s="22">
        <v>164</v>
      </c>
      <c r="AW43" s="22">
        <v>0</v>
      </c>
      <c r="AX43" s="22">
        <v>164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1.02</v>
      </c>
      <c r="BD43" s="22">
        <v>0</v>
      </c>
      <c r="BE43" s="22">
        <v>1.02</v>
      </c>
    </row>
    <row r="44" spans="1:57" x14ac:dyDescent="0.25">
      <c r="A44" s="18" t="s">
        <v>360</v>
      </c>
      <c r="B44" s="18" t="s">
        <v>403</v>
      </c>
      <c r="C44" s="19">
        <v>42916</v>
      </c>
      <c r="D44" s="19">
        <v>42887</v>
      </c>
      <c r="E44" s="19">
        <v>42916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253415</v>
      </c>
      <c r="AR44" s="19">
        <v>42887</v>
      </c>
      <c r="AS44" s="23">
        <v>253825</v>
      </c>
      <c r="AT44" s="19">
        <v>42916</v>
      </c>
      <c r="AU44" s="22">
        <v>0</v>
      </c>
      <c r="AV44" s="22">
        <v>410</v>
      </c>
      <c r="AW44" s="22">
        <v>0</v>
      </c>
      <c r="AX44" s="22">
        <v>410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2.54</v>
      </c>
      <c r="BD44" s="22">
        <v>0</v>
      </c>
      <c r="BE44" s="22">
        <v>2.54</v>
      </c>
    </row>
    <row r="45" spans="1:57" x14ac:dyDescent="0.25">
      <c r="A45" s="18" t="s">
        <v>360</v>
      </c>
      <c r="B45" s="18" t="s">
        <v>404</v>
      </c>
      <c r="C45" s="19">
        <v>42916</v>
      </c>
      <c r="D45" s="19">
        <v>42887</v>
      </c>
      <c r="E45" s="19">
        <v>42916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121149</v>
      </c>
      <c r="AR45" s="19">
        <v>42887</v>
      </c>
      <c r="AS45" s="23">
        <v>121506</v>
      </c>
      <c r="AT45" s="19">
        <v>42916</v>
      </c>
      <c r="AU45" s="22">
        <v>0</v>
      </c>
      <c r="AV45" s="22">
        <v>357</v>
      </c>
      <c r="AW45" s="22">
        <v>0</v>
      </c>
      <c r="AX45" s="22">
        <v>357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2.21</v>
      </c>
      <c r="BD45" s="22">
        <v>0</v>
      </c>
      <c r="BE45" s="22">
        <v>2.21</v>
      </c>
    </row>
    <row r="46" spans="1:57" x14ac:dyDescent="0.25">
      <c r="A46" s="18" t="s">
        <v>360</v>
      </c>
      <c r="B46" s="18" t="s">
        <v>405</v>
      </c>
      <c r="C46" s="19">
        <v>42916</v>
      </c>
      <c r="D46" s="19">
        <v>42887</v>
      </c>
      <c r="E46" s="19">
        <v>42916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347644</v>
      </c>
      <c r="AR46" s="19">
        <v>42887</v>
      </c>
      <c r="AS46" s="23">
        <v>351499</v>
      </c>
      <c r="AT46" s="19">
        <v>42916</v>
      </c>
      <c r="AU46" s="22">
        <v>0</v>
      </c>
      <c r="AV46" s="23">
        <v>3855</v>
      </c>
      <c r="AW46" s="22">
        <v>0</v>
      </c>
      <c r="AX46" s="23">
        <v>3855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23.9</v>
      </c>
      <c r="BD46" s="22">
        <v>0</v>
      </c>
      <c r="BE46" s="22">
        <v>23.9</v>
      </c>
    </row>
    <row r="47" spans="1:57" x14ac:dyDescent="0.25">
      <c r="A47" s="18" t="s">
        <v>360</v>
      </c>
      <c r="B47" s="18" t="s">
        <v>406</v>
      </c>
      <c r="C47" s="19">
        <v>42916</v>
      </c>
      <c r="D47" s="19">
        <v>42887</v>
      </c>
      <c r="E47" s="19">
        <v>42916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79962</v>
      </c>
      <c r="AR47" s="19">
        <v>42887</v>
      </c>
      <c r="AS47" s="23">
        <v>80398</v>
      </c>
      <c r="AT47" s="19">
        <v>42916</v>
      </c>
      <c r="AU47" s="22">
        <v>0</v>
      </c>
      <c r="AV47" s="22">
        <v>436</v>
      </c>
      <c r="AW47" s="22">
        <v>0</v>
      </c>
      <c r="AX47" s="22">
        <v>436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2.7</v>
      </c>
      <c r="BD47" s="22">
        <v>0</v>
      </c>
      <c r="BE47" s="22">
        <v>2.7</v>
      </c>
    </row>
    <row r="48" spans="1:57" x14ac:dyDescent="0.25">
      <c r="A48" s="18" t="s">
        <v>360</v>
      </c>
      <c r="B48" s="18" t="s">
        <v>407</v>
      </c>
      <c r="C48" s="19">
        <v>42916</v>
      </c>
      <c r="D48" s="19">
        <v>42887</v>
      </c>
      <c r="E48" s="19">
        <v>42916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70453</v>
      </c>
      <c r="AR48" s="19">
        <v>42887</v>
      </c>
      <c r="AS48" s="23">
        <v>70635</v>
      </c>
      <c r="AT48" s="19">
        <v>42916</v>
      </c>
      <c r="AU48" s="22">
        <v>0</v>
      </c>
      <c r="AV48" s="22">
        <v>182</v>
      </c>
      <c r="AW48" s="22">
        <v>0</v>
      </c>
      <c r="AX48" s="22">
        <v>182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1.1299999999999999</v>
      </c>
      <c r="BD48" s="22">
        <v>0</v>
      </c>
      <c r="BE48" s="22">
        <v>1.1299999999999999</v>
      </c>
    </row>
    <row r="49" spans="1:57" x14ac:dyDescent="0.25">
      <c r="A49" s="18" t="s">
        <v>360</v>
      </c>
      <c r="B49" s="18" t="s">
        <v>408</v>
      </c>
      <c r="C49" s="19">
        <v>42916</v>
      </c>
      <c r="D49" s="19">
        <v>42887</v>
      </c>
      <c r="E49" s="19">
        <v>42916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32677</v>
      </c>
      <c r="AR49" s="19">
        <v>42887</v>
      </c>
      <c r="AS49" s="23">
        <v>32879</v>
      </c>
      <c r="AT49" s="19">
        <v>42916</v>
      </c>
      <c r="AU49" s="22">
        <v>0</v>
      </c>
      <c r="AV49" s="22">
        <v>202</v>
      </c>
      <c r="AW49" s="22">
        <v>0</v>
      </c>
      <c r="AX49" s="22">
        <v>202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1.25</v>
      </c>
      <c r="BD49" s="22">
        <v>0</v>
      </c>
      <c r="BE49" s="22">
        <v>1.25</v>
      </c>
    </row>
    <row r="50" spans="1:57" x14ac:dyDescent="0.25">
      <c r="A50" s="18" t="s">
        <v>360</v>
      </c>
      <c r="B50" s="18" t="s">
        <v>409</v>
      </c>
      <c r="C50" s="19">
        <v>42916</v>
      </c>
      <c r="D50" s="19">
        <v>42887</v>
      </c>
      <c r="E50" s="19">
        <v>42916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31354</v>
      </c>
      <c r="AR50" s="19">
        <v>42887</v>
      </c>
      <c r="AS50" s="23">
        <v>31420</v>
      </c>
      <c r="AT50" s="19">
        <v>42916</v>
      </c>
      <c r="AU50" s="22">
        <v>0</v>
      </c>
      <c r="AV50" s="22">
        <v>66</v>
      </c>
      <c r="AW50" s="22">
        <v>0</v>
      </c>
      <c r="AX50" s="22">
        <v>66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0.41</v>
      </c>
      <c r="BD50" s="22">
        <v>0</v>
      </c>
      <c r="BE50" s="22">
        <v>0.41</v>
      </c>
    </row>
    <row r="51" spans="1:57" x14ac:dyDescent="0.25">
      <c r="A51" s="18" t="s">
        <v>360</v>
      </c>
      <c r="B51" s="18" t="s">
        <v>410</v>
      </c>
      <c r="C51" s="19">
        <v>42916</v>
      </c>
      <c r="D51" s="19">
        <v>42887</v>
      </c>
      <c r="E51" s="19">
        <v>42916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174816</v>
      </c>
      <c r="AR51" s="19">
        <v>42887</v>
      </c>
      <c r="AS51" s="23">
        <v>175626</v>
      </c>
      <c r="AT51" s="19">
        <v>42916</v>
      </c>
      <c r="AU51" s="22">
        <v>0</v>
      </c>
      <c r="AV51" s="22">
        <v>810</v>
      </c>
      <c r="AW51" s="22">
        <v>0</v>
      </c>
      <c r="AX51" s="22">
        <v>810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5.0199999999999996</v>
      </c>
      <c r="BD51" s="22">
        <v>0</v>
      </c>
      <c r="BE51" s="22">
        <v>5.0199999999999996</v>
      </c>
    </row>
    <row r="52" spans="1:57" x14ac:dyDescent="0.25">
      <c r="A52" s="18" t="s">
        <v>360</v>
      </c>
      <c r="B52" s="18" t="s">
        <v>411</v>
      </c>
      <c r="C52" s="19">
        <v>42916</v>
      </c>
      <c r="D52" s="19">
        <v>42887</v>
      </c>
      <c r="E52" s="19">
        <v>42916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97086</v>
      </c>
      <c r="AR52" s="19">
        <v>42887</v>
      </c>
      <c r="AS52" s="23">
        <v>97316</v>
      </c>
      <c r="AT52" s="19">
        <v>42916</v>
      </c>
      <c r="AU52" s="22">
        <v>0</v>
      </c>
      <c r="AV52" s="22">
        <v>230</v>
      </c>
      <c r="AW52" s="22">
        <v>0</v>
      </c>
      <c r="AX52" s="22">
        <v>230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1.43</v>
      </c>
      <c r="BD52" s="22">
        <v>0</v>
      </c>
      <c r="BE52" s="22">
        <v>1.43</v>
      </c>
    </row>
    <row r="53" spans="1:57" x14ac:dyDescent="0.25">
      <c r="A53" s="18" t="s">
        <v>360</v>
      </c>
      <c r="B53" s="18" t="s">
        <v>412</v>
      </c>
      <c r="C53" s="19">
        <v>42916</v>
      </c>
      <c r="D53" s="19">
        <v>42887</v>
      </c>
      <c r="E53" s="19">
        <v>42916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89448</v>
      </c>
      <c r="AR53" s="19">
        <v>42887</v>
      </c>
      <c r="AS53" s="23">
        <v>89722</v>
      </c>
      <c r="AT53" s="19">
        <v>42916</v>
      </c>
      <c r="AU53" s="22">
        <v>0</v>
      </c>
      <c r="AV53" s="22">
        <v>274</v>
      </c>
      <c r="AW53" s="22">
        <v>0</v>
      </c>
      <c r="AX53" s="22">
        <v>274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1.7</v>
      </c>
      <c r="BD53" s="22">
        <v>0</v>
      </c>
      <c r="BE53" s="22">
        <v>1.7</v>
      </c>
    </row>
    <row r="54" spans="1:57" x14ac:dyDescent="0.25">
      <c r="A54" s="18" t="s">
        <v>360</v>
      </c>
      <c r="B54" s="18" t="s">
        <v>413</v>
      </c>
      <c r="C54" s="19">
        <v>42916</v>
      </c>
      <c r="D54" s="19">
        <v>42887</v>
      </c>
      <c r="E54" s="19">
        <v>42916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76223</v>
      </c>
      <c r="AR54" s="19">
        <v>42887</v>
      </c>
      <c r="AS54" s="23">
        <v>76636</v>
      </c>
      <c r="AT54" s="19">
        <v>42916</v>
      </c>
      <c r="AU54" s="22">
        <v>0</v>
      </c>
      <c r="AV54" s="22">
        <v>413</v>
      </c>
      <c r="AW54" s="22">
        <v>0</v>
      </c>
      <c r="AX54" s="22">
        <v>413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2.56</v>
      </c>
      <c r="BD54" s="22">
        <v>0</v>
      </c>
      <c r="BE54" s="22">
        <v>2.56</v>
      </c>
    </row>
    <row r="55" spans="1:57" x14ac:dyDescent="0.25">
      <c r="A55" s="18" t="s">
        <v>360</v>
      </c>
      <c r="B55" s="18" t="s">
        <v>414</v>
      </c>
      <c r="C55" s="19">
        <v>42916</v>
      </c>
      <c r="D55" s="19">
        <v>42887</v>
      </c>
      <c r="E55" s="19">
        <v>42916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116945</v>
      </c>
      <c r="AR55" s="19">
        <v>42887</v>
      </c>
      <c r="AS55" s="23">
        <v>117631</v>
      </c>
      <c r="AT55" s="19">
        <v>42916</v>
      </c>
      <c r="AU55" s="22">
        <v>0</v>
      </c>
      <c r="AV55" s="22">
        <v>686</v>
      </c>
      <c r="AW55" s="22">
        <v>0</v>
      </c>
      <c r="AX55" s="22">
        <v>686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4.25</v>
      </c>
      <c r="BD55" s="22">
        <v>0</v>
      </c>
      <c r="BE55" s="22">
        <v>4.25</v>
      </c>
    </row>
    <row r="56" spans="1:57" x14ac:dyDescent="0.25">
      <c r="A56" s="18" t="s">
        <v>360</v>
      </c>
      <c r="B56" s="18" t="s">
        <v>415</v>
      </c>
      <c r="C56" s="19">
        <v>42916</v>
      </c>
      <c r="D56" s="19">
        <v>42887</v>
      </c>
      <c r="E56" s="19">
        <v>42916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222011</v>
      </c>
      <c r="AR56" s="19">
        <v>42887</v>
      </c>
      <c r="AS56" s="23">
        <v>223754</v>
      </c>
      <c r="AT56" s="19">
        <v>42916</v>
      </c>
      <c r="AU56" s="22">
        <v>0</v>
      </c>
      <c r="AV56" s="23">
        <v>1743</v>
      </c>
      <c r="AW56" s="22">
        <v>0</v>
      </c>
      <c r="AX56" s="23">
        <v>1743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10.81</v>
      </c>
      <c r="BD56" s="22">
        <v>0</v>
      </c>
      <c r="BE56" s="22">
        <v>10.81</v>
      </c>
    </row>
    <row r="57" spans="1:57" x14ac:dyDescent="0.25">
      <c r="A57" s="18" t="s">
        <v>360</v>
      </c>
      <c r="B57" s="18" t="s">
        <v>416</v>
      </c>
      <c r="C57" s="19">
        <v>42916</v>
      </c>
      <c r="D57" s="19">
        <v>42887</v>
      </c>
      <c r="E57" s="19">
        <v>42916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119982</v>
      </c>
      <c r="AR57" s="19">
        <v>42887</v>
      </c>
      <c r="AS57" s="23">
        <v>120737</v>
      </c>
      <c r="AT57" s="19">
        <v>42916</v>
      </c>
      <c r="AU57" s="22">
        <v>0</v>
      </c>
      <c r="AV57" s="22">
        <v>755</v>
      </c>
      <c r="AW57" s="22">
        <v>0</v>
      </c>
      <c r="AX57" s="22">
        <v>755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4.68</v>
      </c>
      <c r="BD57" s="22">
        <v>0</v>
      </c>
      <c r="BE57" s="22">
        <v>4.68</v>
      </c>
    </row>
    <row r="58" spans="1:57" x14ac:dyDescent="0.25">
      <c r="A58" s="18" t="s">
        <v>360</v>
      </c>
      <c r="B58" s="18" t="s">
        <v>417</v>
      </c>
      <c r="C58" s="19">
        <v>42916</v>
      </c>
      <c r="D58" s="19">
        <v>42887</v>
      </c>
      <c r="E58" s="19">
        <v>42916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104554</v>
      </c>
      <c r="AR58" s="19">
        <v>42887</v>
      </c>
      <c r="AS58" s="23">
        <v>105275</v>
      </c>
      <c r="AT58" s="19">
        <v>42916</v>
      </c>
      <c r="AU58" s="22">
        <v>0</v>
      </c>
      <c r="AV58" s="22">
        <v>721</v>
      </c>
      <c r="AW58" s="22">
        <v>0</v>
      </c>
      <c r="AX58" s="22">
        <v>721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4.47</v>
      </c>
      <c r="BD58" s="22">
        <v>0</v>
      </c>
      <c r="BE58" s="22">
        <v>4.47</v>
      </c>
    </row>
    <row r="59" spans="1:57" x14ac:dyDescent="0.25">
      <c r="A59" s="18" t="s">
        <v>360</v>
      </c>
      <c r="B59" s="18" t="s">
        <v>418</v>
      </c>
      <c r="C59" s="19">
        <v>42916</v>
      </c>
      <c r="D59" s="19">
        <v>42887</v>
      </c>
      <c r="E59" s="19">
        <v>42916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73075</v>
      </c>
      <c r="AR59" s="19">
        <v>42887</v>
      </c>
      <c r="AS59" s="23">
        <v>73223</v>
      </c>
      <c r="AT59" s="19">
        <v>42916</v>
      </c>
      <c r="AU59" s="22">
        <v>0</v>
      </c>
      <c r="AV59" s="22">
        <v>148</v>
      </c>
      <c r="AW59" s="22">
        <v>0</v>
      </c>
      <c r="AX59" s="22">
        <v>148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0.92</v>
      </c>
      <c r="BD59" s="22">
        <v>0</v>
      </c>
      <c r="BE59" s="22">
        <v>0.92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P1" workbookViewId="0">
      <selection activeCell="AP32" sqref="A32:XFD32"/>
    </sheetView>
  </sheetViews>
  <sheetFormatPr defaultColWidth="20.710937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17.85546875" bestFit="1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419</v>
      </c>
      <c r="B2" s="18" t="s">
        <v>420</v>
      </c>
      <c r="C2" s="19">
        <v>42947</v>
      </c>
      <c r="D2" s="19">
        <v>42917</v>
      </c>
      <c r="E2" s="19">
        <v>42947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180431</v>
      </c>
      <c r="X2" s="19">
        <v>42917</v>
      </c>
      <c r="Y2" s="23">
        <v>181265</v>
      </c>
      <c r="Z2" s="19">
        <v>42947</v>
      </c>
      <c r="AA2" s="22">
        <v>834</v>
      </c>
      <c r="AB2" s="22">
        <v>834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193493</v>
      </c>
      <c r="AH2" s="19">
        <v>42917</v>
      </c>
      <c r="AI2" s="23">
        <v>195127</v>
      </c>
      <c r="AJ2" s="19">
        <v>42947</v>
      </c>
      <c r="AK2" s="22">
        <v>0</v>
      </c>
      <c r="AL2" s="23">
        <v>1634</v>
      </c>
      <c r="AM2" s="22">
        <v>0</v>
      </c>
      <c r="AN2" s="23">
        <v>1634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89.16</v>
      </c>
      <c r="BD2" s="22">
        <v>0</v>
      </c>
      <c r="BE2" s="22">
        <v>89.16</v>
      </c>
    </row>
    <row r="3" spans="1:57" x14ac:dyDescent="0.25">
      <c r="A3" s="18" t="s">
        <v>419</v>
      </c>
      <c r="B3" s="18" t="s">
        <v>421</v>
      </c>
      <c r="C3" s="19">
        <v>42947</v>
      </c>
      <c r="D3" s="19">
        <v>42917</v>
      </c>
      <c r="E3" s="19">
        <v>42947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8768</v>
      </c>
      <c r="X3" s="19">
        <v>42917</v>
      </c>
      <c r="Y3" s="23">
        <v>8923</v>
      </c>
      <c r="Z3" s="19">
        <v>42947</v>
      </c>
      <c r="AA3" s="22">
        <v>155</v>
      </c>
      <c r="AB3" s="22">
        <v>155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10839</v>
      </c>
      <c r="AH3" s="19">
        <v>42917</v>
      </c>
      <c r="AI3" s="23">
        <v>10974</v>
      </c>
      <c r="AJ3" s="19">
        <v>42947</v>
      </c>
      <c r="AK3" s="22">
        <v>0</v>
      </c>
      <c r="AL3" s="22">
        <v>135</v>
      </c>
      <c r="AM3" s="22">
        <v>0</v>
      </c>
      <c r="AN3" s="22">
        <v>135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7.9</v>
      </c>
      <c r="BD3" s="22">
        <v>0</v>
      </c>
      <c r="BE3" s="22">
        <v>7.9</v>
      </c>
    </row>
    <row r="4" spans="1:57" x14ac:dyDescent="0.25">
      <c r="A4" s="18" t="s">
        <v>419</v>
      </c>
      <c r="B4" s="18" t="s">
        <v>422</v>
      </c>
      <c r="C4" s="19">
        <v>42947</v>
      </c>
      <c r="D4" s="19">
        <v>42917</v>
      </c>
      <c r="E4" s="19">
        <v>42947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226598</v>
      </c>
      <c r="X4" s="19">
        <v>42917</v>
      </c>
      <c r="Y4" s="23">
        <v>229412</v>
      </c>
      <c r="Z4" s="19">
        <v>42947</v>
      </c>
      <c r="AA4" s="23">
        <v>2814</v>
      </c>
      <c r="AB4" s="23">
        <v>2814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237227</v>
      </c>
      <c r="AH4" s="19">
        <v>42917</v>
      </c>
      <c r="AI4" s="23">
        <v>240014</v>
      </c>
      <c r="AJ4" s="19">
        <v>42947</v>
      </c>
      <c r="AK4" s="22">
        <v>0</v>
      </c>
      <c r="AL4" s="23">
        <v>2787</v>
      </c>
      <c r="AM4" s="22">
        <v>0</v>
      </c>
      <c r="AN4" s="23">
        <v>2787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160.69999999999999</v>
      </c>
      <c r="BD4" s="22">
        <v>0</v>
      </c>
      <c r="BE4" s="22">
        <v>160.69999999999999</v>
      </c>
    </row>
    <row r="5" spans="1:57" x14ac:dyDescent="0.25">
      <c r="A5" s="18" t="s">
        <v>419</v>
      </c>
      <c r="B5" s="18" t="s">
        <v>423</v>
      </c>
      <c r="C5" s="19">
        <v>42947</v>
      </c>
      <c r="D5" s="19">
        <v>42917</v>
      </c>
      <c r="E5" s="19">
        <v>42947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94856</v>
      </c>
      <c r="X5" s="19">
        <v>42917</v>
      </c>
      <c r="Y5" s="23">
        <v>95596</v>
      </c>
      <c r="Z5" s="19">
        <v>42947</v>
      </c>
      <c r="AA5" s="22">
        <v>740</v>
      </c>
      <c r="AB5" s="22">
        <v>740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54699</v>
      </c>
      <c r="AH5" s="19">
        <v>42917</v>
      </c>
      <c r="AI5" s="23">
        <v>55497</v>
      </c>
      <c r="AJ5" s="19">
        <v>42947</v>
      </c>
      <c r="AK5" s="22">
        <v>0</v>
      </c>
      <c r="AL5" s="22">
        <v>798</v>
      </c>
      <c r="AM5" s="22">
        <v>0</v>
      </c>
      <c r="AN5" s="22">
        <v>798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45.61</v>
      </c>
      <c r="BD5" s="22">
        <v>0</v>
      </c>
      <c r="BE5" s="22">
        <v>45.61</v>
      </c>
    </row>
    <row r="6" spans="1:57" x14ac:dyDescent="0.25">
      <c r="A6" s="18" t="s">
        <v>419</v>
      </c>
      <c r="B6" s="18" t="s">
        <v>424</v>
      </c>
      <c r="C6" s="19">
        <v>42947</v>
      </c>
      <c r="D6" s="19">
        <v>42917</v>
      </c>
      <c r="E6" s="19">
        <v>42947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17538</v>
      </c>
      <c r="X6" s="19">
        <v>42917</v>
      </c>
      <c r="Y6" s="23">
        <v>17731</v>
      </c>
      <c r="Z6" s="19">
        <v>42947</v>
      </c>
      <c r="AA6" s="22">
        <v>193</v>
      </c>
      <c r="AB6" s="22">
        <v>193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14788</v>
      </c>
      <c r="AH6" s="19">
        <v>42917</v>
      </c>
      <c r="AI6" s="23">
        <v>14957</v>
      </c>
      <c r="AJ6" s="19">
        <v>42947</v>
      </c>
      <c r="AK6" s="22">
        <v>0</v>
      </c>
      <c r="AL6" s="22">
        <v>169</v>
      </c>
      <c r="AM6" s="22">
        <v>0</v>
      </c>
      <c r="AN6" s="22">
        <v>169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9.89</v>
      </c>
      <c r="BD6" s="22">
        <v>0</v>
      </c>
      <c r="BE6" s="22">
        <v>9.89</v>
      </c>
    </row>
    <row r="7" spans="1:57" x14ac:dyDescent="0.25">
      <c r="A7" s="18" t="s">
        <v>419</v>
      </c>
      <c r="B7" s="18" t="s">
        <v>425</v>
      </c>
      <c r="C7" s="19">
        <v>42947</v>
      </c>
      <c r="D7" s="19">
        <v>42917</v>
      </c>
      <c r="E7" s="19">
        <v>42947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99747</v>
      </c>
      <c r="X7" s="19">
        <v>42917</v>
      </c>
      <c r="Y7" s="23">
        <v>100458</v>
      </c>
      <c r="Z7" s="19">
        <v>42947</v>
      </c>
      <c r="AA7" s="22">
        <v>711</v>
      </c>
      <c r="AB7" s="22">
        <v>711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165303</v>
      </c>
      <c r="AH7" s="19">
        <v>42917</v>
      </c>
      <c r="AI7" s="23">
        <v>166319</v>
      </c>
      <c r="AJ7" s="19">
        <v>42947</v>
      </c>
      <c r="AK7" s="22">
        <v>0</v>
      </c>
      <c r="AL7" s="23">
        <v>1016</v>
      </c>
      <c r="AM7" s="22">
        <v>0</v>
      </c>
      <c r="AN7" s="23">
        <v>1016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56.63</v>
      </c>
      <c r="BD7" s="22">
        <v>0</v>
      </c>
      <c r="BE7" s="22">
        <v>56.63</v>
      </c>
    </row>
    <row r="8" spans="1:57" x14ac:dyDescent="0.25">
      <c r="A8" s="18" t="s">
        <v>419</v>
      </c>
      <c r="B8" s="18" t="s">
        <v>426</v>
      </c>
      <c r="C8" s="19">
        <v>42947</v>
      </c>
      <c r="D8" s="19">
        <v>42917</v>
      </c>
      <c r="E8" s="19">
        <v>42947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51618</v>
      </c>
      <c r="X8" s="19">
        <v>42917</v>
      </c>
      <c r="Y8" s="23">
        <v>51775</v>
      </c>
      <c r="Z8" s="19">
        <v>42947</v>
      </c>
      <c r="AA8" s="22">
        <v>157</v>
      </c>
      <c r="AB8" s="22">
        <v>157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65327</v>
      </c>
      <c r="AH8" s="19">
        <v>42917</v>
      </c>
      <c r="AI8" s="23">
        <v>65640</v>
      </c>
      <c r="AJ8" s="19">
        <v>42947</v>
      </c>
      <c r="AK8" s="22">
        <v>0</v>
      </c>
      <c r="AL8" s="22">
        <v>313</v>
      </c>
      <c r="AM8" s="22">
        <v>0</v>
      </c>
      <c r="AN8" s="22">
        <v>313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17.059999999999999</v>
      </c>
      <c r="BD8" s="22">
        <v>0</v>
      </c>
      <c r="BE8" s="22">
        <v>17.059999999999999</v>
      </c>
    </row>
    <row r="9" spans="1:57" x14ac:dyDescent="0.25">
      <c r="A9" s="18" t="s">
        <v>419</v>
      </c>
      <c r="B9" s="18" t="s">
        <v>427</v>
      </c>
      <c r="C9" s="19">
        <v>42947</v>
      </c>
      <c r="D9" s="19">
        <v>42917</v>
      </c>
      <c r="E9" s="19">
        <v>42947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14636</v>
      </c>
      <c r="X9" s="19">
        <v>42917</v>
      </c>
      <c r="Y9" s="23">
        <v>14726</v>
      </c>
      <c r="Z9" s="19">
        <v>42947</v>
      </c>
      <c r="AA9" s="22">
        <v>90</v>
      </c>
      <c r="AB9" s="22">
        <v>90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10405</v>
      </c>
      <c r="AH9" s="19">
        <v>42917</v>
      </c>
      <c r="AI9" s="23">
        <v>10429</v>
      </c>
      <c r="AJ9" s="19">
        <v>42947</v>
      </c>
      <c r="AK9" s="22">
        <v>0</v>
      </c>
      <c r="AL9" s="22">
        <v>24</v>
      </c>
      <c r="AM9" s="22">
        <v>0</v>
      </c>
      <c r="AN9" s="22">
        <v>24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1.79</v>
      </c>
      <c r="BD9" s="22">
        <v>0</v>
      </c>
      <c r="BE9" s="22">
        <v>1.79</v>
      </c>
    </row>
    <row r="10" spans="1:57" x14ac:dyDescent="0.25">
      <c r="A10" s="18" t="s">
        <v>419</v>
      </c>
      <c r="B10" s="18" t="s">
        <v>428</v>
      </c>
      <c r="C10" s="19">
        <v>42947</v>
      </c>
      <c r="D10" s="19">
        <v>42917</v>
      </c>
      <c r="E10" s="19">
        <v>42947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75895</v>
      </c>
      <c r="X10" s="19">
        <v>42917</v>
      </c>
      <c r="Y10" s="23">
        <v>77179</v>
      </c>
      <c r="Z10" s="19">
        <v>42947</v>
      </c>
      <c r="AA10" s="23">
        <v>1284</v>
      </c>
      <c r="AB10" s="23">
        <v>1284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61369</v>
      </c>
      <c r="AH10" s="19">
        <v>42917</v>
      </c>
      <c r="AI10" s="23">
        <v>62165</v>
      </c>
      <c r="AJ10" s="19">
        <v>42947</v>
      </c>
      <c r="AK10" s="22">
        <v>0</v>
      </c>
      <c r="AL10" s="22">
        <v>796</v>
      </c>
      <c r="AM10" s="22">
        <v>0</v>
      </c>
      <c r="AN10" s="22">
        <v>796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48.87</v>
      </c>
      <c r="BD10" s="22">
        <v>0</v>
      </c>
      <c r="BE10" s="22">
        <v>48.87</v>
      </c>
    </row>
    <row r="11" spans="1:57" x14ac:dyDescent="0.25">
      <c r="A11" s="18" t="s">
        <v>419</v>
      </c>
      <c r="B11" s="18" t="s">
        <v>429</v>
      </c>
      <c r="C11" s="19">
        <v>42947</v>
      </c>
      <c r="D11" s="19">
        <v>42917</v>
      </c>
      <c r="E11" s="19">
        <v>42947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374133</v>
      </c>
      <c r="X11" s="19">
        <v>42917</v>
      </c>
      <c r="Y11" s="23">
        <v>376735</v>
      </c>
      <c r="Z11" s="19">
        <v>42947</v>
      </c>
      <c r="AA11" s="23">
        <v>2602</v>
      </c>
      <c r="AB11" s="23">
        <v>2602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746700</v>
      </c>
      <c r="AH11" s="19">
        <v>42917</v>
      </c>
      <c r="AI11" s="23">
        <v>752611</v>
      </c>
      <c r="AJ11" s="19">
        <v>42947</v>
      </c>
      <c r="AK11" s="22">
        <v>0</v>
      </c>
      <c r="AL11" s="23">
        <v>5911</v>
      </c>
      <c r="AM11" s="22">
        <v>0</v>
      </c>
      <c r="AN11" s="23">
        <v>5911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319.95999999999998</v>
      </c>
      <c r="BD11" s="22">
        <v>0</v>
      </c>
      <c r="BE11" s="22">
        <v>319.95999999999998</v>
      </c>
    </row>
    <row r="12" spans="1:57" x14ac:dyDescent="0.25">
      <c r="A12" s="18" t="s">
        <v>419</v>
      </c>
      <c r="B12" s="18" t="s">
        <v>430</v>
      </c>
      <c r="C12" s="19">
        <v>42947</v>
      </c>
      <c r="D12" s="19">
        <v>42917</v>
      </c>
      <c r="E12" s="19">
        <v>42947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264692</v>
      </c>
      <c r="X12" s="19">
        <v>42917</v>
      </c>
      <c r="Y12" s="23">
        <v>265353</v>
      </c>
      <c r="Z12" s="19">
        <v>42947</v>
      </c>
      <c r="AA12" s="22">
        <v>661</v>
      </c>
      <c r="AB12" s="22">
        <v>661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206788</v>
      </c>
      <c r="AH12" s="19">
        <v>42917</v>
      </c>
      <c r="AI12" s="23">
        <v>207496</v>
      </c>
      <c r="AJ12" s="19">
        <v>42947</v>
      </c>
      <c r="AK12" s="22">
        <v>0</v>
      </c>
      <c r="AL12" s="22">
        <v>708</v>
      </c>
      <c r="AM12" s="22">
        <v>0</v>
      </c>
      <c r="AN12" s="22">
        <v>708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40.49</v>
      </c>
      <c r="BD12" s="22">
        <v>0</v>
      </c>
      <c r="BE12" s="22">
        <v>40.49</v>
      </c>
    </row>
    <row r="13" spans="1:57" x14ac:dyDescent="0.25">
      <c r="A13" s="18" t="s">
        <v>419</v>
      </c>
      <c r="B13" s="18" t="s">
        <v>431</v>
      </c>
      <c r="C13" s="19">
        <v>42947</v>
      </c>
      <c r="D13" s="19">
        <v>42917</v>
      </c>
      <c r="E13" s="19">
        <v>42947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150748</v>
      </c>
      <c r="X13" s="19">
        <v>42917</v>
      </c>
      <c r="Y13" s="23">
        <v>152377</v>
      </c>
      <c r="Z13" s="19">
        <v>42947</v>
      </c>
      <c r="AA13" s="23">
        <v>1629</v>
      </c>
      <c r="AB13" s="23">
        <v>1629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112218</v>
      </c>
      <c r="AH13" s="19">
        <v>42917</v>
      </c>
      <c r="AI13" s="23">
        <v>113057</v>
      </c>
      <c r="AJ13" s="19">
        <v>42947</v>
      </c>
      <c r="AK13" s="22">
        <v>0</v>
      </c>
      <c r="AL13" s="22">
        <v>839</v>
      </c>
      <c r="AM13" s="22">
        <v>0</v>
      </c>
      <c r="AN13" s="22">
        <v>839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53.22</v>
      </c>
      <c r="BD13" s="22">
        <v>0</v>
      </c>
      <c r="BE13" s="22">
        <v>53.22</v>
      </c>
    </row>
    <row r="14" spans="1:57" x14ac:dyDescent="0.25">
      <c r="A14" s="18" t="s">
        <v>419</v>
      </c>
      <c r="B14" s="18" t="s">
        <v>432</v>
      </c>
      <c r="C14" s="19">
        <v>42947</v>
      </c>
      <c r="D14" s="19">
        <v>42917</v>
      </c>
      <c r="E14" s="19">
        <v>42947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920467</v>
      </c>
      <c r="X14" s="19">
        <v>42917</v>
      </c>
      <c r="Y14" s="23">
        <v>925120</v>
      </c>
      <c r="Z14" s="19">
        <v>42947</v>
      </c>
      <c r="AA14" s="23">
        <v>4653</v>
      </c>
      <c r="AB14" s="23">
        <v>4653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397607</v>
      </c>
      <c r="AH14" s="19">
        <v>42917</v>
      </c>
      <c r="AI14" s="23">
        <v>400272</v>
      </c>
      <c r="AJ14" s="19">
        <v>42947</v>
      </c>
      <c r="AK14" s="22">
        <v>0</v>
      </c>
      <c r="AL14" s="23">
        <v>2665</v>
      </c>
      <c r="AM14" s="22">
        <v>0</v>
      </c>
      <c r="AN14" s="23">
        <v>2665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165.83</v>
      </c>
      <c r="BD14" s="22">
        <v>0</v>
      </c>
      <c r="BE14" s="22">
        <v>165.83</v>
      </c>
    </row>
    <row r="15" spans="1:57" x14ac:dyDescent="0.25">
      <c r="A15" s="18" t="s">
        <v>419</v>
      </c>
      <c r="B15" s="18" t="s">
        <v>433</v>
      </c>
      <c r="C15" s="19">
        <v>42947</v>
      </c>
      <c r="D15" s="19">
        <v>42917</v>
      </c>
      <c r="E15" s="19">
        <v>42947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145951</v>
      </c>
      <c r="X15" s="19">
        <v>42917</v>
      </c>
      <c r="Y15" s="23">
        <v>146201</v>
      </c>
      <c r="Z15" s="19">
        <v>42947</v>
      </c>
      <c r="AA15" s="22">
        <v>250</v>
      </c>
      <c r="AB15" s="22">
        <v>250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112475</v>
      </c>
      <c r="AH15" s="19">
        <v>42917</v>
      </c>
      <c r="AI15" s="23">
        <v>112875</v>
      </c>
      <c r="AJ15" s="19">
        <v>42947</v>
      </c>
      <c r="AK15" s="22">
        <v>0</v>
      </c>
      <c r="AL15" s="22">
        <v>400</v>
      </c>
      <c r="AM15" s="22">
        <v>0</v>
      </c>
      <c r="AN15" s="22">
        <v>400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22.11</v>
      </c>
      <c r="BD15" s="22">
        <v>0</v>
      </c>
      <c r="BE15" s="22">
        <v>22.11</v>
      </c>
    </row>
    <row r="16" spans="1:57" x14ac:dyDescent="0.25">
      <c r="A16" s="18" t="s">
        <v>419</v>
      </c>
      <c r="B16" s="18" t="s">
        <v>434</v>
      </c>
      <c r="C16" s="19">
        <v>42947</v>
      </c>
      <c r="D16" s="19">
        <v>42917</v>
      </c>
      <c r="E16" s="19">
        <v>42947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231428</v>
      </c>
      <c r="X16" s="19">
        <v>42917</v>
      </c>
      <c r="Y16" s="23">
        <v>233613</v>
      </c>
      <c r="Z16" s="19">
        <v>42947</v>
      </c>
      <c r="AA16" s="23">
        <v>2185</v>
      </c>
      <c r="AB16" s="23">
        <v>2185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85126</v>
      </c>
      <c r="AH16" s="19">
        <v>42917</v>
      </c>
      <c r="AI16" s="23">
        <v>87097</v>
      </c>
      <c r="AJ16" s="19">
        <v>42947</v>
      </c>
      <c r="AK16" s="22">
        <v>0</v>
      </c>
      <c r="AL16" s="23">
        <v>1971</v>
      </c>
      <c r="AM16" s="22">
        <v>0</v>
      </c>
      <c r="AN16" s="23">
        <v>1971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114.86</v>
      </c>
      <c r="BD16" s="22">
        <v>0</v>
      </c>
      <c r="BE16" s="22">
        <v>114.86</v>
      </c>
    </row>
    <row r="17" spans="1:57" x14ac:dyDescent="0.25">
      <c r="A17" s="18" t="s">
        <v>419</v>
      </c>
      <c r="B17" s="18" t="s">
        <v>435</v>
      </c>
      <c r="C17" s="19">
        <v>42947</v>
      </c>
      <c r="D17" s="19">
        <v>42917</v>
      </c>
      <c r="E17" s="19">
        <v>42947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753736</v>
      </c>
      <c r="X17" s="19">
        <v>42917</v>
      </c>
      <c r="Y17" s="23">
        <v>757206</v>
      </c>
      <c r="Z17" s="19">
        <v>42947</v>
      </c>
      <c r="AA17" s="23">
        <v>3470</v>
      </c>
      <c r="AB17" s="23">
        <v>3470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398830</v>
      </c>
      <c r="AH17" s="19">
        <v>42917</v>
      </c>
      <c r="AI17" s="23">
        <v>400928</v>
      </c>
      <c r="AJ17" s="19">
        <v>42947</v>
      </c>
      <c r="AK17" s="22">
        <v>0</v>
      </c>
      <c r="AL17" s="23">
        <v>2098</v>
      </c>
      <c r="AM17" s="22">
        <v>0</v>
      </c>
      <c r="AN17" s="23">
        <v>2098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129.35</v>
      </c>
      <c r="BD17" s="22">
        <v>0</v>
      </c>
      <c r="BE17" s="22">
        <v>129.35</v>
      </c>
    </row>
    <row r="18" spans="1:57" x14ac:dyDescent="0.25">
      <c r="A18" s="18" t="s">
        <v>419</v>
      </c>
      <c r="B18" s="18" t="s">
        <v>436</v>
      </c>
      <c r="C18" s="19">
        <v>42947</v>
      </c>
      <c r="D18" s="19">
        <v>42917</v>
      </c>
      <c r="E18" s="19">
        <v>42947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341738</v>
      </c>
      <c r="X18" s="19">
        <v>42917</v>
      </c>
      <c r="Y18" s="23">
        <v>346209</v>
      </c>
      <c r="Z18" s="19">
        <v>42947</v>
      </c>
      <c r="AA18" s="23">
        <v>4471</v>
      </c>
      <c r="AB18" s="23">
        <v>4471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222130</v>
      </c>
      <c r="AH18" s="19">
        <v>42917</v>
      </c>
      <c r="AI18" s="23">
        <v>224515</v>
      </c>
      <c r="AJ18" s="19">
        <v>42947</v>
      </c>
      <c r="AK18" s="22">
        <v>0</v>
      </c>
      <c r="AL18" s="23">
        <v>2385</v>
      </c>
      <c r="AM18" s="22">
        <v>0</v>
      </c>
      <c r="AN18" s="23">
        <v>2385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150.31</v>
      </c>
      <c r="BD18" s="22">
        <v>0</v>
      </c>
      <c r="BE18" s="22">
        <v>150.31</v>
      </c>
    </row>
    <row r="19" spans="1:57" x14ac:dyDescent="0.25">
      <c r="A19" s="18" t="s">
        <v>419</v>
      </c>
      <c r="B19" s="18" t="s">
        <v>437</v>
      </c>
      <c r="C19" s="19">
        <v>42947</v>
      </c>
      <c r="D19" s="19">
        <v>42917</v>
      </c>
      <c r="E19" s="19">
        <v>42947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318509</v>
      </c>
      <c r="X19" s="19">
        <v>42917</v>
      </c>
      <c r="Y19" s="23">
        <v>321130</v>
      </c>
      <c r="Z19" s="19">
        <v>42947</v>
      </c>
      <c r="AA19" s="23">
        <v>2621</v>
      </c>
      <c r="AB19" s="23">
        <v>2621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395039</v>
      </c>
      <c r="AH19" s="19">
        <v>42917</v>
      </c>
      <c r="AI19" s="23">
        <v>399021</v>
      </c>
      <c r="AJ19" s="19">
        <v>42947</v>
      </c>
      <c r="AK19" s="22">
        <v>0</v>
      </c>
      <c r="AL19" s="23">
        <v>3982</v>
      </c>
      <c r="AM19" s="22">
        <v>0</v>
      </c>
      <c r="AN19" s="23">
        <v>3982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220.92</v>
      </c>
      <c r="BD19" s="22">
        <v>0</v>
      </c>
      <c r="BE19" s="22">
        <v>220.92</v>
      </c>
    </row>
    <row r="20" spans="1:57" x14ac:dyDescent="0.25">
      <c r="A20" s="18" t="s">
        <v>419</v>
      </c>
      <c r="B20" s="18" t="s">
        <v>438</v>
      </c>
      <c r="C20" s="19">
        <v>42947</v>
      </c>
      <c r="D20" s="19">
        <v>42917</v>
      </c>
      <c r="E20" s="19">
        <v>42947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41255</v>
      </c>
      <c r="X20" s="19">
        <v>42917</v>
      </c>
      <c r="Y20" s="23">
        <v>43222</v>
      </c>
      <c r="Z20" s="19">
        <v>42947</v>
      </c>
      <c r="AA20" s="23">
        <v>1967</v>
      </c>
      <c r="AB20" s="23">
        <v>1967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40759</v>
      </c>
      <c r="AH20" s="19">
        <v>42917</v>
      </c>
      <c r="AI20" s="23">
        <v>42539</v>
      </c>
      <c r="AJ20" s="19">
        <v>42947</v>
      </c>
      <c r="AK20" s="22">
        <v>0</v>
      </c>
      <c r="AL20" s="23">
        <v>1780</v>
      </c>
      <c r="AM20" s="22">
        <v>0</v>
      </c>
      <c r="AN20" s="23">
        <v>1780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103.69</v>
      </c>
      <c r="BD20" s="22">
        <v>0</v>
      </c>
      <c r="BE20" s="22">
        <v>103.69</v>
      </c>
    </row>
    <row r="21" spans="1:57" x14ac:dyDescent="0.25">
      <c r="A21" s="18" t="s">
        <v>419</v>
      </c>
      <c r="B21" s="18" t="s">
        <v>439</v>
      </c>
      <c r="C21" s="19">
        <v>42947</v>
      </c>
      <c r="D21" s="19">
        <v>42917</v>
      </c>
      <c r="E21" s="19">
        <v>42947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174337</v>
      </c>
      <c r="X21" s="19">
        <v>42917</v>
      </c>
      <c r="Y21" s="23">
        <v>175754</v>
      </c>
      <c r="Z21" s="19">
        <v>42947</v>
      </c>
      <c r="AA21" s="23">
        <v>1417</v>
      </c>
      <c r="AB21" s="23">
        <v>1417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205019</v>
      </c>
      <c r="AH21" s="19">
        <v>42917</v>
      </c>
      <c r="AI21" s="23">
        <v>206366</v>
      </c>
      <c r="AJ21" s="19">
        <v>42947</v>
      </c>
      <c r="AK21" s="22">
        <v>0</v>
      </c>
      <c r="AL21" s="23">
        <v>1347</v>
      </c>
      <c r="AM21" s="22">
        <v>0</v>
      </c>
      <c r="AN21" s="23">
        <v>1347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78.03</v>
      </c>
      <c r="BD21" s="22">
        <v>0</v>
      </c>
      <c r="BE21" s="22">
        <v>78.03</v>
      </c>
    </row>
    <row r="22" spans="1:57" x14ac:dyDescent="0.25">
      <c r="A22" s="18" t="s">
        <v>419</v>
      </c>
      <c r="B22" s="18" t="s">
        <v>440</v>
      </c>
      <c r="C22" s="19">
        <v>42947</v>
      </c>
      <c r="D22" s="19">
        <v>42917</v>
      </c>
      <c r="E22" s="19">
        <v>42947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329802</v>
      </c>
      <c r="X22" s="19">
        <v>42917</v>
      </c>
      <c r="Y22" s="23">
        <v>332542</v>
      </c>
      <c r="Z22" s="19">
        <v>42947</v>
      </c>
      <c r="AA22" s="23">
        <v>2740</v>
      </c>
      <c r="AB22" s="23">
        <v>2740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151496</v>
      </c>
      <c r="AH22" s="19">
        <v>42917</v>
      </c>
      <c r="AI22" s="23">
        <v>152841</v>
      </c>
      <c r="AJ22" s="19">
        <v>42947</v>
      </c>
      <c r="AK22" s="22">
        <v>0</v>
      </c>
      <c r="AL22" s="23">
        <v>1345</v>
      </c>
      <c r="AM22" s="22">
        <v>0</v>
      </c>
      <c r="AN22" s="23">
        <v>1345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86.12</v>
      </c>
      <c r="BD22" s="22">
        <v>0</v>
      </c>
      <c r="BE22" s="22">
        <v>86.12</v>
      </c>
    </row>
    <row r="23" spans="1:57" x14ac:dyDescent="0.25">
      <c r="A23" s="18" t="s">
        <v>419</v>
      </c>
      <c r="B23" s="18" t="s">
        <v>441</v>
      </c>
      <c r="C23" s="19">
        <v>42947</v>
      </c>
      <c r="D23" s="19">
        <v>42917</v>
      </c>
      <c r="E23" s="19">
        <v>42947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465435</v>
      </c>
      <c r="X23" s="19">
        <v>42917</v>
      </c>
      <c r="Y23" s="23">
        <v>466778</v>
      </c>
      <c r="Z23" s="19">
        <v>42947</v>
      </c>
      <c r="AA23" s="23">
        <v>1343</v>
      </c>
      <c r="AB23" s="23">
        <v>1343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153445</v>
      </c>
      <c r="AH23" s="19">
        <v>42917</v>
      </c>
      <c r="AI23" s="23">
        <v>157221</v>
      </c>
      <c r="AJ23" s="19">
        <v>42947</v>
      </c>
      <c r="AK23" s="22">
        <v>0</v>
      </c>
      <c r="AL23" s="23">
        <v>3776</v>
      </c>
      <c r="AM23" s="22">
        <v>0</v>
      </c>
      <c r="AN23" s="23">
        <v>3776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202.42</v>
      </c>
      <c r="BD23" s="22">
        <v>0</v>
      </c>
      <c r="BE23" s="22">
        <v>202.42</v>
      </c>
    </row>
    <row r="24" spans="1:57" x14ac:dyDescent="0.25">
      <c r="A24" s="18" t="s">
        <v>419</v>
      </c>
      <c r="B24" s="18" t="s">
        <v>442</v>
      </c>
      <c r="C24" s="19">
        <v>42947</v>
      </c>
      <c r="D24" s="19">
        <v>42917</v>
      </c>
      <c r="E24" s="19">
        <v>42947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245024</v>
      </c>
      <c r="X24" s="19">
        <v>42917</v>
      </c>
      <c r="Y24" s="23">
        <v>246869</v>
      </c>
      <c r="Z24" s="19">
        <v>42947</v>
      </c>
      <c r="AA24" s="23">
        <v>1845</v>
      </c>
      <c r="AB24" s="23">
        <v>1845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87686</v>
      </c>
      <c r="AH24" s="19">
        <v>42917</v>
      </c>
      <c r="AI24" s="23">
        <v>88300</v>
      </c>
      <c r="AJ24" s="19">
        <v>42947</v>
      </c>
      <c r="AK24" s="22">
        <v>0</v>
      </c>
      <c r="AL24" s="22">
        <v>614</v>
      </c>
      <c r="AM24" s="22">
        <v>0</v>
      </c>
      <c r="AN24" s="22">
        <v>614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43</v>
      </c>
      <c r="BD24" s="22">
        <v>0</v>
      </c>
      <c r="BE24" s="22">
        <v>43</v>
      </c>
    </row>
    <row r="25" spans="1:57" x14ac:dyDescent="0.25">
      <c r="A25" s="18" t="s">
        <v>419</v>
      </c>
      <c r="B25" s="18" t="s">
        <v>443</v>
      </c>
      <c r="C25" s="19">
        <v>42947</v>
      </c>
      <c r="D25" s="19">
        <v>42917</v>
      </c>
      <c r="E25" s="19">
        <v>42947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301642</v>
      </c>
      <c r="X25" s="19">
        <v>42917</v>
      </c>
      <c r="Y25" s="23">
        <v>304135</v>
      </c>
      <c r="Z25" s="19">
        <v>42947</v>
      </c>
      <c r="AA25" s="23">
        <v>2493</v>
      </c>
      <c r="AB25" s="23">
        <v>2493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134423</v>
      </c>
      <c r="AH25" s="19">
        <v>42917</v>
      </c>
      <c r="AI25" s="23">
        <v>136100</v>
      </c>
      <c r="AJ25" s="19">
        <v>42947</v>
      </c>
      <c r="AK25" s="22">
        <v>0</v>
      </c>
      <c r="AL25" s="23">
        <v>1677</v>
      </c>
      <c r="AM25" s="22">
        <v>0</v>
      </c>
      <c r="AN25" s="23">
        <v>1677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101.66</v>
      </c>
      <c r="BD25" s="22">
        <v>0</v>
      </c>
      <c r="BE25" s="22">
        <v>101.66</v>
      </c>
    </row>
    <row r="26" spans="1:57" x14ac:dyDescent="0.25">
      <c r="A26" s="18" t="s">
        <v>419</v>
      </c>
      <c r="B26" s="18" t="s">
        <v>444</v>
      </c>
      <c r="C26" s="19">
        <v>42947</v>
      </c>
      <c r="D26" s="19">
        <v>42917</v>
      </c>
      <c r="E26" s="19">
        <v>42947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274284</v>
      </c>
      <c r="X26" s="19">
        <v>42917</v>
      </c>
      <c r="Y26" s="23">
        <v>276235</v>
      </c>
      <c r="Z26" s="19">
        <v>42947</v>
      </c>
      <c r="AA26" s="23">
        <v>1951</v>
      </c>
      <c r="AB26" s="23">
        <v>1951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382620</v>
      </c>
      <c r="AH26" s="19">
        <v>42917</v>
      </c>
      <c r="AI26" s="23">
        <v>387640</v>
      </c>
      <c r="AJ26" s="19">
        <v>42947</v>
      </c>
      <c r="AK26" s="22">
        <v>0</v>
      </c>
      <c r="AL26" s="23">
        <v>5020</v>
      </c>
      <c r="AM26" s="22">
        <v>0</v>
      </c>
      <c r="AN26" s="23">
        <v>5020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270.13</v>
      </c>
      <c r="BD26" s="22">
        <v>0</v>
      </c>
      <c r="BE26" s="22">
        <v>270.13</v>
      </c>
    </row>
    <row r="27" spans="1:57" x14ac:dyDescent="0.25">
      <c r="A27" s="18" t="s">
        <v>419</v>
      </c>
      <c r="B27" s="18" t="s">
        <v>445</v>
      </c>
      <c r="C27" s="19">
        <v>42947</v>
      </c>
      <c r="D27" s="19">
        <v>42917</v>
      </c>
      <c r="E27" s="19">
        <v>42947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550600</v>
      </c>
      <c r="X27" s="19">
        <v>42917</v>
      </c>
      <c r="Y27" s="23">
        <v>551696</v>
      </c>
      <c r="Z27" s="19">
        <v>42947</v>
      </c>
      <c r="AA27" s="23">
        <v>1096</v>
      </c>
      <c r="AB27" s="23">
        <v>1096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157062</v>
      </c>
      <c r="AH27" s="19">
        <v>42917</v>
      </c>
      <c r="AI27" s="23">
        <v>158946</v>
      </c>
      <c r="AJ27" s="19">
        <v>42947</v>
      </c>
      <c r="AK27" s="22">
        <v>0</v>
      </c>
      <c r="AL27" s="23">
        <v>1884</v>
      </c>
      <c r="AM27" s="22">
        <v>0</v>
      </c>
      <c r="AN27" s="23">
        <v>1884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103.64</v>
      </c>
      <c r="BD27" s="22">
        <v>0</v>
      </c>
      <c r="BE27" s="22">
        <v>103.64</v>
      </c>
    </row>
    <row r="28" spans="1:57" x14ac:dyDescent="0.25">
      <c r="A28" s="18" t="s">
        <v>419</v>
      </c>
      <c r="B28" s="18" t="s">
        <v>446</v>
      </c>
      <c r="C28" s="19">
        <v>42947</v>
      </c>
      <c r="D28" s="19">
        <v>42917</v>
      </c>
      <c r="E28" s="19">
        <v>42947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332085</v>
      </c>
      <c r="X28" s="19">
        <v>42917</v>
      </c>
      <c r="Y28" s="23">
        <v>334642</v>
      </c>
      <c r="Z28" s="19">
        <v>42947</v>
      </c>
      <c r="AA28" s="23">
        <v>2557</v>
      </c>
      <c r="AB28" s="23">
        <v>2557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265325</v>
      </c>
      <c r="AH28" s="19">
        <v>42917</v>
      </c>
      <c r="AI28" s="23">
        <v>267803</v>
      </c>
      <c r="AJ28" s="19">
        <v>42947</v>
      </c>
      <c r="AK28" s="22">
        <v>0</v>
      </c>
      <c r="AL28" s="23">
        <v>2478</v>
      </c>
      <c r="AM28" s="22">
        <v>0</v>
      </c>
      <c r="AN28" s="23">
        <v>2478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143.22</v>
      </c>
      <c r="BD28" s="22">
        <v>0</v>
      </c>
      <c r="BE28" s="22">
        <v>143.22</v>
      </c>
    </row>
    <row r="29" spans="1:57" x14ac:dyDescent="0.25">
      <c r="A29" s="18" t="s">
        <v>419</v>
      </c>
      <c r="B29" s="18" t="s">
        <v>447</v>
      </c>
      <c r="C29" s="19">
        <v>42947</v>
      </c>
      <c r="D29" s="19">
        <v>42917</v>
      </c>
      <c r="E29" s="19">
        <v>42947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184916</v>
      </c>
      <c r="X29" s="19">
        <v>42917</v>
      </c>
      <c r="Y29" s="23">
        <v>186748</v>
      </c>
      <c r="Z29" s="19">
        <v>42947</v>
      </c>
      <c r="AA29" s="23">
        <v>1832</v>
      </c>
      <c r="AB29" s="23">
        <v>1832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281069</v>
      </c>
      <c r="AH29" s="19">
        <v>42917</v>
      </c>
      <c r="AI29" s="23">
        <v>284253</v>
      </c>
      <c r="AJ29" s="19">
        <v>42947</v>
      </c>
      <c r="AK29" s="22">
        <v>0</v>
      </c>
      <c r="AL29" s="23">
        <v>3184</v>
      </c>
      <c r="AM29" s="22">
        <v>0</v>
      </c>
      <c r="AN29" s="23">
        <v>3184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175.02</v>
      </c>
      <c r="BD29" s="22">
        <v>0</v>
      </c>
      <c r="BE29" s="22">
        <v>175.02</v>
      </c>
    </row>
    <row r="30" spans="1:57" x14ac:dyDescent="0.25">
      <c r="A30" s="18" t="s">
        <v>419</v>
      </c>
      <c r="B30" s="18" t="s">
        <v>448</v>
      </c>
      <c r="C30" s="19">
        <v>42947</v>
      </c>
      <c r="D30" s="19">
        <v>42917</v>
      </c>
      <c r="E30" s="19">
        <v>42947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253502</v>
      </c>
      <c r="X30" s="19">
        <v>42917</v>
      </c>
      <c r="Y30" s="23">
        <v>254903</v>
      </c>
      <c r="Z30" s="19">
        <v>42947</v>
      </c>
      <c r="AA30" s="23">
        <v>1401</v>
      </c>
      <c r="AB30" s="23">
        <v>1401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364916</v>
      </c>
      <c r="AH30" s="19">
        <v>42917</v>
      </c>
      <c r="AI30" s="23">
        <v>367099</v>
      </c>
      <c r="AJ30" s="19">
        <v>42947</v>
      </c>
      <c r="AK30" s="22">
        <v>0</v>
      </c>
      <c r="AL30" s="23">
        <v>2183</v>
      </c>
      <c r="AM30" s="22">
        <v>0</v>
      </c>
      <c r="AN30" s="23">
        <v>2183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120.9</v>
      </c>
      <c r="BD30" s="22">
        <v>0</v>
      </c>
      <c r="BE30" s="22">
        <v>120.9</v>
      </c>
    </row>
    <row r="31" spans="1:57" x14ac:dyDescent="0.25">
      <c r="A31" s="18" t="s">
        <v>419</v>
      </c>
      <c r="B31" s="18" t="s">
        <v>449</v>
      </c>
      <c r="C31" s="19">
        <v>42947</v>
      </c>
      <c r="D31" s="19">
        <v>42917</v>
      </c>
      <c r="E31" s="19">
        <v>42947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283784</v>
      </c>
      <c r="X31" s="19">
        <v>42917</v>
      </c>
      <c r="Y31" s="23">
        <v>285434</v>
      </c>
      <c r="Z31" s="19">
        <v>42947</v>
      </c>
      <c r="AA31" s="23">
        <v>1650</v>
      </c>
      <c r="AB31" s="23">
        <v>1650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287484</v>
      </c>
      <c r="AH31" s="19">
        <v>42917</v>
      </c>
      <c r="AI31" s="23">
        <v>289867</v>
      </c>
      <c r="AJ31" s="19">
        <v>42947</v>
      </c>
      <c r="AK31" s="22">
        <v>0</v>
      </c>
      <c r="AL31" s="23">
        <v>2383</v>
      </c>
      <c r="AM31" s="22">
        <v>0</v>
      </c>
      <c r="AN31" s="23">
        <v>2383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132.72</v>
      </c>
      <c r="BD31" s="22">
        <v>0</v>
      </c>
      <c r="BE31" s="22">
        <v>132.72</v>
      </c>
    </row>
    <row r="32" spans="1:57" x14ac:dyDescent="0.25">
      <c r="A32" s="18" t="s">
        <v>419</v>
      </c>
      <c r="B32" s="18" t="s">
        <v>450</v>
      </c>
      <c r="C32" s="19">
        <v>42947</v>
      </c>
      <c r="D32" s="19">
        <v>42917</v>
      </c>
      <c r="E32" s="19">
        <v>42947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307972</v>
      </c>
      <c r="X32" s="19">
        <v>42917</v>
      </c>
      <c r="Y32" s="23">
        <v>311071</v>
      </c>
      <c r="Z32" s="19">
        <v>42947</v>
      </c>
      <c r="AA32" s="23">
        <v>3099</v>
      </c>
      <c r="AB32" s="23">
        <v>3099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321793</v>
      </c>
      <c r="AH32" s="19">
        <v>42917</v>
      </c>
      <c r="AI32" s="23">
        <v>324806</v>
      </c>
      <c r="AJ32" s="19">
        <v>42947</v>
      </c>
      <c r="AK32" s="22">
        <v>0</v>
      </c>
      <c r="AL32" s="23">
        <v>3013</v>
      </c>
      <c r="AM32" s="22">
        <v>0</v>
      </c>
      <c r="AN32" s="23">
        <v>3013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174.08</v>
      </c>
      <c r="BD32" s="22">
        <v>0</v>
      </c>
      <c r="BE32" s="22">
        <v>174.08</v>
      </c>
    </row>
    <row r="33" spans="1:57" x14ac:dyDescent="0.25">
      <c r="A33" s="18" t="s">
        <v>419</v>
      </c>
      <c r="B33" s="18" t="s">
        <v>451</v>
      </c>
      <c r="C33" s="19">
        <v>42947</v>
      </c>
      <c r="D33" s="19">
        <v>42917</v>
      </c>
      <c r="E33" s="19">
        <v>42947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267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229374</v>
      </c>
      <c r="X33" s="19">
        <v>42917</v>
      </c>
      <c r="Y33" s="23">
        <v>231316</v>
      </c>
      <c r="Z33" s="19">
        <v>42947</v>
      </c>
      <c r="AA33" s="23">
        <v>1942</v>
      </c>
      <c r="AB33" s="23">
        <v>1942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183904</v>
      </c>
      <c r="AH33" s="19">
        <v>42917</v>
      </c>
      <c r="AI33" s="23">
        <v>184747</v>
      </c>
      <c r="AJ33" s="19">
        <v>42947</v>
      </c>
      <c r="AK33" s="22">
        <v>0</v>
      </c>
      <c r="AL33" s="22">
        <v>843</v>
      </c>
      <c r="AM33" s="22">
        <v>0</v>
      </c>
      <c r="AN33" s="22">
        <v>843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55.37</v>
      </c>
      <c r="BD33" s="22">
        <v>0</v>
      </c>
      <c r="BE33" s="22">
        <v>55.37</v>
      </c>
    </row>
    <row r="34" spans="1:57" x14ac:dyDescent="0.25">
      <c r="A34" s="18" t="s">
        <v>419</v>
      </c>
      <c r="B34" s="18" t="s">
        <v>452</v>
      </c>
      <c r="C34" s="19">
        <v>42947</v>
      </c>
      <c r="D34" s="19">
        <v>42917</v>
      </c>
      <c r="E34" s="19">
        <v>42947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87386</v>
      </c>
      <c r="X34" s="19">
        <v>42917</v>
      </c>
      <c r="Y34" s="23">
        <v>87874</v>
      </c>
      <c r="Z34" s="19">
        <v>42947</v>
      </c>
      <c r="AA34" s="22">
        <v>488</v>
      </c>
      <c r="AB34" s="22">
        <v>488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56071</v>
      </c>
      <c r="AH34" s="19">
        <v>42917</v>
      </c>
      <c r="AI34" s="23">
        <v>56561</v>
      </c>
      <c r="AJ34" s="19">
        <v>42947</v>
      </c>
      <c r="AK34" s="22">
        <v>0</v>
      </c>
      <c r="AL34" s="22">
        <v>490</v>
      </c>
      <c r="AM34" s="22">
        <v>0</v>
      </c>
      <c r="AN34" s="22">
        <v>490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28.22</v>
      </c>
      <c r="BD34" s="22">
        <v>0</v>
      </c>
      <c r="BE34" s="22">
        <v>28.22</v>
      </c>
    </row>
    <row r="35" spans="1:57" x14ac:dyDescent="0.25">
      <c r="A35" s="18" t="s">
        <v>419</v>
      </c>
      <c r="B35" s="18" t="s">
        <v>453</v>
      </c>
      <c r="C35" s="19">
        <v>42947</v>
      </c>
      <c r="D35" s="19">
        <v>42917</v>
      </c>
      <c r="E35" s="19">
        <v>42947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210974</v>
      </c>
      <c r="X35" s="19">
        <v>42917</v>
      </c>
      <c r="Y35" s="23">
        <v>212221</v>
      </c>
      <c r="Z35" s="19">
        <v>42947</v>
      </c>
      <c r="AA35" s="23">
        <v>1247</v>
      </c>
      <c r="AB35" s="23">
        <v>1247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299466</v>
      </c>
      <c r="AH35" s="19">
        <v>42917</v>
      </c>
      <c r="AI35" s="23">
        <v>301565</v>
      </c>
      <c r="AJ35" s="19">
        <v>42947</v>
      </c>
      <c r="AK35" s="22">
        <v>0</v>
      </c>
      <c r="AL35" s="23">
        <v>2099</v>
      </c>
      <c r="AM35" s="22">
        <v>0</v>
      </c>
      <c r="AN35" s="23">
        <v>2099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115.62</v>
      </c>
      <c r="BD35" s="22">
        <v>0</v>
      </c>
      <c r="BE35" s="22">
        <v>115.62</v>
      </c>
    </row>
    <row r="36" spans="1:57" x14ac:dyDescent="0.25">
      <c r="A36" s="18" t="s">
        <v>419</v>
      </c>
      <c r="B36" s="18" t="s">
        <v>454</v>
      </c>
      <c r="C36" s="19">
        <v>42947</v>
      </c>
      <c r="D36" s="19">
        <v>42917</v>
      </c>
      <c r="E36" s="19">
        <v>42947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153632</v>
      </c>
      <c r="X36" s="19">
        <v>42917</v>
      </c>
      <c r="Y36" s="23">
        <v>153641</v>
      </c>
      <c r="Z36" s="19">
        <v>42947</v>
      </c>
      <c r="AA36" s="22">
        <v>9</v>
      </c>
      <c r="AB36" s="22">
        <v>9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134670</v>
      </c>
      <c r="AH36" s="19">
        <v>42917</v>
      </c>
      <c r="AI36" s="23">
        <v>134713</v>
      </c>
      <c r="AJ36" s="19">
        <v>42947</v>
      </c>
      <c r="AK36" s="22">
        <v>0</v>
      </c>
      <c r="AL36" s="22">
        <v>43</v>
      </c>
      <c r="AM36" s="22">
        <v>0</v>
      </c>
      <c r="AN36" s="22">
        <v>43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2.27</v>
      </c>
      <c r="BD36" s="22">
        <v>0</v>
      </c>
      <c r="BE36" s="22">
        <v>2.27</v>
      </c>
    </row>
    <row r="37" spans="1:57" x14ac:dyDescent="0.25">
      <c r="A37" s="18" t="s">
        <v>419</v>
      </c>
      <c r="B37" s="18" t="s">
        <v>455</v>
      </c>
      <c r="C37" s="19">
        <v>42947</v>
      </c>
      <c r="D37" s="19">
        <v>42917</v>
      </c>
      <c r="E37" s="19">
        <v>42947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131398</v>
      </c>
      <c r="X37" s="19">
        <v>42917</v>
      </c>
      <c r="Y37" s="23">
        <v>131734</v>
      </c>
      <c r="Z37" s="19">
        <v>42947</v>
      </c>
      <c r="AA37" s="22">
        <v>336</v>
      </c>
      <c r="AB37" s="22">
        <v>336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118585</v>
      </c>
      <c r="AH37" s="19">
        <v>42917</v>
      </c>
      <c r="AI37" s="23">
        <v>118995</v>
      </c>
      <c r="AJ37" s="19">
        <v>42947</v>
      </c>
      <c r="AK37" s="22">
        <v>0</v>
      </c>
      <c r="AL37" s="22">
        <v>410</v>
      </c>
      <c r="AM37" s="22">
        <v>0</v>
      </c>
      <c r="AN37" s="22">
        <v>410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23.15</v>
      </c>
      <c r="BD37" s="22">
        <v>0</v>
      </c>
      <c r="BE37" s="22">
        <v>23.15</v>
      </c>
    </row>
    <row r="38" spans="1:57" x14ac:dyDescent="0.25">
      <c r="A38" s="18" t="s">
        <v>419</v>
      </c>
      <c r="B38" s="18" t="s">
        <v>456</v>
      </c>
      <c r="C38" s="19">
        <v>42947</v>
      </c>
      <c r="D38" s="19">
        <v>42917</v>
      </c>
      <c r="E38" s="19">
        <v>42947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197</v>
      </c>
      <c r="R38" s="18" t="s">
        <v>198</v>
      </c>
      <c r="S38" s="18" t="s">
        <v>8</v>
      </c>
      <c r="T38" s="18" t="s">
        <v>199</v>
      </c>
      <c r="U38" s="18" t="s">
        <v>200</v>
      </c>
      <c r="V38" s="18" t="s">
        <v>201</v>
      </c>
      <c r="W38" s="23">
        <v>96834</v>
      </c>
      <c r="X38" s="19">
        <v>42917</v>
      </c>
      <c r="Y38" s="23">
        <v>97104</v>
      </c>
      <c r="Z38" s="19">
        <v>42947</v>
      </c>
      <c r="AA38" s="22">
        <v>270</v>
      </c>
      <c r="AB38" s="22">
        <v>270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53554</v>
      </c>
      <c r="AH38" s="19">
        <v>42917</v>
      </c>
      <c r="AI38" s="23">
        <v>53785</v>
      </c>
      <c r="AJ38" s="19">
        <v>42947</v>
      </c>
      <c r="AK38" s="22">
        <v>0</v>
      </c>
      <c r="AL38" s="22">
        <v>231</v>
      </c>
      <c r="AM38" s="22">
        <v>0</v>
      </c>
      <c r="AN38" s="22">
        <v>231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13.54</v>
      </c>
      <c r="BD38" s="22">
        <v>0</v>
      </c>
      <c r="BE38" s="22">
        <v>13.54</v>
      </c>
    </row>
    <row r="39" spans="1:57" x14ac:dyDescent="0.25">
      <c r="A39" s="18" t="s">
        <v>419</v>
      </c>
      <c r="B39" s="18" t="s">
        <v>457</v>
      </c>
      <c r="C39" s="19">
        <v>42947</v>
      </c>
      <c r="D39" s="19">
        <v>42917</v>
      </c>
      <c r="E39" s="19">
        <v>42947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104308</v>
      </c>
      <c r="AR39" s="19">
        <v>42917</v>
      </c>
      <c r="AS39" s="23">
        <v>104638</v>
      </c>
      <c r="AT39" s="19">
        <v>42947</v>
      </c>
      <c r="AU39" s="22">
        <v>0</v>
      </c>
      <c r="AV39" s="22">
        <v>330</v>
      </c>
      <c r="AW39" s="22">
        <v>0</v>
      </c>
      <c r="AX39" s="22">
        <v>330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2.0499999999999998</v>
      </c>
      <c r="BD39" s="22">
        <v>0</v>
      </c>
      <c r="BE39" s="22">
        <v>2.0499999999999998</v>
      </c>
    </row>
    <row r="40" spans="1:57" x14ac:dyDescent="0.25">
      <c r="A40" s="18" t="s">
        <v>419</v>
      </c>
      <c r="B40" s="18" t="s">
        <v>458</v>
      </c>
      <c r="C40" s="19">
        <v>42947</v>
      </c>
      <c r="D40" s="19">
        <v>42917</v>
      </c>
      <c r="E40" s="19">
        <v>42947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100686</v>
      </c>
      <c r="AR40" s="19">
        <v>42917</v>
      </c>
      <c r="AS40" s="23">
        <v>100831</v>
      </c>
      <c r="AT40" s="19">
        <v>42947</v>
      </c>
      <c r="AU40" s="22">
        <v>0</v>
      </c>
      <c r="AV40" s="22">
        <v>145</v>
      </c>
      <c r="AW40" s="22">
        <v>0</v>
      </c>
      <c r="AX40" s="22">
        <v>145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0.9</v>
      </c>
      <c r="BD40" s="22">
        <v>0</v>
      </c>
      <c r="BE40" s="22">
        <v>0.9</v>
      </c>
    </row>
    <row r="41" spans="1:57" x14ac:dyDescent="0.25">
      <c r="A41" s="18" t="s">
        <v>419</v>
      </c>
      <c r="B41" s="18" t="s">
        <v>459</v>
      </c>
      <c r="C41" s="19">
        <v>42947</v>
      </c>
      <c r="D41" s="19">
        <v>42917</v>
      </c>
      <c r="E41" s="19">
        <v>42947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202766</v>
      </c>
      <c r="AR41" s="19">
        <v>42917</v>
      </c>
      <c r="AS41" s="23">
        <v>202716</v>
      </c>
      <c r="AT41" s="19">
        <v>42947</v>
      </c>
      <c r="AU41" s="22">
        <v>0</v>
      </c>
      <c r="AV41" s="22">
        <v>-50</v>
      </c>
      <c r="AW41" s="22">
        <v>0</v>
      </c>
      <c r="AX41" s="22">
        <v>-50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-0.31</v>
      </c>
      <c r="BD41" s="22">
        <v>0</v>
      </c>
      <c r="BE41" s="22">
        <v>-0.31</v>
      </c>
    </row>
    <row r="42" spans="1:57" x14ac:dyDescent="0.25">
      <c r="A42" s="18" t="s">
        <v>419</v>
      </c>
      <c r="B42" s="18" t="s">
        <v>460</v>
      </c>
      <c r="C42" s="19">
        <v>42947</v>
      </c>
      <c r="D42" s="19">
        <v>42917</v>
      </c>
      <c r="E42" s="19">
        <v>42947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177251</v>
      </c>
      <c r="AR42" s="19">
        <v>42917</v>
      </c>
      <c r="AS42" s="23">
        <v>178713</v>
      </c>
      <c r="AT42" s="19">
        <v>42947</v>
      </c>
      <c r="AU42" s="22">
        <v>0</v>
      </c>
      <c r="AV42" s="23">
        <v>1462</v>
      </c>
      <c r="AW42" s="22">
        <v>0</v>
      </c>
      <c r="AX42" s="23">
        <v>1462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9.06</v>
      </c>
      <c r="BD42" s="22">
        <v>0</v>
      </c>
      <c r="BE42" s="22">
        <v>9.06</v>
      </c>
    </row>
    <row r="43" spans="1:57" x14ac:dyDescent="0.25">
      <c r="A43" s="18" t="s">
        <v>419</v>
      </c>
      <c r="B43" s="18" t="s">
        <v>461</v>
      </c>
      <c r="C43" s="19">
        <v>42947</v>
      </c>
      <c r="D43" s="19">
        <v>42917</v>
      </c>
      <c r="E43" s="19">
        <v>42947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322902</v>
      </c>
      <c r="AR43" s="19">
        <v>42917</v>
      </c>
      <c r="AS43" s="23">
        <v>322939</v>
      </c>
      <c r="AT43" s="19">
        <v>42947</v>
      </c>
      <c r="AU43" s="22">
        <v>0</v>
      </c>
      <c r="AV43" s="22">
        <v>37</v>
      </c>
      <c r="AW43" s="22">
        <v>0</v>
      </c>
      <c r="AX43" s="22">
        <v>37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0.23</v>
      </c>
      <c r="BD43" s="22">
        <v>0</v>
      </c>
      <c r="BE43" s="22">
        <v>0.23</v>
      </c>
    </row>
    <row r="44" spans="1:57" x14ac:dyDescent="0.25">
      <c r="A44" s="18" t="s">
        <v>419</v>
      </c>
      <c r="B44" s="18" t="s">
        <v>462</v>
      </c>
      <c r="C44" s="19">
        <v>42947</v>
      </c>
      <c r="D44" s="19">
        <v>42917</v>
      </c>
      <c r="E44" s="19">
        <v>42947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253825</v>
      </c>
      <c r="AR44" s="19">
        <v>42917</v>
      </c>
      <c r="AS44" s="23">
        <v>253909</v>
      </c>
      <c r="AT44" s="19">
        <v>42947</v>
      </c>
      <c r="AU44" s="22">
        <v>0</v>
      </c>
      <c r="AV44" s="22">
        <v>84</v>
      </c>
      <c r="AW44" s="22">
        <v>0</v>
      </c>
      <c r="AX44" s="22">
        <v>84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0.52</v>
      </c>
      <c r="BD44" s="22">
        <v>0</v>
      </c>
      <c r="BE44" s="22">
        <v>0.52</v>
      </c>
    </row>
    <row r="45" spans="1:57" x14ac:dyDescent="0.25">
      <c r="A45" s="18" t="s">
        <v>419</v>
      </c>
      <c r="B45" s="18" t="s">
        <v>463</v>
      </c>
      <c r="C45" s="19">
        <v>42947</v>
      </c>
      <c r="D45" s="19">
        <v>42917</v>
      </c>
      <c r="E45" s="19">
        <v>42947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121506</v>
      </c>
      <c r="AR45" s="19">
        <v>42917</v>
      </c>
      <c r="AS45" s="23">
        <v>121832</v>
      </c>
      <c r="AT45" s="19">
        <v>42947</v>
      </c>
      <c r="AU45" s="22">
        <v>0</v>
      </c>
      <c r="AV45" s="22">
        <v>326</v>
      </c>
      <c r="AW45" s="22">
        <v>0</v>
      </c>
      <c r="AX45" s="22">
        <v>326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2.02</v>
      </c>
      <c r="BD45" s="22">
        <v>0</v>
      </c>
      <c r="BE45" s="22">
        <v>2.02</v>
      </c>
    </row>
    <row r="46" spans="1:57" x14ac:dyDescent="0.25">
      <c r="A46" s="18" t="s">
        <v>419</v>
      </c>
      <c r="B46" s="18" t="s">
        <v>464</v>
      </c>
      <c r="C46" s="19">
        <v>42947</v>
      </c>
      <c r="D46" s="19">
        <v>42917</v>
      </c>
      <c r="E46" s="19">
        <v>42947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351499</v>
      </c>
      <c r="AR46" s="19">
        <v>42917</v>
      </c>
      <c r="AS46" s="23">
        <v>355608</v>
      </c>
      <c r="AT46" s="19">
        <v>42947</v>
      </c>
      <c r="AU46" s="22">
        <v>0</v>
      </c>
      <c r="AV46" s="23">
        <v>4109</v>
      </c>
      <c r="AW46" s="22">
        <v>0</v>
      </c>
      <c r="AX46" s="23">
        <v>4109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25.48</v>
      </c>
      <c r="BD46" s="22">
        <v>0</v>
      </c>
      <c r="BE46" s="22">
        <v>25.48</v>
      </c>
    </row>
    <row r="47" spans="1:57" x14ac:dyDescent="0.25">
      <c r="A47" s="18" t="s">
        <v>419</v>
      </c>
      <c r="B47" s="18" t="s">
        <v>465</v>
      </c>
      <c r="C47" s="19">
        <v>42947</v>
      </c>
      <c r="D47" s="19">
        <v>42917</v>
      </c>
      <c r="E47" s="19">
        <v>42947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80398</v>
      </c>
      <c r="AR47" s="19">
        <v>42917</v>
      </c>
      <c r="AS47" s="23">
        <v>80713</v>
      </c>
      <c r="AT47" s="19">
        <v>42947</v>
      </c>
      <c r="AU47" s="22">
        <v>0</v>
      </c>
      <c r="AV47" s="22">
        <v>315</v>
      </c>
      <c r="AW47" s="22">
        <v>0</v>
      </c>
      <c r="AX47" s="22">
        <v>315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1.95</v>
      </c>
      <c r="BD47" s="22">
        <v>0</v>
      </c>
      <c r="BE47" s="22">
        <v>1.95</v>
      </c>
    </row>
    <row r="48" spans="1:57" x14ac:dyDescent="0.25">
      <c r="A48" s="18" t="s">
        <v>419</v>
      </c>
      <c r="B48" s="18" t="s">
        <v>466</v>
      </c>
      <c r="C48" s="19">
        <v>42947</v>
      </c>
      <c r="D48" s="19">
        <v>42917</v>
      </c>
      <c r="E48" s="19">
        <v>42947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70635</v>
      </c>
      <c r="AR48" s="19">
        <v>42917</v>
      </c>
      <c r="AS48" s="23">
        <v>70706</v>
      </c>
      <c r="AT48" s="19">
        <v>42947</v>
      </c>
      <c r="AU48" s="22">
        <v>0</v>
      </c>
      <c r="AV48" s="22">
        <v>71</v>
      </c>
      <c r="AW48" s="22">
        <v>0</v>
      </c>
      <c r="AX48" s="22">
        <v>71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0.44</v>
      </c>
      <c r="BD48" s="22">
        <v>0</v>
      </c>
      <c r="BE48" s="22">
        <v>0.44</v>
      </c>
    </row>
    <row r="49" spans="1:57" x14ac:dyDescent="0.25">
      <c r="A49" s="18" t="s">
        <v>419</v>
      </c>
      <c r="B49" s="18" t="s">
        <v>467</v>
      </c>
      <c r="C49" s="19">
        <v>42947</v>
      </c>
      <c r="D49" s="19">
        <v>42917</v>
      </c>
      <c r="E49" s="19">
        <v>42947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32879</v>
      </c>
      <c r="AR49" s="19">
        <v>42917</v>
      </c>
      <c r="AS49" s="23">
        <v>33119</v>
      </c>
      <c r="AT49" s="19">
        <v>42947</v>
      </c>
      <c r="AU49" s="22">
        <v>0</v>
      </c>
      <c r="AV49" s="22">
        <v>240</v>
      </c>
      <c r="AW49" s="22">
        <v>0</v>
      </c>
      <c r="AX49" s="22">
        <v>240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1.49</v>
      </c>
      <c r="BD49" s="22">
        <v>0</v>
      </c>
      <c r="BE49" s="22">
        <v>1.49</v>
      </c>
    </row>
    <row r="50" spans="1:57" x14ac:dyDescent="0.25">
      <c r="A50" s="18" t="s">
        <v>419</v>
      </c>
      <c r="B50" s="18" t="s">
        <v>468</v>
      </c>
      <c r="C50" s="19">
        <v>42947</v>
      </c>
      <c r="D50" s="19">
        <v>42917</v>
      </c>
      <c r="E50" s="19">
        <v>42947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31420</v>
      </c>
      <c r="AR50" s="19">
        <v>42917</v>
      </c>
      <c r="AS50" s="23">
        <v>31612</v>
      </c>
      <c r="AT50" s="19">
        <v>42947</v>
      </c>
      <c r="AU50" s="22">
        <v>0</v>
      </c>
      <c r="AV50" s="22">
        <v>192</v>
      </c>
      <c r="AW50" s="22">
        <v>0</v>
      </c>
      <c r="AX50" s="22">
        <v>192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1.19</v>
      </c>
      <c r="BD50" s="22">
        <v>0</v>
      </c>
      <c r="BE50" s="22">
        <v>1.19</v>
      </c>
    </row>
    <row r="51" spans="1:57" x14ac:dyDescent="0.25">
      <c r="A51" s="18" t="s">
        <v>419</v>
      </c>
      <c r="B51" s="18" t="s">
        <v>469</v>
      </c>
      <c r="C51" s="19">
        <v>42947</v>
      </c>
      <c r="D51" s="19">
        <v>42917</v>
      </c>
      <c r="E51" s="19">
        <v>42947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175626</v>
      </c>
      <c r="AR51" s="19">
        <v>42917</v>
      </c>
      <c r="AS51" s="23">
        <v>176336</v>
      </c>
      <c r="AT51" s="19">
        <v>42947</v>
      </c>
      <c r="AU51" s="22">
        <v>0</v>
      </c>
      <c r="AV51" s="22">
        <v>710</v>
      </c>
      <c r="AW51" s="22">
        <v>0</v>
      </c>
      <c r="AX51" s="22">
        <v>710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4.4000000000000004</v>
      </c>
      <c r="BD51" s="22">
        <v>0</v>
      </c>
      <c r="BE51" s="22">
        <v>4.4000000000000004</v>
      </c>
    </row>
    <row r="52" spans="1:57" x14ac:dyDescent="0.25">
      <c r="A52" s="18" t="s">
        <v>419</v>
      </c>
      <c r="B52" s="18" t="s">
        <v>470</v>
      </c>
      <c r="C52" s="19">
        <v>42947</v>
      </c>
      <c r="D52" s="19">
        <v>42917</v>
      </c>
      <c r="E52" s="19">
        <v>42947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97316</v>
      </c>
      <c r="AR52" s="19">
        <v>42917</v>
      </c>
      <c r="AS52" s="23">
        <v>97365</v>
      </c>
      <c r="AT52" s="19">
        <v>42947</v>
      </c>
      <c r="AU52" s="22">
        <v>0</v>
      </c>
      <c r="AV52" s="22">
        <v>49</v>
      </c>
      <c r="AW52" s="22">
        <v>0</v>
      </c>
      <c r="AX52" s="22">
        <v>49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0.3</v>
      </c>
      <c r="BD52" s="22">
        <v>0</v>
      </c>
      <c r="BE52" s="22">
        <v>0.3</v>
      </c>
    </row>
    <row r="53" spans="1:57" x14ac:dyDescent="0.25">
      <c r="A53" s="18" t="s">
        <v>419</v>
      </c>
      <c r="B53" s="18" t="s">
        <v>471</v>
      </c>
      <c r="C53" s="19">
        <v>42947</v>
      </c>
      <c r="D53" s="19">
        <v>42917</v>
      </c>
      <c r="E53" s="19">
        <v>42947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89722</v>
      </c>
      <c r="AR53" s="19">
        <v>42917</v>
      </c>
      <c r="AS53" s="23">
        <v>90115</v>
      </c>
      <c r="AT53" s="19">
        <v>42947</v>
      </c>
      <c r="AU53" s="22">
        <v>0</v>
      </c>
      <c r="AV53" s="22">
        <v>393</v>
      </c>
      <c r="AW53" s="22">
        <v>0</v>
      </c>
      <c r="AX53" s="22">
        <v>393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2.44</v>
      </c>
      <c r="BD53" s="22">
        <v>0</v>
      </c>
      <c r="BE53" s="22">
        <v>2.44</v>
      </c>
    </row>
    <row r="54" spans="1:57" x14ac:dyDescent="0.25">
      <c r="A54" s="18" t="s">
        <v>419</v>
      </c>
      <c r="B54" s="18" t="s">
        <v>472</v>
      </c>
      <c r="C54" s="19">
        <v>42947</v>
      </c>
      <c r="D54" s="19">
        <v>42917</v>
      </c>
      <c r="E54" s="19">
        <v>42947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76636</v>
      </c>
      <c r="AR54" s="19">
        <v>42917</v>
      </c>
      <c r="AS54" s="23">
        <v>76890</v>
      </c>
      <c r="AT54" s="19">
        <v>42947</v>
      </c>
      <c r="AU54" s="22">
        <v>0</v>
      </c>
      <c r="AV54" s="22">
        <v>254</v>
      </c>
      <c r="AW54" s="22">
        <v>0</v>
      </c>
      <c r="AX54" s="22">
        <v>254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1.57</v>
      </c>
      <c r="BD54" s="22">
        <v>0</v>
      </c>
      <c r="BE54" s="22">
        <v>1.57</v>
      </c>
    </row>
    <row r="55" spans="1:57" x14ac:dyDescent="0.25">
      <c r="A55" s="18" t="s">
        <v>419</v>
      </c>
      <c r="B55" s="18" t="s">
        <v>473</v>
      </c>
      <c r="C55" s="19">
        <v>42947</v>
      </c>
      <c r="D55" s="19">
        <v>42917</v>
      </c>
      <c r="E55" s="19">
        <v>42947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117631</v>
      </c>
      <c r="AR55" s="19">
        <v>42917</v>
      </c>
      <c r="AS55" s="23">
        <v>118228</v>
      </c>
      <c r="AT55" s="19">
        <v>42947</v>
      </c>
      <c r="AU55" s="22">
        <v>0</v>
      </c>
      <c r="AV55" s="22">
        <v>597</v>
      </c>
      <c r="AW55" s="22">
        <v>0</v>
      </c>
      <c r="AX55" s="22">
        <v>597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3.7</v>
      </c>
      <c r="BD55" s="22">
        <v>0</v>
      </c>
      <c r="BE55" s="22">
        <v>3.7</v>
      </c>
    </row>
    <row r="56" spans="1:57" x14ac:dyDescent="0.25">
      <c r="A56" s="18" t="s">
        <v>419</v>
      </c>
      <c r="B56" s="18" t="s">
        <v>474</v>
      </c>
      <c r="C56" s="19">
        <v>42947</v>
      </c>
      <c r="D56" s="19">
        <v>42917</v>
      </c>
      <c r="E56" s="19">
        <v>42947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223754</v>
      </c>
      <c r="AR56" s="19">
        <v>42917</v>
      </c>
      <c r="AS56" s="23">
        <v>225259</v>
      </c>
      <c r="AT56" s="19">
        <v>42947</v>
      </c>
      <c r="AU56" s="22">
        <v>0</v>
      </c>
      <c r="AV56" s="23">
        <v>1505</v>
      </c>
      <c r="AW56" s="22">
        <v>0</v>
      </c>
      <c r="AX56" s="23">
        <v>1505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9.33</v>
      </c>
      <c r="BD56" s="22">
        <v>0</v>
      </c>
      <c r="BE56" s="22">
        <v>9.33</v>
      </c>
    </row>
    <row r="57" spans="1:57" x14ac:dyDescent="0.25">
      <c r="A57" s="18" t="s">
        <v>419</v>
      </c>
      <c r="B57" s="18" t="s">
        <v>475</v>
      </c>
      <c r="C57" s="19">
        <v>42947</v>
      </c>
      <c r="D57" s="19">
        <v>42917</v>
      </c>
      <c r="E57" s="19">
        <v>42947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120737</v>
      </c>
      <c r="AR57" s="19">
        <v>42917</v>
      </c>
      <c r="AS57" s="23">
        <v>121320</v>
      </c>
      <c r="AT57" s="19">
        <v>42947</v>
      </c>
      <c r="AU57" s="22">
        <v>0</v>
      </c>
      <c r="AV57" s="22">
        <v>583</v>
      </c>
      <c r="AW57" s="22">
        <v>0</v>
      </c>
      <c r="AX57" s="22">
        <v>583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3.61</v>
      </c>
      <c r="BD57" s="22">
        <v>0</v>
      </c>
      <c r="BE57" s="22">
        <v>3.61</v>
      </c>
    </row>
    <row r="58" spans="1:57" x14ac:dyDescent="0.25">
      <c r="A58" s="18" t="s">
        <v>419</v>
      </c>
      <c r="B58" s="18" t="s">
        <v>476</v>
      </c>
      <c r="C58" s="19">
        <v>42947</v>
      </c>
      <c r="D58" s="19">
        <v>42917</v>
      </c>
      <c r="E58" s="19">
        <v>42947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105275</v>
      </c>
      <c r="AR58" s="19">
        <v>42917</v>
      </c>
      <c r="AS58" s="23">
        <v>105860</v>
      </c>
      <c r="AT58" s="19">
        <v>42947</v>
      </c>
      <c r="AU58" s="22">
        <v>0</v>
      </c>
      <c r="AV58" s="22">
        <v>585</v>
      </c>
      <c r="AW58" s="22">
        <v>0</v>
      </c>
      <c r="AX58" s="22">
        <v>585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3.63</v>
      </c>
      <c r="BD58" s="22">
        <v>0</v>
      </c>
      <c r="BE58" s="22">
        <v>3.63</v>
      </c>
    </row>
    <row r="59" spans="1:57" x14ac:dyDescent="0.25">
      <c r="A59" s="18" t="s">
        <v>419</v>
      </c>
      <c r="B59" s="18" t="s">
        <v>477</v>
      </c>
      <c r="C59" s="19">
        <v>42947</v>
      </c>
      <c r="D59" s="19">
        <v>42917</v>
      </c>
      <c r="E59" s="19">
        <v>42947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73223</v>
      </c>
      <c r="AR59" s="19">
        <v>42917</v>
      </c>
      <c r="AS59" s="23">
        <v>73343</v>
      </c>
      <c r="AT59" s="19">
        <v>42947</v>
      </c>
      <c r="AU59" s="22">
        <v>0</v>
      </c>
      <c r="AV59" s="22">
        <v>120</v>
      </c>
      <c r="AW59" s="22">
        <v>0</v>
      </c>
      <c r="AX59" s="22">
        <v>120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0.74</v>
      </c>
      <c r="BD59" s="22">
        <v>0</v>
      </c>
      <c r="BE59" s="22">
        <v>0.74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O28" workbookViewId="0">
      <selection activeCell="AO32" sqref="A32:XFD32"/>
    </sheetView>
  </sheetViews>
  <sheetFormatPr defaultColWidth="20.710937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17.85546875" bestFit="1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478</v>
      </c>
      <c r="B2" s="18" t="s">
        <v>479</v>
      </c>
      <c r="C2" s="19">
        <v>42978</v>
      </c>
      <c r="D2" s="19">
        <v>42948</v>
      </c>
      <c r="E2" s="19">
        <v>42978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181265</v>
      </c>
      <c r="X2" s="19">
        <v>42948</v>
      </c>
      <c r="Y2" s="23">
        <v>183044</v>
      </c>
      <c r="Z2" s="19">
        <v>42978</v>
      </c>
      <c r="AA2" s="23">
        <v>1779</v>
      </c>
      <c r="AB2" s="23">
        <v>1779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195127</v>
      </c>
      <c r="AH2" s="19">
        <v>42948</v>
      </c>
      <c r="AI2" s="23">
        <v>195823</v>
      </c>
      <c r="AJ2" s="19">
        <v>42978</v>
      </c>
      <c r="AK2" s="22">
        <v>0</v>
      </c>
      <c r="AL2" s="22">
        <v>696</v>
      </c>
      <c r="AM2" s="22">
        <v>0</v>
      </c>
      <c r="AN2" s="22">
        <v>696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46.8</v>
      </c>
      <c r="BD2" s="22">
        <v>0</v>
      </c>
      <c r="BE2" s="22">
        <v>46.8</v>
      </c>
    </row>
    <row r="3" spans="1:57" x14ac:dyDescent="0.25">
      <c r="A3" s="18" t="s">
        <v>478</v>
      </c>
      <c r="B3" s="18" t="s">
        <v>480</v>
      </c>
      <c r="C3" s="19">
        <v>42978</v>
      </c>
      <c r="D3" s="19">
        <v>42948</v>
      </c>
      <c r="E3" s="19">
        <v>42978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8923</v>
      </c>
      <c r="X3" s="19">
        <v>42948</v>
      </c>
      <c r="Y3" s="23">
        <v>9188</v>
      </c>
      <c r="Z3" s="19">
        <v>42978</v>
      </c>
      <c r="AA3" s="22">
        <v>265</v>
      </c>
      <c r="AB3" s="22">
        <v>265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10974</v>
      </c>
      <c r="AH3" s="19">
        <v>42948</v>
      </c>
      <c r="AI3" s="23">
        <v>11119</v>
      </c>
      <c r="AJ3" s="19">
        <v>42978</v>
      </c>
      <c r="AK3" s="22">
        <v>0</v>
      </c>
      <c r="AL3" s="22">
        <v>145</v>
      </c>
      <c r="AM3" s="22">
        <v>0</v>
      </c>
      <c r="AN3" s="22">
        <v>145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9.09</v>
      </c>
      <c r="BD3" s="22">
        <v>0</v>
      </c>
      <c r="BE3" s="22">
        <v>9.09</v>
      </c>
    </row>
    <row r="4" spans="1:57" x14ac:dyDescent="0.25">
      <c r="A4" s="18" t="s">
        <v>478</v>
      </c>
      <c r="B4" s="18" t="s">
        <v>481</v>
      </c>
      <c r="C4" s="19">
        <v>42978</v>
      </c>
      <c r="D4" s="19">
        <v>42948</v>
      </c>
      <c r="E4" s="19">
        <v>42978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229412</v>
      </c>
      <c r="X4" s="19">
        <v>42948</v>
      </c>
      <c r="Y4" s="23">
        <v>231964</v>
      </c>
      <c r="Z4" s="19">
        <v>42978</v>
      </c>
      <c r="AA4" s="23">
        <v>2552</v>
      </c>
      <c r="AB4" s="23">
        <v>2552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240014</v>
      </c>
      <c r="AH4" s="19">
        <v>42948</v>
      </c>
      <c r="AI4" s="23">
        <v>242202</v>
      </c>
      <c r="AJ4" s="19">
        <v>42978</v>
      </c>
      <c r="AK4" s="22">
        <v>0</v>
      </c>
      <c r="AL4" s="23">
        <v>2188</v>
      </c>
      <c r="AM4" s="22">
        <v>0</v>
      </c>
      <c r="AN4" s="23">
        <v>2188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128.28</v>
      </c>
      <c r="BD4" s="22">
        <v>0</v>
      </c>
      <c r="BE4" s="22">
        <v>128.28</v>
      </c>
    </row>
    <row r="5" spans="1:57" x14ac:dyDescent="0.25">
      <c r="A5" s="18" t="s">
        <v>478</v>
      </c>
      <c r="B5" s="18" t="s">
        <v>482</v>
      </c>
      <c r="C5" s="19">
        <v>42978</v>
      </c>
      <c r="D5" s="19">
        <v>42948</v>
      </c>
      <c r="E5" s="19">
        <v>42978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95596</v>
      </c>
      <c r="X5" s="19">
        <v>42948</v>
      </c>
      <c r="Y5" s="23">
        <v>97169</v>
      </c>
      <c r="Z5" s="19">
        <v>42978</v>
      </c>
      <c r="AA5" s="23">
        <v>1573</v>
      </c>
      <c r="AB5" s="23">
        <v>1573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55497</v>
      </c>
      <c r="AH5" s="19">
        <v>42948</v>
      </c>
      <c r="AI5" s="23">
        <v>56295</v>
      </c>
      <c r="AJ5" s="19">
        <v>42978</v>
      </c>
      <c r="AK5" s="22">
        <v>0</v>
      </c>
      <c r="AL5" s="22">
        <v>798</v>
      </c>
      <c r="AM5" s="22">
        <v>0</v>
      </c>
      <c r="AN5" s="22">
        <v>798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50.77</v>
      </c>
      <c r="BD5" s="22">
        <v>0</v>
      </c>
      <c r="BE5" s="22">
        <v>50.77</v>
      </c>
    </row>
    <row r="6" spans="1:57" x14ac:dyDescent="0.25">
      <c r="A6" s="18" t="s">
        <v>478</v>
      </c>
      <c r="B6" s="18" t="s">
        <v>483</v>
      </c>
      <c r="C6" s="19">
        <v>42978</v>
      </c>
      <c r="D6" s="19">
        <v>42948</v>
      </c>
      <c r="E6" s="19">
        <v>42978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17731</v>
      </c>
      <c r="X6" s="19">
        <v>42948</v>
      </c>
      <c r="Y6" s="23">
        <v>18091</v>
      </c>
      <c r="Z6" s="19">
        <v>42978</v>
      </c>
      <c r="AA6" s="22">
        <v>360</v>
      </c>
      <c r="AB6" s="22">
        <v>360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14957</v>
      </c>
      <c r="AH6" s="19">
        <v>42948</v>
      </c>
      <c r="AI6" s="23">
        <v>15306</v>
      </c>
      <c r="AJ6" s="19">
        <v>42978</v>
      </c>
      <c r="AK6" s="22">
        <v>0</v>
      </c>
      <c r="AL6" s="22">
        <v>349</v>
      </c>
      <c r="AM6" s="22">
        <v>0</v>
      </c>
      <c r="AN6" s="22">
        <v>349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20.170000000000002</v>
      </c>
      <c r="BD6" s="22">
        <v>0</v>
      </c>
      <c r="BE6" s="22">
        <v>20.170000000000002</v>
      </c>
    </row>
    <row r="7" spans="1:57" x14ac:dyDescent="0.25">
      <c r="A7" s="18" t="s">
        <v>478</v>
      </c>
      <c r="B7" s="18" t="s">
        <v>484</v>
      </c>
      <c r="C7" s="19">
        <v>42978</v>
      </c>
      <c r="D7" s="19">
        <v>42948</v>
      </c>
      <c r="E7" s="19">
        <v>42978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100458</v>
      </c>
      <c r="X7" s="19">
        <v>42948</v>
      </c>
      <c r="Y7" s="23">
        <v>102554</v>
      </c>
      <c r="Z7" s="19">
        <v>42978</v>
      </c>
      <c r="AA7" s="23">
        <v>2096</v>
      </c>
      <c r="AB7" s="23">
        <v>2096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166319</v>
      </c>
      <c r="AH7" s="19">
        <v>42948</v>
      </c>
      <c r="AI7" s="23">
        <v>168888</v>
      </c>
      <c r="AJ7" s="19">
        <v>42978</v>
      </c>
      <c r="AK7" s="22">
        <v>0</v>
      </c>
      <c r="AL7" s="23">
        <v>2569</v>
      </c>
      <c r="AM7" s="22">
        <v>0</v>
      </c>
      <c r="AN7" s="23">
        <v>2569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145.05000000000001</v>
      </c>
      <c r="BD7" s="22">
        <v>0</v>
      </c>
      <c r="BE7" s="22">
        <v>145.05000000000001</v>
      </c>
    </row>
    <row r="8" spans="1:57" x14ac:dyDescent="0.25">
      <c r="A8" s="18" t="s">
        <v>478</v>
      </c>
      <c r="B8" s="18" t="s">
        <v>485</v>
      </c>
      <c r="C8" s="19">
        <v>42978</v>
      </c>
      <c r="D8" s="19">
        <v>42948</v>
      </c>
      <c r="E8" s="19">
        <v>42978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51775</v>
      </c>
      <c r="X8" s="19">
        <v>42948</v>
      </c>
      <c r="Y8" s="23">
        <v>51996</v>
      </c>
      <c r="Z8" s="19">
        <v>42978</v>
      </c>
      <c r="AA8" s="22">
        <v>221</v>
      </c>
      <c r="AB8" s="22">
        <v>221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65640</v>
      </c>
      <c r="AH8" s="19">
        <v>42948</v>
      </c>
      <c r="AI8" s="23">
        <v>65757</v>
      </c>
      <c r="AJ8" s="19">
        <v>42978</v>
      </c>
      <c r="AK8" s="22">
        <v>0</v>
      </c>
      <c r="AL8" s="22">
        <v>117</v>
      </c>
      <c r="AM8" s="22">
        <v>0</v>
      </c>
      <c r="AN8" s="22">
        <v>117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7.38</v>
      </c>
      <c r="BD8" s="22">
        <v>0</v>
      </c>
      <c r="BE8" s="22">
        <v>7.38</v>
      </c>
    </row>
    <row r="9" spans="1:57" x14ac:dyDescent="0.25">
      <c r="A9" s="18" t="s">
        <v>478</v>
      </c>
      <c r="B9" s="18" t="s">
        <v>486</v>
      </c>
      <c r="C9" s="19">
        <v>42978</v>
      </c>
      <c r="D9" s="19">
        <v>42948</v>
      </c>
      <c r="E9" s="19">
        <v>42978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14726</v>
      </c>
      <c r="X9" s="19">
        <v>42948</v>
      </c>
      <c r="Y9" s="23">
        <v>14905</v>
      </c>
      <c r="Z9" s="19">
        <v>42978</v>
      </c>
      <c r="AA9" s="22">
        <v>179</v>
      </c>
      <c r="AB9" s="22">
        <v>179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10429</v>
      </c>
      <c r="AH9" s="19">
        <v>42948</v>
      </c>
      <c r="AI9" s="23">
        <v>10489</v>
      </c>
      <c r="AJ9" s="19">
        <v>42978</v>
      </c>
      <c r="AK9" s="22">
        <v>0</v>
      </c>
      <c r="AL9" s="22">
        <v>60</v>
      </c>
      <c r="AM9" s="22">
        <v>0</v>
      </c>
      <c r="AN9" s="22">
        <v>60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4.1900000000000004</v>
      </c>
      <c r="BD9" s="22">
        <v>0</v>
      </c>
      <c r="BE9" s="22">
        <v>4.1900000000000004</v>
      </c>
    </row>
    <row r="10" spans="1:57" x14ac:dyDescent="0.25">
      <c r="A10" s="18" t="s">
        <v>478</v>
      </c>
      <c r="B10" s="18" t="s">
        <v>487</v>
      </c>
      <c r="C10" s="19">
        <v>42978</v>
      </c>
      <c r="D10" s="19">
        <v>42948</v>
      </c>
      <c r="E10" s="19">
        <v>42978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77179</v>
      </c>
      <c r="X10" s="19">
        <v>42948</v>
      </c>
      <c r="Y10" s="23">
        <v>77761</v>
      </c>
      <c r="Z10" s="19">
        <v>42978</v>
      </c>
      <c r="AA10" s="22">
        <v>582</v>
      </c>
      <c r="AB10" s="22">
        <v>582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62165</v>
      </c>
      <c r="AH10" s="19">
        <v>42948</v>
      </c>
      <c r="AI10" s="23">
        <v>62806</v>
      </c>
      <c r="AJ10" s="19">
        <v>42978</v>
      </c>
      <c r="AK10" s="22">
        <v>0</v>
      </c>
      <c r="AL10" s="22">
        <v>641</v>
      </c>
      <c r="AM10" s="22">
        <v>0</v>
      </c>
      <c r="AN10" s="22">
        <v>641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36.56</v>
      </c>
      <c r="BD10" s="22">
        <v>0</v>
      </c>
      <c r="BE10" s="22">
        <v>36.56</v>
      </c>
    </row>
    <row r="11" spans="1:57" x14ac:dyDescent="0.25">
      <c r="A11" s="18" t="s">
        <v>478</v>
      </c>
      <c r="B11" s="18" t="s">
        <v>488</v>
      </c>
      <c r="C11" s="19">
        <v>42978</v>
      </c>
      <c r="D11" s="19">
        <v>42948</v>
      </c>
      <c r="E11" s="19">
        <v>42978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376735</v>
      </c>
      <c r="X11" s="19">
        <v>42948</v>
      </c>
      <c r="Y11" s="23">
        <v>380444</v>
      </c>
      <c r="Z11" s="19">
        <v>42978</v>
      </c>
      <c r="AA11" s="23">
        <v>3709</v>
      </c>
      <c r="AB11" s="23">
        <v>3709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752611</v>
      </c>
      <c r="AH11" s="19">
        <v>42948</v>
      </c>
      <c r="AI11" s="23">
        <v>757030</v>
      </c>
      <c r="AJ11" s="19">
        <v>42978</v>
      </c>
      <c r="AK11" s="22">
        <v>0</v>
      </c>
      <c r="AL11" s="23">
        <v>4419</v>
      </c>
      <c r="AM11" s="22">
        <v>0</v>
      </c>
      <c r="AN11" s="23">
        <v>4419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250.14</v>
      </c>
      <c r="BD11" s="22">
        <v>0</v>
      </c>
      <c r="BE11" s="22">
        <v>250.14</v>
      </c>
    </row>
    <row r="12" spans="1:57" x14ac:dyDescent="0.25">
      <c r="A12" s="18" t="s">
        <v>478</v>
      </c>
      <c r="B12" s="18" t="s">
        <v>489</v>
      </c>
      <c r="C12" s="19">
        <v>42978</v>
      </c>
      <c r="D12" s="19">
        <v>42948</v>
      </c>
      <c r="E12" s="19">
        <v>42978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265353</v>
      </c>
      <c r="X12" s="19">
        <v>42948</v>
      </c>
      <c r="Y12" s="23">
        <v>266189</v>
      </c>
      <c r="Z12" s="19">
        <v>42978</v>
      </c>
      <c r="AA12" s="22">
        <v>836</v>
      </c>
      <c r="AB12" s="22">
        <v>836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207496</v>
      </c>
      <c r="AH12" s="19">
        <v>42948</v>
      </c>
      <c r="AI12" s="23">
        <v>208010</v>
      </c>
      <c r="AJ12" s="19">
        <v>42978</v>
      </c>
      <c r="AK12" s="22">
        <v>0</v>
      </c>
      <c r="AL12" s="22">
        <v>514</v>
      </c>
      <c r="AM12" s="22">
        <v>0</v>
      </c>
      <c r="AN12" s="22">
        <v>514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31.6</v>
      </c>
      <c r="BD12" s="22">
        <v>0</v>
      </c>
      <c r="BE12" s="22">
        <v>31.6</v>
      </c>
    </row>
    <row r="13" spans="1:57" x14ac:dyDescent="0.25">
      <c r="A13" s="18" t="s">
        <v>478</v>
      </c>
      <c r="B13" s="18" t="s">
        <v>490</v>
      </c>
      <c r="C13" s="19">
        <v>42978</v>
      </c>
      <c r="D13" s="19">
        <v>42948</v>
      </c>
      <c r="E13" s="19">
        <v>42978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152377</v>
      </c>
      <c r="X13" s="19">
        <v>42948</v>
      </c>
      <c r="Y13" s="23">
        <v>155026</v>
      </c>
      <c r="Z13" s="19">
        <v>42978</v>
      </c>
      <c r="AA13" s="23">
        <v>2649</v>
      </c>
      <c r="AB13" s="23">
        <v>2649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113057</v>
      </c>
      <c r="AH13" s="19">
        <v>42948</v>
      </c>
      <c r="AI13" s="23">
        <v>113491</v>
      </c>
      <c r="AJ13" s="19">
        <v>42978</v>
      </c>
      <c r="AK13" s="22">
        <v>0</v>
      </c>
      <c r="AL13" s="22">
        <v>434</v>
      </c>
      <c r="AM13" s="22">
        <v>0</v>
      </c>
      <c r="AN13" s="22">
        <v>434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38.729999999999997</v>
      </c>
      <c r="BD13" s="22">
        <v>0</v>
      </c>
      <c r="BE13" s="22">
        <v>38.729999999999997</v>
      </c>
    </row>
    <row r="14" spans="1:57" x14ac:dyDescent="0.25">
      <c r="A14" s="18" t="s">
        <v>478</v>
      </c>
      <c r="B14" s="18" t="s">
        <v>491</v>
      </c>
      <c r="C14" s="19">
        <v>42978</v>
      </c>
      <c r="D14" s="19">
        <v>42948</v>
      </c>
      <c r="E14" s="19">
        <v>42978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925120</v>
      </c>
      <c r="X14" s="19">
        <v>42948</v>
      </c>
      <c r="Y14" s="23">
        <v>931973</v>
      </c>
      <c r="Z14" s="19">
        <v>42978</v>
      </c>
      <c r="AA14" s="23">
        <v>6853</v>
      </c>
      <c r="AB14" s="23">
        <v>6853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400272</v>
      </c>
      <c r="AH14" s="19">
        <v>42948</v>
      </c>
      <c r="AI14" s="23">
        <v>401851</v>
      </c>
      <c r="AJ14" s="19">
        <v>42978</v>
      </c>
      <c r="AK14" s="22">
        <v>0</v>
      </c>
      <c r="AL14" s="23">
        <v>1579</v>
      </c>
      <c r="AM14" s="22">
        <v>0</v>
      </c>
      <c r="AN14" s="23">
        <v>1579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123.65</v>
      </c>
      <c r="BD14" s="22">
        <v>0</v>
      </c>
      <c r="BE14" s="22">
        <v>123.65</v>
      </c>
    </row>
    <row r="15" spans="1:57" x14ac:dyDescent="0.25">
      <c r="A15" s="18" t="s">
        <v>478</v>
      </c>
      <c r="B15" s="18" t="s">
        <v>492</v>
      </c>
      <c r="C15" s="19">
        <v>42978</v>
      </c>
      <c r="D15" s="19">
        <v>42948</v>
      </c>
      <c r="E15" s="19">
        <v>42978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146201</v>
      </c>
      <c r="X15" s="19">
        <v>42948</v>
      </c>
      <c r="Y15" s="23">
        <v>146924</v>
      </c>
      <c r="Z15" s="19">
        <v>42978</v>
      </c>
      <c r="AA15" s="22">
        <v>723</v>
      </c>
      <c r="AB15" s="22">
        <v>723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112875</v>
      </c>
      <c r="AH15" s="19">
        <v>42948</v>
      </c>
      <c r="AI15" s="23">
        <v>113211</v>
      </c>
      <c r="AJ15" s="19">
        <v>42978</v>
      </c>
      <c r="AK15" s="22">
        <v>0</v>
      </c>
      <c r="AL15" s="22">
        <v>336</v>
      </c>
      <c r="AM15" s="22">
        <v>0</v>
      </c>
      <c r="AN15" s="22">
        <v>336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21.75</v>
      </c>
      <c r="BD15" s="22">
        <v>0</v>
      </c>
      <c r="BE15" s="22">
        <v>21.75</v>
      </c>
    </row>
    <row r="16" spans="1:57" x14ac:dyDescent="0.25">
      <c r="A16" s="18" t="s">
        <v>478</v>
      </c>
      <c r="B16" s="18" t="s">
        <v>493</v>
      </c>
      <c r="C16" s="19">
        <v>42978</v>
      </c>
      <c r="D16" s="19">
        <v>42948</v>
      </c>
      <c r="E16" s="19">
        <v>42978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233613</v>
      </c>
      <c r="X16" s="19">
        <v>42948</v>
      </c>
      <c r="Y16" s="23">
        <v>235748</v>
      </c>
      <c r="Z16" s="19">
        <v>42978</v>
      </c>
      <c r="AA16" s="23">
        <v>2135</v>
      </c>
      <c r="AB16" s="23">
        <v>2135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87097</v>
      </c>
      <c r="AH16" s="19">
        <v>42948</v>
      </c>
      <c r="AI16" s="23">
        <v>88351</v>
      </c>
      <c r="AJ16" s="19">
        <v>42978</v>
      </c>
      <c r="AK16" s="22">
        <v>0</v>
      </c>
      <c r="AL16" s="23">
        <v>1254</v>
      </c>
      <c r="AM16" s="22">
        <v>0</v>
      </c>
      <c r="AN16" s="23">
        <v>1254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77.7</v>
      </c>
      <c r="BD16" s="22">
        <v>0</v>
      </c>
      <c r="BE16" s="22">
        <v>77.7</v>
      </c>
    </row>
    <row r="17" spans="1:57" x14ac:dyDescent="0.25">
      <c r="A17" s="18" t="s">
        <v>478</v>
      </c>
      <c r="B17" s="18" t="s">
        <v>494</v>
      </c>
      <c r="C17" s="19">
        <v>42978</v>
      </c>
      <c r="D17" s="19">
        <v>42948</v>
      </c>
      <c r="E17" s="19">
        <v>42978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757206</v>
      </c>
      <c r="X17" s="19">
        <v>42948</v>
      </c>
      <c r="Y17" s="23">
        <v>763131</v>
      </c>
      <c r="Z17" s="19">
        <v>42978</v>
      </c>
      <c r="AA17" s="23">
        <v>5925</v>
      </c>
      <c r="AB17" s="23">
        <v>5925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400928</v>
      </c>
      <c r="AH17" s="19">
        <v>42948</v>
      </c>
      <c r="AI17" s="23">
        <v>403641</v>
      </c>
      <c r="AJ17" s="19">
        <v>42978</v>
      </c>
      <c r="AK17" s="22">
        <v>0</v>
      </c>
      <c r="AL17" s="23">
        <v>2713</v>
      </c>
      <c r="AM17" s="22">
        <v>0</v>
      </c>
      <c r="AN17" s="23">
        <v>2713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176.19</v>
      </c>
      <c r="BD17" s="22">
        <v>0</v>
      </c>
      <c r="BE17" s="22">
        <v>176.19</v>
      </c>
    </row>
    <row r="18" spans="1:57" x14ac:dyDescent="0.25">
      <c r="A18" s="18" t="s">
        <v>478</v>
      </c>
      <c r="B18" s="18" t="s">
        <v>495</v>
      </c>
      <c r="C18" s="19">
        <v>42978</v>
      </c>
      <c r="D18" s="19">
        <v>42948</v>
      </c>
      <c r="E18" s="19">
        <v>42978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346209</v>
      </c>
      <c r="X18" s="19">
        <v>42948</v>
      </c>
      <c r="Y18" s="23">
        <v>349781</v>
      </c>
      <c r="Z18" s="19">
        <v>42978</v>
      </c>
      <c r="AA18" s="23">
        <v>3572</v>
      </c>
      <c r="AB18" s="23">
        <v>3572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224515</v>
      </c>
      <c r="AH18" s="19">
        <v>42948</v>
      </c>
      <c r="AI18" s="23">
        <v>227969</v>
      </c>
      <c r="AJ18" s="19">
        <v>42978</v>
      </c>
      <c r="AK18" s="22">
        <v>0</v>
      </c>
      <c r="AL18" s="23">
        <v>3454</v>
      </c>
      <c r="AM18" s="22">
        <v>0</v>
      </c>
      <c r="AN18" s="23">
        <v>3454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199.69</v>
      </c>
      <c r="BD18" s="22">
        <v>0</v>
      </c>
      <c r="BE18" s="22">
        <v>199.69</v>
      </c>
    </row>
    <row r="19" spans="1:57" x14ac:dyDescent="0.25">
      <c r="A19" s="18" t="s">
        <v>478</v>
      </c>
      <c r="B19" s="18" t="s">
        <v>496</v>
      </c>
      <c r="C19" s="19">
        <v>42978</v>
      </c>
      <c r="D19" s="19">
        <v>42948</v>
      </c>
      <c r="E19" s="19">
        <v>42978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321130</v>
      </c>
      <c r="X19" s="19">
        <v>42948</v>
      </c>
      <c r="Y19" s="23">
        <v>326679</v>
      </c>
      <c r="Z19" s="19">
        <v>42978</v>
      </c>
      <c r="AA19" s="23">
        <v>5549</v>
      </c>
      <c r="AB19" s="23">
        <v>5549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399021</v>
      </c>
      <c r="AH19" s="19">
        <v>42948</v>
      </c>
      <c r="AI19" s="23">
        <v>400826</v>
      </c>
      <c r="AJ19" s="19">
        <v>42978</v>
      </c>
      <c r="AK19" s="22">
        <v>0</v>
      </c>
      <c r="AL19" s="23">
        <v>1805</v>
      </c>
      <c r="AM19" s="22">
        <v>0</v>
      </c>
      <c r="AN19" s="23">
        <v>1805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127.18</v>
      </c>
      <c r="BD19" s="22">
        <v>0</v>
      </c>
      <c r="BE19" s="22">
        <v>127.18</v>
      </c>
    </row>
    <row r="20" spans="1:57" x14ac:dyDescent="0.25">
      <c r="A20" s="18" t="s">
        <v>478</v>
      </c>
      <c r="B20" s="18" t="s">
        <v>497</v>
      </c>
      <c r="C20" s="19">
        <v>42978</v>
      </c>
      <c r="D20" s="19">
        <v>42948</v>
      </c>
      <c r="E20" s="19">
        <v>42978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43222</v>
      </c>
      <c r="X20" s="19">
        <v>42948</v>
      </c>
      <c r="Y20" s="23">
        <v>46139</v>
      </c>
      <c r="Z20" s="19">
        <v>42978</v>
      </c>
      <c r="AA20" s="23">
        <v>2917</v>
      </c>
      <c r="AB20" s="23">
        <v>2917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42539</v>
      </c>
      <c r="AH20" s="19">
        <v>42948</v>
      </c>
      <c r="AI20" s="23">
        <v>44328</v>
      </c>
      <c r="AJ20" s="19">
        <v>42978</v>
      </c>
      <c r="AK20" s="22">
        <v>0</v>
      </c>
      <c r="AL20" s="23">
        <v>1789</v>
      </c>
      <c r="AM20" s="22">
        <v>0</v>
      </c>
      <c r="AN20" s="23">
        <v>1789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110.04</v>
      </c>
      <c r="BD20" s="22">
        <v>0</v>
      </c>
      <c r="BE20" s="22">
        <v>110.04</v>
      </c>
    </row>
    <row r="21" spans="1:57" x14ac:dyDescent="0.25">
      <c r="A21" s="18" t="s">
        <v>478</v>
      </c>
      <c r="B21" s="18" t="s">
        <v>498</v>
      </c>
      <c r="C21" s="19">
        <v>42978</v>
      </c>
      <c r="D21" s="19">
        <v>42948</v>
      </c>
      <c r="E21" s="19">
        <v>42978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175754</v>
      </c>
      <c r="X21" s="19">
        <v>42948</v>
      </c>
      <c r="Y21" s="23">
        <v>176855</v>
      </c>
      <c r="Z21" s="19">
        <v>42978</v>
      </c>
      <c r="AA21" s="23">
        <v>1101</v>
      </c>
      <c r="AB21" s="23">
        <v>1101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206366</v>
      </c>
      <c r="AH21" s="19">
        <v>42948</v>
      </c>
      <c r="AI21" s="23">
        <v>207131</v>
      </c>
      <c r="AJ21" s="19">
        <v>42978</v>
      </c>
      <c r="AK21" s="22">
        <v>0</v>
      </c>
      <c r="AL21" s="22">
        <v>765</v>
      </c>
      <c r="AM21" s="22">
        <v>0</v>
      </c>
      <c r="AN21" s="22">
        <v>765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46.15</v>
      </c>
      <c r="BD21" s="22">
        <v>0</v>
      </c>
      <c r="BE21" s="22">
        <v>46.15</v>
      </c>
    </row>
    <row r="22" spans="1:57" x14ac:dyDescent="0.25">
      <c r="A22" s="18" t="s">
        <v>478</v>
      </c>
      <c r="B22" s="18" t="s">
        <v>499</v>
      </c>
      <c r="C22" s="19">
        <v>42978</v>
      </c>
      <c r="D22" s="19">
        <v>42948</v>
      </c>
      <c r="E22" s="19">
        <v>42978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332542</v>
      </c>
      <c r="X22" s="19">
        <v>42948</v>
      </c>
      <c r="Y22" s="23">
        <v>335376</v>
      </c>
      <c r="Z22" s="19">
        <v>42978</v>
      </c>
      <c r="AA22" s="23">
        <v>2834</v>
      </c>
      <c r="AB22" s="23">
        <v>2834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152841</v>
      </c>
      <c r="AH22" s="19">
        <v>42948</v>
      </c>
      <c r="AI22" s="23">
        <v>154676</v>
      </c>
      <c r="AJ22" s="19">
        <v>42978</v>
      </c>
      <c r="AK22" s="22">
        <v>0</v>
      </c>
      <c r="AL22" s="23">
        <v>1835</v>
      </c>
      <c r="AM22" s="22">
        <v>0</v>
      </c>
      <c r="AN22" s="23">
        <v>1835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111.89</v>
      </c>
      <c r="BD22" s="22">
        <v>0</v>
      </c>
      <c r="BE22" s="22">
        <v>111.89</v>
      </c>
    </row>
    <row r="23" spans="1:57" x14ac:dyDescent="0.25">
      <c r="A23" s="18" t="s">
        <v>478</v>
      </c>
      <c r="B23" s="18" t="s">
        <v>500</v>
      </c>
      <c r="C23" s="19">
        <v>42978</v>
      </c>
      <c r="D23" s="19">
        <v>42948</v>
      </c>
      <c r="E23" s="19">
        <v>42978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466778</v>
      </c>
      <c r="X23" s="19">
        <v>42948</v>
      </c>
      <c r="Y23" s="23">
        <v>469719</v>
      </c>
      <c r="Z23" s="19">
        <v>42978</v>
      </c>
      <c r="AA23" s="23">
        <v>2941</v>
      </c>
      <c r="AB23" s="23">
        <v>2941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157221</v>
      </c>
      <c r="AH23" s="19">
        <v>42948</v>
      </c>
      <c r="AI23" s="23">
        <v>158269</v>
      </c>
      <c r="AJ23" s="19">
        <v>42978</v>
      </c>
      <c r="AK23" s="22">
        <v>0</v>
      </c>
      <c r="AL23" s="23">
        <v>1048</v>
      </c>
      <c r="AM23" s="22">
        <v>0</v>
      </c>
      <c r="AN23" s="23">
        <v>1048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72.099999999999994</v>
      </c>
      <c r="BD23" s="22">
        <v>0</v>
      </c>
      <c r="BE23" s="22">
        <v>72.099999999999994</v>
      </c>
    </row>
    <row r="24" spans="1:57" x14ac:dyDescent="0.25">
      <c r="A24" s="18" t="s">
        <v>478</v>
      </c>
      <c r="B24" s="18" t="s">
        <v>501</v>
      </c>
      <c r="C24" s="19">
        <v>42978</v>
      </c>
      <c r="D24" s="19">
        <v>42948</v>
      </c>
      <c r="E24" s="19">
        <v>42978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246869</v>
      </c>
      <c r="X24" s="19">
        <v>42948</v>
      </c>
      <c r="Y24" s="23">
        <v>249468</v>
      </c>
      <c r="Z24" s="19">
        <v>42978</v>
      </c>
      <c r="AA24" s="23">
        <v>2599</v>
      </c>
      <c r="AB24" s="23">
        <v>2599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88300</v>
      </c>
      <c r="AH24" s="19">
        <v>42948</v>
      </c>
      <c r="AI24" s="23">
        <v>89030</v>
      </c>
      <c r="AJ24" s="19">
        <v>42978</v>
      </c>
      <c r="AK24" s="22">
        <v>0</v>
      </c>
      <c r="AL24" s="22">
        <v>730</v>
      </c>
      <c r="AM24" s="22">
        <v>0</v>
      </c>
      <c r="AN24" s="22">
        <v>730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53.63</v>
      </c>
      <c r="BD24" s="22">
        <v>0</v>
      </c>
      <c r="BE24" s="22">
        <v>53.63</v>
      </c>
    </row>
    <row r="25" spans="1:57" x14ac:dyDescent="0.25">
      <c r="A25" s="18" t="s">
        <v>478</v>
      </c>
      <c r="B25" s="18" t="s">
        <v>502</v>
      </c>
      <c r="C25" s="19">
        <v>42978</v>
      </c>
      <c r="D25" s="19">
        <v>42948</v>
      </c>
      <c r="E25" s="19">
        <v>42978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304135</v>
      </c>
      <c r="X25" s="19">
        <v>42948</v>
      </c>
      <c r="Y25" s="23">
        <v>306308</v>
      </c>
      <c r="Z25" s="19">
        <v>42978</v>
      </c>
      <c r="AA25" s="23">
        <v>2173</v>
      </c>
      <c r="AB25" s="23">
        <v>2173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136100</v>
      </c>
      <c r="AH25" s="19">
        <v>42948</v>
      </c>
      <c r="AI25" s="23">
        <v>136697</v>
      </c>
      <c r="AJ25" s="19">
        <v>42978</v>
      </c>
      <c r="AK25" s="22">
        <v>0</v>
      </c>
      <c r="AL25" s="22">
        <v>597</v>
      </c>
      <c r="AM25" s="22">
        <v>0</v>
      </c>
      <c r="AN25" s="22">
        <v>597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44.16</v>
      </c>
      <c r="BD25" s="22">
        <v>0</v>
      </c>
      <c r="BE25" s="22">
        <v>44.16</v>
      </c>
    </row>
    <row r="26" spans="1:57" x14ac:dyDescent="0.25">
      <c r="A26" s="18" t="s">
        <v>478</v>
      </c>
      <c r="B26" s="18" t="s">
        <v>503</v>
      </c>
      <c r="C26" s="19">
        <v>42978</v>
      </c>
      <c r="D26" s="19">
        <v>42948</v>
      </c>
      <c r="E26" s="19">
        <v>42978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276235</v>
      </c>
      <c r="X26" s="19">
        <v>42948</v>
      </c>
      <c r="Y26" s="23">
        <v>279774</v>
      </c>
      <c r="Z26" s="19">
        <v>42978</v>
      </c>
      <c r="AA26" s="23">
        <v>3539</v>
      </c>
      <c r="AB26" s="23">
        <v>3539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387640</v>
      </c>
      <c r="AH26" s="19">
        <v>42948</v>
      </c>
      <c r="AI26" s="23">
        <v>392060</v>
      </c>
      <c r="AJ26" s="19">
        <v>42978</v>
      </c>
      <c r="AK26" s="22">
        <v>0</v>
      </c>
      <c r="AL26" s="23">
        <v>4420</v>
      </c>
      <c r="AM26" s="22">
        <v>0</v>
      </c>
      <c r="AN26" s="23">
        <v>4420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249.13</v>
      </c>
      <c r="BD26" s="22">
        <v>0</v>
      </c>
      <c r="BE26" s="22">
        <v>249.13</v>
      </c>
    </row>
    <row r="27" spans="1:57" x14ac:dyDescent="0.25">
      <c r="A27" s="18" t="s">
        <v>478</v>
      </c>
      <c r="B27" s="18" t="s">
        <v>504</v>
      </c>
      <c r="C27" s="19">
        <v>42978</v>
      </c>
      <c r="D27" s="19">
        <v>42948</v>
      </c>
      <c r="E27" s="19">
        <v>42978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551696</v>
      </c>
      <c r="X27" s="19">
        <v>42948</v>
      </c>
      <c r="Y27" s="23">
        <v>553862</v>
      </c>
      <c r="Z27" s="19">
        <v>42978</v>
      </c>
      <c r="AA27" s="23">
        <v>2166</v>
      </c>
      <c r="AB27" s="23">
        <v>2166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158946</v>
      </c>
      <c r="AH27" s="19">
        <v>42948</v>
      </c>
      <c r="AI27" s="23">
        <v>162799</v>
      </c>
      <c r="AJ27" s="19">
        <v>42978</v>
      </c>
      <c r="AK27" s="22">
        <v>0</v>
      </c>
      <c r="AL27" s="23">
        <v>3853</v>
      </c>
      <c r="AM27" s="22">
        <v>0</v>
      </c>
      <c r="AN27" s="23">
        <v>3853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211.47</v>
      </c>
      <c r="BD27" s="22">
        <v>0</v>
      </c>
      <c r="BE27" s="22">
        <v>211.47</v>
      </c>
    </row>
    <row r="28" spans="1:57" x14ac:dyDescent="0.25">
      <c r="A28" s="18" t="s">
        <v>478</v>
      </c>
      <c r="B28" s="18" t="s">
        <v>505</v>
      </c>
      <c r="C28" s="19">
        <v>42978</v>
      </c>
      <c r="D28" s="19">
        <v>42948</v>
      </c>
      <c r="E28" s="19">
        <v>42978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334642</v>
      </c>
      <c r="X28" s="19">
        <v>42948</v>
      </c>
      <c r="Y28" s="23">
        <v>337073</v>
      </c>
      <c r="Z28" s="19">
        <v>42978</v>
      </c>
      <c r="AA28" s="23">
        <v>2431</v>
      </c>
      <c r="AB28" s="23">
        <v>2431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267803</v>
      </c>
      <c r="AH28" s="19">
        <v>42948</v>
      </c>
      <c r="AI28" s="23">
        <v>269523</v>
      </c>
      <c r="AJ28" s="19">
        <v>42978</v>
      </c>
      <c r="AK28" s="22">
        <v>0</v>
      </c>
      <c r="AL28" s="23">
        <v>1720</v>
      </c>
      <c r="AM28" s="22">
        <v>0</v>
      </c>
      <c r="AN28" s="23">
        <v>1720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103.48</v>
      </c>
      <c r="BD28" s="22">
        <v>0</v>
      </c>
      <c r="BE28" s="22">
        <v>103.48</v>
      </c>
    </row>
    <row r="29" spans="1:57" x14ac:dyDescent="0.25">
      <c r="A29" s="18" t="s">
        <v>478</v>
      </c>
      <c r="B29" s="18" t="s">
        <v>506</v>
      </c>
      <c r="C29" s="19">
        <v>42978</v>
      </c>
      <c r="D29" s="19">
        <v>42948</v>
      </c>
      <c r="E29" s="19">
        <v>42978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186748</v>
      </c>
      <c r="X29" s="19">
        <v>42948</v>
      </c>
      <c r="Y29" s="23">
        <v>188351</v>
      </c>
      <c r="Z29" s="19">
        <v>42978</v>
      </c>
      <c r="AA29" s="23">
        <v>1603</v>
      </c>
      <c r="AB29" s="23">
        <v>1603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284253</v>
      </c>
      <c r="AH29" s="19">
        <v>42948</v>
      </c>
      <c r="AI29" s="23">
        <v>285960</v>
      </c>
      <c r="AJ29" s="19">
        <v>42978</v>
      </c>
      <c r="AK29" s="22">
        <v>0</v>
      </c>
      <c r="AL29" s="23">
        <v>1707</v>
      </c>
      <c r="AM29" s="22">
        <v>0</v>
      </c>
      <c r="AN29" s="23">
        <v>1707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97.68</v>
      </c>
      <c r="BD29" s="22">
        <v>0</v>
      </c>
      <c r="BE29" s="22">
        <v>97.68</v>
      </c>
    </row>
    <row r="30" spans="1:57" x14ac:dyDescent="0.25">
      <c r="A30" s="18" t="s">
        <v>478</v>
      </c>
      <c r="B30" s="18" t="s">
        <v>507</v>
      </c>
      <c r="C30" s="19">
        <v>42978</v>
      </c>
      <c r="D30" s="19">
        <v>42948</v>
      </c>
      <c r="E30" s="19">
        <v>42978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254903</v>
      </c>
      <c r="X30" s="19">
        <v>42948</v>
      </c>
      <c r="Y30" s="23">
        <v>257456</v>
      </c>
      <c r="Z30" s="19">
        <v>42978</v>
      </c>
      <c r="AA30" s="23">
        <v>2553</v>
      </c>
      <c r="AB30" s="23">
        <v>2553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367099</v>
      </c>
      <c r="AH30" s="19">
        <v>42948</v>
      </c>
      <c r="AI30" s="23">
        <v>368867</v>
      </c>
      <c r="AJ30" s="19">
        <v>42978</v>
      </c>
      <c r="AK30" s="22">
        <v>0</v>
      </c>
      <c r="AL30" s="23">
        <v>1768</v>
      </c>
      <c r="AM30" s="22">
        <v>0</v>
      </c>
      <c r="AN30" s="23">
        <v>1768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106.71</v>
      </c>
      <c r="BD30" s="22">
        <v>0</v>
      </c>
      <c r="BE30" s="22">
        <v>106.71</v>
      </c>
    </row>
    <row r="31" spans="1:57" x14ac:dyDescent="0.25">
      <c r="A31" s="18" t="s">
        <v>478</v>
      </c>
      <c r="B31" s="18" t="s">
        <v>508</v>
      </c>
      <c r="C31" s="19">
        <v>42978</v>
      </c>
      <c r="D31" s="19">
        <v>42948</v>
      </c>
      <c r="E31" s="19">
        <v>42978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285434</v>
      </c>
      <c r="X31" s="19">
        <v>42948</v>
      </c>
      <c r="Y31" s="23">
        <v>288088</v>
      </c>
      <c r="Z31" s="19">
        <v>42978</v>
      </c>
      <c r="AA31" s="23">
        <v>2654</v>
      </c>
      <c r="AB31" s="23">
        <v>2654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289867</v>
      </c>
      <c r="AH31" s="19">
        <v>42948</v>
      </c>
      <c r="AI31" s="23">
        <v>291777</v>
      </c>
      <c r="AJ31" s="19">
        <v>42978</v>
      </c>
      <c r="AK31" s="22">
        <v>0</v>
      </c>
      <c r="AL31" s="23">
        <v>1910</v>
      </c>
      <c r="AM31" s="22">
        <v>0</v>
      </c>
      <c r="AN31" s="23">
        <v>1910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114.62</v>
      </c>
      <c r="BD31" s="22">
        <v>0</v>
      </c>
      <c r="BE31" s="22">
        <v>114.62</v>
      </c>
    </row>
    <row r="32" spans="1:57" x14ac:dyDescent="0.25">
      <c r="A32" s="18" t="s">
        <v>478</v>
      </c>
      <c r="B32" s="18" t="s">
        <v>509</v>
      </c>
      <c r="C32" s="19">
        <v>42978</v>
      </c>
      <c r="D32" s="19">
        <v>42948</v>
      </c>
      <c r="E32" s="19">
        <v>42978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311071</v>
      </c>
      <c r="X32" s="19">
        <v>42948</v>
      </c>
      <c r="Y32" s="23">
        <v>313810</v>
      </c>
      <c r="Z32" s="19">
        <v>42978</v>
      </c>
      <c r="AA32" s="23">
        <v>2739</v>
      </c>
      <c r="AB32" s="23">
        <v>2739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324806</v>
      </c>
      <c r="AH32" s="19">
        <v>42948</v>
      </c>
      <c r="AI32" s="23">
        <v>326299</v>
      </c>
      <c r="AJ32" s="19">
        <v>42978</v>
      </c>
      <c r="AK32" s="22">
        <v>0</v>
      </c>
      <c r="AL32" s="23">
        <v>1493</v>
      </c>
      <c r="AM32" s="22">
        <v>0</v>
      </c>
      <c r="AN32" s="23">
        <v>1493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93.72</v>
      </c>
      <c r="BD32" s="22">
        <v>0</v>
      </c>
      <c r="BE32" s="22">
        <v>93.72</v>
      </c>
    </row>
    <row r="33" spans="1:57" x14ac:dyDescent="0.25">
      <c r="A33" s="18" t="s">
        <v>478</v>
      </c>
      <c r="B33" s="18" t="s">
        <v>510</v>
      </c>
      <c r="C33" s="19">
        <v>42978</v>
      </c>
      <c r="D33" s="19">
        <v>42948</v>
      </c>
      <c r="E33" s="19">
        <v>42978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231316</v>
      </c>
      <c r="X33" s="19">
        <v>42948</v>
      </c>
      <c r="Y33" s="23">
        <v>233308</v>
      </c>
      <c r="Z33" s="19">
        <v>42978</v>
      </c>
      <c r="AA33" s="23">
        <v>1992</v>
      </c>
      <c r="AB33" s="23">
        <v>1992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184747</v>
      </c>
      <c r="AH33" s="19">
        <v>42948</v>
      </c>
      <c r="AI33" s="23">
        <v>185625</v>
      </c>
      <c r="AJ33" s="19">
        <v>42978</v>
      </c>
      <c r="AK33" s="22">
        <v>0</v>
      </c>
      <c r="AL33" s="22">
        <v>878</v>
      </c>
      <c r="AM33" s="22">
        <v>0</v>
      </c>
      <c r="AN33" s="22">
        <v>878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57.48</v>
      </c>
      <c r="BD33" s="22">
        <v>0</v>
      </c>
      <c r="BE33" s="22">
        <v>57.48</v>
      </c>
    </row>
    <row r="34" spans="1:57" x14ac:dyDescent="0.25">
      <c r="A34" s="18" t="s">
        <v>478</v>
      </c>
      <c r="B34" s="18" t="s">
        <v>511</v>
      </c>
      <c r="C34" s="19">
        <v>42978</v>
      </c>
      <c r="D34" s="19">
        <v>42948</v>
      </c>
      <c r="E34" s="19">
        <v>42978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87874</v>
      </c>
      <c r="X34" s="19">
        <v>42948</v>
      </c>
      <c r="Y34" s="23">
        <v>88196</v>
      </c>
      <c r="Z34" s="19">
        <v>42978</v>
      </c>
      <c r="AA34" s="22">
        <v>322</v>
      </c>
      <c r="AB34" s="22">
        <v>322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56561</v>
      </c>
      <c r="AH34" s="19">
        <v>42948</v>
      </c>
      <c r="AI34" s="23">
        <v>56997</v>
      </c>
      <c r="AJ34" s="19">
        <v>42978</v>
      </c>
      <c r="AK34" s="22">
        <v>0</v>
      </c>
      <c r="AL34" s="22">
        <v>436</v>
      </c>
      <c r="AM34" s="22">
        <v>0</v>
      </c>
      <c r="AN34" s="22">
        <v>436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24.41</v>
      </c>
      <c r="BD34" s="22">
        <v>0</v>
      </c>
      <c r="BE34" s="22">
        <v>24.41</v>
      </c>
    </row>
    <row r="35" spans="1:57" x14ac:dyDescent="0.25">
      <c r="A35" s="18" t="s">
        <v>478</v>
      </c>
      <c r="B35" s="18" t="s">
        <v>512</v>
      </c>
      <c r="C35" s="19">
        <v>42978</v>
      </c>
      <c r="D35" s="19">
        <v>42948</v>
      </c>
      <c r="E35" s="19">
        <v>42978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212221</v>
      </c>
      <c r="X35" s="19">
        <v>42948</v>
      </c>
      <c r="Y35" s="23">
        <v>214618</v>
      </c>
      <c r="Z35" s="19">
        <v>42978</v>
      </c>
      <c r="AA35" s="23">
        <v>2397</v>
      </c>
      <c r="AB35" s="23">
        <v>2397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301565</v>
      </c>
      <c r="AH35" s="19">
        <v>42948</v>
      </c>
      <c r="AI35" s="23">
        <v>303160</v>
      </c>
      <c r="AJ35" s="19">
        <v>42978</v>
      </c>
      <c r="AK35" s="22">
        <v>0</v>
      </c>
      <c r="AL35" s="23">
        <v>1595</v>
      </c>
      <c r="AM35" s="22">
        <v>0</v>
      </c>
      <c r="AN35" s="23">
        <v>1595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96.84</v>
      </c>
      <c r="BD35" s="22">
        <v>0</v>
      </c>
      <c r="BE35" s="22">
        <v>96.84</v>
      </c>
    </row>
    <row r="36" spans="1:57" x14ac:dyDescent="0.25">
      <c r="A36" s="18" t="s">
        <v>478</v>
      </c>
      <c r="B36" s="18" t="s">
        <v>513</v>
      </c>
      <c r="C36" s="19">
        <v>42978</v>
      </c>
      <c r="D36" s="19">
        <v>42948</v>
      </c>
      <c r="E36" s="19">
        <v>42978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153641</v>
      </c>
      <c r="X36" s="19">
        <v>42948</v>
      </c>
      <c r="Y36" s="23">
        <v>153678</v>
      </c>
      <c r="Z36" s="19">
        <v>42978</v>
      </c>
      <c r="AA36" s="22">
        <v>37</v>
      </c>
      <c r="AB36" s="22">
        <v>37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134713</v>
      </c>
      <c r="AH36" s="19">
        <v>42948</v>
      </c>
      <c r="AI36" s="23">
        <v>134807</v>
      </c>
      <c r="AJ36" s="19">
        <v>42978</v>
      </c>
      <c r="AK36" s="22">
        <v>0</v>
      </c>
      <c r="AL36" s="22">
        <v>94</v>
      </c>
      <c r="AM36" s="22">
        <v>0</v>
      </c>
      <c r="AN36" s="22">
        <v>94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5.0599999999999996</v>
      </c>
      <c r="BD36" s="22">
        <v>0</v>
      </c>
      <c r="BE36" s="22">
        <v>5.0599999999999996</v>
      </c>
    </row>
    <row r="37" spans="1:57" x14ac:dyDescent="0.25">
      <c r="A37" s="18" t="s">
        <v>478</v>
      </c>
      <c r="B37" s="18" t="s">
        <v>514</v>
      </c>
      <c r="C37" s="19">
        <v>42978</v>
      </c>
      <c r="D37" s="19">
        <v>42948</v>
      </c>
      <c r="E37" s="19">
        <v>42978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131734</v>
      </c>
      <c r="X37" s="19">
        <v>42948</v>
      </c>
      <c r="Y37" s="23">
        <v>131857</v>
      </c>
      <c r="Z37" s="19">
        <v>42978</v>
      </c>
      <c r="AA37" s="22">
        <v>123</v>
      </c>
      <c r="AB37" s="22">
        <v>123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118995</v>
      </c>
      <c r="AH37" s="19">
        <v>42948</v>
      </c>
      <c r="AI37" s="23">
        <v>119088</v>
      </c>
      <c r="AJ37" s="19">
        <v>42978</v>
      </c>
      <c r="AK37" s="22">
        <v>0</v>
      </c>
      <c r="AL37" s="22">
        <v>93</v>
      </c>
      <c r="AM37" s="22">
        <v>0</v>
      </c>
      <c r="AN37" s="22">
        <v>93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5.54</v>
      </c>
      <c r="BD37" s="22">
        <v>0</v>
      </c>
      <c r="BE37" s="22">
        <v>5.54</v>
      </c>
    </row>
    <row r="38" spans="1:57" x14ac:dyDescent="0.25">
      <c r="A38" s="18" t="s">
        <v>478</v>
      </c>
      <c r="B38" s="18" t="s">
        <v>515</v>
      </c>
      <c r="C38" s="19">
        <v>42978</v>
      </c>
      <c r="D38" s="19">
        <v>42948</v>
      </c>
      <c r="E38" s="19">
        <v>42978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97104</v>
      </c>
      <c r="X38" s="19">
        <v>42948</v>
      </c>
      <c r="Y38" s="23">
        <v>97842</v>
      </c>
      <c r="Z38" s="19">
        <v>42978</v>
      </c>
      <c r="AA38" s="22">
        <v>738</v>
      </c>
      <c r="AB38" s="22">
        <v>738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53785</v>
      </c>
      <c r="AH38" s="19">
        <v>42948</v>
      </c>
      <c r="AI38" s="23">
        <v>54470</v>
      </c>
      <c r="AJ38" s="19">
        <v>42978</v>
      </c>
      <c r="AK38" s="22">
        <v>0</v>
      </c>
      <c r="AL38" s="22">
        <v>685</v>
      </c>
      <c r="AM38" s="22">
        <v>0</v>
      </c>
      <c r="AN38" s="22">
        <v>685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39.79</v>
      </c>
      <c r="BD38" s="22">
        <v>0</v>
      </c>
      <c r="BE38" s="22">
        <v>39.79</v>
      </c>
    </row>
    <row r="39" spans="1:57" x14ac:dyDescent="0.25">
      <c r="A39" s="18" t="s">
        <v>478</v>
      </c>
      <c r="B39" s="18" t="s">
        <v>519</v>
      </c>
      <c r="C39" s="19">
        <v>42978</v>
      </c>
      <c r="D39" s="19">
        <v>42948</v>
      </c>
      <c r="E39" s="19">
        <v>42978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104638</v>
      </c>
      <c r="AR39" s="19">
        <v>42948</v>
      </c>
      <c r="AS39" s="23">
        <v>104911</v>
      </c>
      <c r="AT39" s="19">
        <v>42978</v>
      </c>
      <c r="AU39" s="22">
        <v>0</v>
      </c>
      <c r="AV39" s="22">
        <v>273</v>
      </c>
      <c r="AW39" s="22">
        <v>0</v>
      </c>
      <c r="AX39" s="22">
        <v>273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1.69</v>
      </c>
      <c r="BD39" s="22">
        <v>0</v>
      </c>
      <c r="BE39" s="22">
        <v>1.69</v>
      </c>
    </row>
    <row r="40" spans="1:57" x14ac:dyDescent="0.25">
      <c r="A40" s="18" t="s">
        <v>478</v>
      </c>
      <c r="B40" s="18" t="s">
        <v>520</v>
      </c>
      <c r="C40" s="19">
        <v>42978</v>
      </c>
      <c r="D40" s="19">
        <v>42948</v>
      </c>
      <c r="E40" s="19">
        <v>42978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100831</v>
      </c>
      <c r="AR40" s="19">
        <v>42948</v>
      </c>
      <c r="AS40" s="23">
        <v>100874</v>
      </c>
      <c r="AT40" s="19">
        <v>42978</v>
      </c>
      <c r="AU40" s="22">
        <v>0</v>
      </c>
      <c r="AV40" s="22">
        <v>43</v>
      </c>
      <c r="AW40" s="22">
        <v>0</v>
      </c>
      <c r="AX40" s="22">
        <v>43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0.27</v>
      </c>
      <c r="BD40" s="22">
        <v>0</v>
      </c>
      <c r="BE40" s="22">
        <v>0.27</v>
      </c>
    </row>
    <row r="41" spans="1:57" x14ac:dyDescent="0.25">
      <c r="A41" s="18" t="s">
        <v>478</v>
      </c>
      <c r="B41" s="18" t="s">
        <v>521</v>
      </c>
      <c r="C41" s="19">
        <v>42978</v>
      </c>
      <c r="D41" s="19">
        <v>42948</v>
      </c>
      <c r="E41" s="19">
        <v>42978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202716</v>
      </c>
      <c r="AR41" s="19">
        <v>42948</v>
      </c>
      <c r="AS41" s="23">
        <v>202758</v>
      </c>
      <c r="AT41" s="19">
        <v>42978</v>
      </c>
      <c r="AU41" s="22">
        <v>0</v>
      </c>
      <c r="AV41" s="22">
        <v>42</v>
      </c>
      <c r="AW41" s="22">
        <v>0</v>
      </c>
      <c r="AX41" s="22">
        <v>42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0.26</v>
      </c>
      <c r="BD41" s="22">
        <v>0</v>
      </c>
      <c r="BE41" s="22">
        <v>0.26</v>
      </c>
    </row>
    <row r="42" spans="1:57" x14ac:dyDescent="0.25">
      <c r="A42" s="18" t="s">
        <v>478</v>
      </c>
      <c r="B42" s="18" t="s">
        <v>522</v>
      </c>
      <c r="C42" s="19">
        <v>42978</v>
      </c>
      <c r="D42" s="19">
        <v>42948</v>
      </c>
      <c r="E42" s="19">
        <v>42978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178713</v>
      </c>
      <c r="AR42" s="19">
        <v>42948</v>
      </c>
      <c r="AS42" s="23">
        <v>180191</v>
      </c>
      <c r="AT42" s="19">
        <v>42978</v>
      </c>
      <c r="AU42" s="22">
        <v>0</v>
      </c>
      <c r="AV42" s="23">
        <v>1478</v>
      </c>
      <c r="AW42" s="22">
        <v>0</v>
      </c>
      <c r="AX42" s="23">
        <v>1478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9.16</v>
      </c>
      <c r="BD42" s="22">
        <v>0</v>
      </c>
      <c r="BE42" s="22">
        <v>9.16</v>
      </c>
    </row>
    <row r="43" spans="1:57" x14ac:dyDescent="0.25">
      <c r="A43" s="18" t="s">
        <v>478</v>
      </c>
      <c r="B43" s="18" t="s">
        <v>523</v>
      </c>
      <c r="C43" s="19">
        <v>42978</v>
      </c>
      <c r="D43" s="19">
        <v>42948</v>
      </c>
      <c r="E43" s="19">
        <v>42978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322939</v>
      </c>
      <c r="AR43" s="19">
        <v>42948</v>
      </c>
      <c r="AS43" s="23">
        <v>323934</v>
      </c>
      <c r="AT43" s="19">
        <v>42978</v>
      </c>
      <c r="AU43" s="22">
        <v>0</v>
      </c>
      <c r="AV43" s="22">
        <v>995</v>
      </c>
      <c r="AW43" s="22">
        <v>0</v>
      </c>
      <c r="AX43" s="22">
        <v>995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6.17</v>
      </c>
      <c r="BD43" s="22">
        <v>0</v>
      </c>
      <c r="BE43" s="22">
        <v>6.17</v>
      </c>
    </row>
    <row r="44" spans="1:57" x14ac:dyDescent="0.25">
      <c r="A44" s="18" t="s">
        <v>478</v>
      </c>
      <c r="B44" s="18" t="s">
        <v>524</v>
      </c>
      <c r="C44" s="19">
        <v>42978</v>
      </c>
      <c r="D44" s="19">
        <v>42948</v>
      </c>
      <c r="E44" s="19">
        <v>42978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253909</v>
      </c>
      <c r="AR44" s="19">
        <v>42948</v>
      </c>
      <c r="AS44" s="23">
        <v>254494</v>
      </c>
      <c r="AT44" s="19">
        <v>42978</v>
      </c>
      <c r="AU44" s="22">
        <v>0</v>
      </c>
      <c r="AV44" s="22">
        <v>585</v>
      </c>
      <c r="AW44" s="22">
        <v>0</v>
      </c>
      <c r="AX44" s="22">
        <v>585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3.63</v>
      </c>
      <c r="BD44" s="22">
        <v>0</v>
      </c>
      <c r="BE44" s="22">
        <v>3.63</v>
      </c>
    </row>
    <row r="45" spans="1:57" x14ac:dyDescent="0.25">
      <c r="A45" s="18" t="s">
        <v>478</v>
      </c>
      <c r="B45" s="18" t="s">
        <v>525</v>
      </c>
      <c r="C45" s="19">
        <v>42978</v>
      </c>
      <c r="D45" s="19">
        <v>42948</v>
      </c>
      <c r="E45" s="19">
        <v>42978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121832</v>
      </c>
      <c r="AR45" s="19">
        <v>42948</v>
      </c>
      <c r="AS45" s="23">
        <v>122208</v>
      </c>
      <c r="AT45" s="19">
        <v>42978</v>
      </c>
      <c r="AU45" s="22">
        <v>0</v>
      </c>
      <c r="AV45" s="22">
        <v>376</v>
      </c>
      <c r="AW45" s="22">
        <v>0</v>
      </c>
      <c r="AX45" s="22">
        <v>376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2.33</v>
      </c>
      <c r="BD45" s="22">
        <v>0</v>
      </c>
      <c r="BE45" s="22">
        <v>2.33</v>
      </c>
    </row>
    <row r="46" spans="1:57" x14ac:dyDescent="0.25">
      <c r="A46" s="18" t="s">
        <v>478</v>
      </c>
      <c r="B46" s="18" t="s">
        <v>526</v>
      </c>
      <c r="C46" s="19">
        <v>42978</v>
      </c>
      <c r="D46" s="19">
        <v>42948</v>
      </c>
      <c r="E46" s="19">
        <v>42978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355608</v>
      </c>
      <c r="AR46" s="19">
        <v>42948</v>
      </c>
      <c r="AS46" s="23">
        <v>358681</v>
      </c>
      <c r="AT46" s="19">
        <v>42978</v>
      </c>
      <c r="AU46" s="22">
        <v>0</v>
      </c>
      <c r="AV46" s="23">
        <v>3073</v>
      </c>
      <c r="AW46" s="22">
        <v>0</v>
      </c>
      <c r="AX46" s="23">
        <v>3073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19.05</v>
      </c>
      <c r="BD46" s="22">
        <v>0</v>
      </c>
      <c r="BE46" s="22">
        <v>19.05</v>
      </c>
    </row>
    <row r="47" spans="1:57" x14ac:dyDescent="0.25">
      <c r="A47" s="18" t="s">
        <v>478</v>
      </c>
      <c r="B47" s="18" t="s">
        <v>527</v>
      </c>
      <c r="C47" s="19">
        <v>42978</v>
      </c>
      <c r="D47" s="19">
        <v>42948</v>
      </c>
      <c r="E47" s="19">
        <v>42978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80713</v>
      </c>
      <c r="AR47" s="19">
        <v>42948</v>
      </c>
      <c r="AS47" s="23">
        <v>81029</v>
      </c>
      <c r="AT47" s="19">
        <v>42978</v>
      </c>
      <c r="AU47" s="22">
        <v>0</v>
      </c>
      <c r="AV47" s="22">
        <v>316</v>
      </c>
      <c r="AW47" s="22">
        <v>0</v>
      </c>
      <c r="AX47" s="22">
        <v>316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1.96</v>
      </c>
      <c r="BD47" s="22">
        <v>0</v>
      </c>
      <c r="BE47" s="22">
        <v>1.96</v>
      </c>
    </row>
    <row r="48" spans="1:57" x14ac:dyDescent="0.25">
      <c r="A48" s="18" t="s">
        <v>478</v>
      </c>
      <c r="B48" s="18" t="s">
        <v>528</v>
      </c>
      <c r="C48" s="19">
        <v>42978</v>
      </c>
      <c r="D48" s="19">
        <v>42948</v>
      </c>
      <c r="E48" s="19">
        <v>42978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70706</v>
      </c>
      <c r="AR48" s="19">
        <v>42948</v>
      </c>
      <c r="AS48" s="23">
        <v>71064</v>
      </c>
      <c r="AT48" s="19">
        <v>42978</v>
      </c>
      <c r="AU48" s="22">
        <v>0</v>
      </c>
      <c r="AV48" s="22">
        <v>358</v>
      </c>
      <c r="AW48" s="22">
        <v>0</v>
      </c>
      <c r="AX48" s="22">
        <v>358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2.2200000000000002</v>
      </c>
      <c r="BD48" s="22">
        <v>0</v>
      </c>
      <c r="BE48" s="22">
        <v>2.2200000000000002</v>
      </c>
    </row>
    <row r="49" spans="1:57" x14ac:dyDescent="0.25">
      <c r="A49" s="18" t="s">
        <v>478</v>
      </c>
      <c r="B49" s="18" t="s">
        <v>529</v>
      </c>
      <c r="C49" s="19">
        <v>42978</v>
      </c>
      <c r="D49" s="19">
        <v>42948</v>
      </c>
      <c r="E49" s="19">
        <v>42978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33119</v>
      </c>
      <c r="AR49" s="19">
        <v>42948</v>
      </c>
      <c r="AS49" s="23">
        <v>33309</v>
      </c>
      <c r="AT49" s="19">
        <v>42978</v>
      </c>
      <c r="AU49" s="22">
        <v>0</v>
      </c>
      <c r="AV49" s="22">
        <v>190</v>
      </c>
      <c r="AW49" s="22">
        <v>0</v>
      </c>
      <c r="AX49" s="22">
        <v>190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1.18</v>
      </c>
      <c r="BD49" s="22">
        <v>0</v>
      </c>
      <c r="BE49" s="22">
        <v>1.18</v>
      </c>
    </row>
    <row r="50" spans="1:57" x14ac:dyDescent="0.25">
      <c r="A50" s="18" t="s">
        <v>478</v>
      </c>
      <c r="B50" s="18" t="s">
        <v>530</v>
      </c>
      <c r="C50" s="19">
        <v>42978</v>
      </c>
      <c r="D50" s="19">
        <v>42948</v>
      </c>
      <c r="E50" s="19">
        <v>42978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31612</v>
      </c>
      <c r="AR50" s="19">
        <v>42948</v>
      </c>
      <c r="AS50" s="23">
        <v>31683</v>
      </c>
      <c r="AT50" s="19">
        <v>42978</v>
      </c>
      <c r="AU50" s="22">
        <v>0</v>
      </c>
      <c r="AV50" s="22">
        <v>71</v>
      </c>
      <c r="AW50" s="22">
        <v>0</v>
      </c>
      <c r="AX50" s="22">
        <v>71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0.44</v>
      </c>
      <c r="BD50" s="22">
        <v>0</v>
      </c>
      <c r="BE50" s="22">
        <v>0.44</v>
      </c>
    </row>
    <row r="51" spans="1:57" x14ac:dyDescent="0.25">
      <c r="A51" s="18" t="s">
        <v>478</v>
      </c>
      <c r="B51" s="18" t="s">
        <v>531</v>
      </c>
      <c r="C51" s="19">
        <v>42978</v>
      </c>
      <c r="D51" s="19">
        <v>42948</v>
      </c>
      <c r="E51" s="19">
        <v>42978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176336</v>
      </c>
      <c r="AR51" s="19">
        <v>42948</v>
      </c>
      <c r="AS51" s="23">
        <v>177605</v>
      </c>
      <c r="AT51" s="19">
        <v>42978</v>
      </c>
      <c r="AU51" s="22">
        <v>0</v>
      </c>
      <c r="AV51" s="23">
        <v>1269</v>
      </c>
      <c r="AW51" s="22">
        <v>0</v>
      </c>
      <c r="AX51" s="23">
        <v>1269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7.87</v>
      </c>
      <c r="BD51" s="22">
        <v>0</v>
      </c>
      <c r="BE51" s="22">
        <v>7.87</v>
      </c>
    </row>
    <row r="52" spans="1:57" x14ac:dyDescent="0.25">
      <c r="A52" s="18" t="s">
        <v>478</v>
      </c>
      <c r="B52" s="18" t="s">
        <v>532</v>
      </c>
      <c r="C52" s="19">
        <v>42978</v>
      </c>
      <c r="D52" s="19">
        <v>42948</v>
      </c>
      <c r="E52" s="19">
        <v>42978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97365</v>
      </c>
      <c r="AR52" s="19">
        <v>42948</v>
      </c>
      <c r="AS52" s="23">
        <v>97980</v>
      </c>
      <c r="AT52" s="19">
        <v>42978</v>
      </c>
      <c r="AU52" s="22">
        <v>0</v>
      </c>
      <c r="AV52" s="22">
        <v>615</v>
      </c>
      <c r="AW52" s="22">
        <v>0</v>
      </c>
      <c r="AX52" s="22">
        <v>615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3.81</v>
      </c>
      <c r="BD52" s="22">
        <v>0</v>
      </c>
      <c r="BE52" s="22">
        <v>3.81</v>
      </c>
    </row>
    <row r="53" spans="1:57" x14ac:dyDescent="0.25">
      <c r="A53" s="18" t="s">
        <v>478</v>
      </c>
      <c r="B53" s="18" t="s">
        <v>533</v>
      </c>
      <c r="C53" s="19">
        <v>42978</v>
      </c>
      <c r="D53" s="19">
        <v>42948</v>
      </c>
      <c r="E53" s="19">
        <v>42978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90115</v>
      </c>
      <c r="AR53" s="19">
        <v>42948</v>
      </c>
      <c r="AS53" s="23">
        <v>90368</v>
      </c>
      <c r="AT53" s="19">
        <v>42978</v>
      </c>
      <c r="AU53" s="22">
        <v>0</v>
      </c>
      <c r="AV53" s="22">
        <v>253</v>
      </c>
      <c r="AW53" s="22">
        <v>0</v>
      </c>
      <c r="AX53" s="22">
        <v>253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1.57</v>
      </c>
      <c r="BD53" s="22">
        <v>0</v>
      </c>
      <c r="BE53" s="22">
        <v>1.57</v>
      </c>
    </row>
    <row r="54" spans="1:57" x14ac:dyDescent="0.25">
      <c r="A54" s="18" t="s">
        <v>478</v>
      </c>
      <c r="B54" s="18" t="s">
        <v>534</v>
      </c>
      <c r="C54" s="19">
        <v>42978</v>
      </c>
      <c r="D54" s="19">
        <v>42948</v>
      </c>
      <c r="E54" s="19">
        <v>42978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76890</v>
      </c>
      <c r="AR54" s="19">
        <v>42948</v>
      </c>
      <c r="AS54" s="23">
        <v>77174</v>
      </c>
      <c r="AT54" s="19">
        <v>42978</v>
      </c>
      <c r="AU54" s="22">
        <v>0</v>
      </c>
      <c r="AV54" s="22">
        <v>284</v>
      </c>
      <c r="AW54" s="22">
        <v>0</v>
      </c>
      <c r="AX54" s="22">
        <v>284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1.76</v>
      </c>
      <c r="BD54" s="22">
        <v>0</v>
      </c>
      <c r="BE54" s="22">
        <v>1.76</v>
      </c>
    </row>
    <row r="55" spans="1:57" x14ac:dyDescent="0.25">
      <c r="A55" s="18" t="s">
        <v>478</v>
      </c>
      <c r="B55" s="18" t="s">
        <v>535</v>
      </c>
      <c r="C55" s="19">
        <v>42978</v>
      </c>
      <c r="D55" s="19">
        <v>42948</v>
      </c>
      <c r="E55" s="19">
        <v>42978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118228</v>
      </c>
      <c r="AR55" s="19">
        <v>42948</v>
      </c>
      <c r="AS55" s="23">
        <v>118731</v>
      </c>
      <c r="AT55" s="19">
        <v>42978</v>
      </c>
      <c r="AU55" s="22">
        <v>0</v>
      </c>
      <c r="AV55" s="22">
        <v>503</v>
      </c>
      <c r="AW55" s="22">
        <v>0</v>
      </c>
      <c r="AX55" s="22">
        <v>503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3.12</v>
      </c>
      <c r="BD55" s="22">
        <v>0</v>
      </c>
      <c r="BE55" s="22">
        <v>3.12</v>
      </c>
    </row>
    <row r="56" spans="1:57" x14ac:dyDescent="0.25">
      <c r="A56" s="18" t="s">
        <v>478</v>
      </c>
      <c r="B56" s="18" t="s">
        <v>536</v>
      </c>
      <c r="C56" s="19">
        <v>42978</v>
      </c>
      <c r="D56" s="19">
        <v>42948</v>
      </c>
      <c r="E56" s="19">
        <v>42978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225259</v>
      </c>
      <c r="AR56" s="19">
        <v>42948</v>
      </c>
      <c r="AS56" s="23">
        <v>227336</v>
      </c>
      <c r="AT56" s="19">
        <v>42978</v>
      </c>
      <c r="AU56" s="22">
        <v>0</v>
      </c>
      <c r="AV56" s="23">
        <v>2077</v>
      </c>
      <c r="AW56" s="22">
        <v>0</v>
      </c>
      <c r="AX56" s="23">
        <v>2077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12.88</v>
      </c>
      <c r="BD56" s="22">
        <v>0</v>
      </c>
      <c r="BE56" s="22">
        <v>12.88</v>
      </c>
    </row>
    <row r="57" spans="1:57" x14ac:dyDescent="0.25">
      <c r="A57" s="18" t="s">
        <v>478</v>
      </c>
      <c r="B57" s="18" t="s">
        <v>537</v>
      </c>
      <c r="C57" s="19">
        <v>42978</v>
      </c>
      <c r="D57" s="19">
        <v>42948</v>
      </c>
      <c r="E57" s="19">
        <v>42978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121320</v>
      </c>
      <c r="AR57" s="19">
        <v>42948</v>
      </c>
      <c r="AS57" s="23">
        <v>122378</v>
      </c>
      <c r="AT57" s="19">
        <v>42978</v>
      </c>
      <c r="AU57" s="22">
        <v>0</v>
      </c>
      <c r="AV57" s="23">
        <v>1058</v>
      </c>
      <c r="AW57" s="22">
        <v>0</v>
      </c>
      <c r="AX57" s="23">
        <v>1058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6.56</v>
      </c>
      <c r="BD57" s="22">
        <v>0</v>
      </c>
      <c r="BE57" s="22">
        <v>6.56</v>
      </c>
    </row>
    <row r="58" spans="1:57" x14ac:dyDescent="0.25">
      <c r="A58" s="18" t="s">
        <v>478</v>
      </c>
      <c r="B58" s="18" t="s">
        <v>538</v>
      </c>
      <c r="C58" s="19">
        <v>42978</v>
      </c>
      <c r="D58" s="19">
        <v>42948</v>
      </c>
      <c r="E58" s="19">
        <v>42978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105860</v>
      </c>
      <c r="AR58" s="19">
        <v>42948</v>
      </c>
      <c r="AS58" s="23">
        <v>106519</v>
      </c>
      <c r="AT58" s="19">
        <v>42978</v>
      </c>
      <c r="AU58" s="22">
        <v>0</v>
      </c>
      <c r="AV58" s="22">
        <v>659</v>
      </c>
      <c r="AW58" s="22">
        <v>0</v>
      </c>
      <c r="AX58" s="22">
        <v>659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4.09</v>
      </c>
      <c r="BD58" s="22">
        <v>0</v>
      </c>
      <c r="BE58" s="22">
        <v>4.09</v>
      </c>
    </row>
    <row r="59" spans="1:57" x14ac:dyDescent="0.25">
      <c r="A59" s="18" t="s">
        <v>478</v>
      </c>
      <c r="B59" s="18" t="s">
        <v>539</v>
      </c>
      <c r="C59" s="19">
        <v>42978</v>
      </c>
      <c r="D59" s="19">
        <v>42948</v>
      </c>
      <c r="E59" s="19">
        <v>42978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73343</v>
      </c>
      <c r="AR59" s="19">
        <v>42948</v>
      </c>
      <c r="AS59" s="23">
        <v>73475</v>
      </c>
      <c r="AT59" s="19">
        <v>42978</v>
      </c>
      <c r="AU59" s="22">
        <v>0</v>
      </c>
      <c r="AV59" s="22">
        <v>132</v>
      </c>
      <c r="AW59" s="22">
        <v>0</v>
      </c>
      <c r="AX59" s="22">
        <v>132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0.82</v>
      </c>
      <c r="BD59" s="22">
        <v>0</v>
      </c>
      <c r="BE59" s="22">
        <v>0.82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R31" workbookViewId="0">
      <selection activeCell="AR32" sqref="A32:XFD32"/>
    </sheetView>
  </sheetViews>
  <sheetFormatPr defaultColWidth="20.710937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17.85546875" bestFit="1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540</v>
      </c>
      <c r="B2" s="18" t="s">
        <v>541</v>
      </c>
      <c r="C2" s="19">
        <v>43008</v>
      </c>
      <c r="D2" s="19">
        <v>42979</v>
      </c>
      <c r="E2" s="19">
        <v>43008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183044</v>
      </c>
      <c r="X2" s="19">
        <v>42979</v>
      </c>
      <c r="Y2" s="23">
        <v>185862</v>
      </c>
      <c r="Z2" s="19">
        <v>43008</v>
      </c>
      <c r="AA2" s="23">
        <v>2818</v>
      </c>
      <c r="AB2" s="23">
        <v>2818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195823</v>
      </c>
      <c r="AH2" s="19">
        <v>42979</v>
      </c>
      <c r="AI2" s="23">
        <v>197274</v>
      </c>
      <c r="AJ2" s="19">
        <v>43008</v>
      </c>
      <c r="AK2" s="22">
        <v>0</v>
      </c>
      <c r="AL2" s="23">
        <v>1451</v>
      </c>
      <c r="AM2" s="22">
        <v>0</v>
      </c>
      <c r="AN2" s="23">
        <v>1451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92.05</v>
      </c>
      <c r="BD2" s="22">
        <v>0</v>
      </c>
      <c r="BE2" s="22">
        <v>92.05</v>
      </c>
    </row>
    <row r="3" spans="1:57" x14ac:dyDescent="0.25">
      <c r="A3" s="18" t="s">
        <v>540</v>
      </c>
      <c r="B3" s="18" t="s">
        <v>542</v>
      </c>
      <c r="C3" s="19">
        <v>43008</v>
      </c>
      <c r="D3" s="19">
        <v>42979</v>
      </c>
      <c r="E3" s="19">
        <v>43008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9188</v>
      </c>
      <c r="X3" s="19">
        <v>42979</v>
      </c>
      <c r="Y3" s="23">
        <v>9281</v>
      </c>
      <c r="Z3" s="19">
        <v>43008</v>
      </c>
      <c r="AA3" s="22">
        <v>93</v>
      </c>
      <c r="AB3" s="22">
        <v>93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11119</v>
      </c>
      <c r="AH3" s="19">
        <v>42979</v>
      </c>
      <c r="AI3" s="23">
        <v>11121</v>
      </c>
      <c r="AJ3" s="19">
        <v>43008</v>
      </c>
      <c r="AK3" s="22">
        <v>0</v>
      </c>
      <c r="AL3" s="22">
        <v>2</v>
      </c>
      <c r="AM3" s="22">
        <v>0</v>
      </c>
      <c r="AN3" s="22">
        <v>2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0.68</v>
      </c>
      <c r="BD3" s="22">
        <v>0</v>
      </c>
      <c r="BE3" s="22">
        <v>0.68</v>
      </c>
    </row>
    <row r="4" spans="1:57" x14ac:dyDescent="0.25">
      <c r="A4" s="18" t="s">
        <v>540</v>
      </c>
      <c r="B4" s="18" t="s">
        <v>543</v>
      </c>
      <c r="C4" s="19">
        <v>43008</v>
      </c>
      <c r="D4" s="19">
        <v>42979</v>
      </c>
      <c r="E4" s="19">
        <v>43008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231964</v>
      </c>
      <c r="X4" s="19">
        <v>42979</v>
      </c>
      <c r="Y4" s="23">
        <v>235887</v>
      </c>
      <c r="Z4" s="19">
        <v>43008</v>
      </c>
      <c r="AA4" s="23">
        <v>3923</v>
      </c>
      <c r="AB4" s="23">
        <v>3923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242202</v>
      </c>
      <c r="AH4" s="19">
        <v>42979</v>
      </c>
      <c r="AI4" s="23">
        <v>243735</v>
      </c>
      <c r="AJ4" s="19">
        <v>43008</v>
      </c>
      <c r="AK4" s="22">
        <v>0</v>
      </c>
      <c r="AL4" s="23">
        <v>1533</v>
      </c>
      <c r="AM4" s="22">
        <v>0</v>
      </c>
      <c r="AN4" s="23">
        <v>1533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103.12</v>
      </c>
      <c r="BD4" s="22">
        <v>0</v>
      </c>
      <c r="BE4" s="22">
        <v>103.12</v>
      </c>
    </row>
    <row r="5" spans="1:57" x14ac:dyDescent="0.25">
      <c r="A5" s="18" t="s">
        <v>540</v>
      </c>
      <c r="B5" s="18" t="s">
        <v>544</v>
      </c>
      <c r="C5" s="19">
        <v>43008</v>
      </c>
      <c r="D5" s="19">
        <v>42979</v>
      </c>
      <c r="E5" s="19">
        <v>43008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97169</v>
      </c>
      <c r="X5" s="19">
        <v>42979</v>
      </c>
      <c r="Y5" s="23">
        <v>97894</v>
      </c>
      <c r="Z5" s="19">
        <v>43008</v>
      </c>
      <c r="AA5" s="22">
        <v>725</v>
      </c>
      <c r="AB5" s="22">
        <v>725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56295</v>
      </c>
      <c r="AH5" s="19">
        <v>42979</v>
      </c>
      <c r="AI5" s="23">
        <v>56499</v>
      </c>
      <c r="AJ5" s="19">
        <v>43008</v>
      </c>
      <c r="AK5" s="22">
        <v>0</v>
      </c>
      <c r="AL5" s="22">
        <v>204</v>
      </c>
      <c r="AM5" s="22">
        <v>0</v>
      </c>
      <c r="AN5" s="22">
        <v>204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14.99</v>
      </c>
      <c r="BD5" s="22">
        <v>0</v>
      </c>
      <c r="BE5" s="22">
        <v>14.99</v>
      </c>
    </row>
    <row r="6" spans="1:57" x14ac:dyDescent="0.25">
      <c r="A6" s="18" t="s">
        <v>540</v>
      </c>
      <c r="B6" s="18" t="s">
        <v>545</v>
      </c>
      <c r="C6" s="19">
        <v>43008</v>
      </c>
      <c r="D6" s="19">
        <v>42979</v>
      </c>
      <c r="E6" s="19">
        <v>43008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18091</v>
      </c>
      <c r="X6" s="19">
        <v>42979</v>
      </c>
      <c r="Y6" s="23">
        <v>18214</v>
      </c>
      <c r="Z6" s="19">
        <v>43008</v>
      </c>
      <c r="AA6" s="22">
        <v>123</v>
      </c>
      <c r="AB6" s="22">
        <v>123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15306</v>
      </c>
      <c r="AH6" s="19">
        <v>42979</v>
      </c>
      <c r="AI6" s="23">
        <v>15430</v>
      </c>
      <c r="AJ6" s="19">
        <v>43008</v>
      </c>
      <c r="AK6" s="22">
        <v>0</v>
      </c>
      <c r="AL6" s="22">
        <v>124</v>
      </c>
      <c r="AM6" s="22">
        <v>0</v>
      </c>
      <c r="AN6" s="22">
        <v>124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7.13</v>
      </c>
      <c r="BD6" s="22">
        <v>0</v>
      </c>
      <c r="BE6" s="22">
        <v>7.13</v>
      </c>
    </row>
    <row r="7" spans="1:57" x14ac:dyDescent="0.25">
      <c r="A7" s="18" t="s">
        <v>540</v>
      </c>
      <c r="B7" s="18" t="s">
        <v>546</v>
      </c>
      <c r="C7" s="19">
        <v>43008</v>
      </c>
      <c r="D7" s="19">
        <v>42979</v>
      </c>
      <c r="E7" s="19">
        <v>43008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102554</v>
      </c>
      <c r="X7" s="19">
        <v>42979</v>
      </c>
      <c r="Y7" s="23">
        <v>104819</v>
      </c>
      <c r="Z7" s="19">
        <v>43008</v>
      </c>
      <c r="AA7" s="23">
        <v>2265</v>
      </c>
      <c r="AB7" s="23">
        <v>2265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168888</v>
      </c>
      <c r="AH7" s="19">
        <v>42979</v>
      </c>
      <c r="AI7" s="23">
        <v>170934</v>
      </c>
      <c r="AJ7" s="19">
        <v>43008</v>
      </c>
      <c r="AK7" s="22">
        <v>0</v>
      </c>
      <c r="AL7" s="23">
        <v>2046</v>
      </c>
      <c r="AM7" s="22">
        <v>0</v>
      </c>
      <c r="AN7" s="23">
        <v>2046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119.2</v>
      </c>
      <c r="BD7" s="22">
        <v>0</v>
      </c>
      <c r="BE7" s="22">
        <v>119.2</v>
      </c>
    </row>
    <row r="8" spans="1:57" x14ac:dyDescent="0.25">
      <c r="A8" s="18" t="s">
        <v>540</v>
      </c>
      <c r="B8" s="18" t="s">
        <v>547</v>
      </c>
      <c r="C8" s="19">
        <v>43008</v>
      </c>
      <c r="D8" s="19">
        <v>42979</v>
      </c>
      <c r="E8" s="19">
        <v>43008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51996</v>
      </c>
      <c r="X8" s="19">
        <v>42979</v>
      </c>
      <c r="Y8" s="23">
        <v>52212</v>
      </c>
      <c r="Z8" s="19">
        <v>43008</v>
      </c>
      <c r="AA8" s="22">
        <v>216</v>
      </c>
      <c r="AB8" s="22">
        <v>216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42979</v>
      </c>
      <c r="AI8" s="23">
        <v>65757</v>
      </c>
      <c r="AJ8" s="19">
        <v>43008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1.34</v>
      </c>
      <c r="BD8" s="22">
        <v>0</v>
      </c>
      <c r="BE8" s="22">
        <v>1.34</v>
      </c>
    </row>
    <row r="9" spans="1:57" x14ac:dyDescent="0.25">
      <c r="A9" s="18" t="s">
        <v>540</v>
      </c>
      <c r="B9" s="18" t="s">
        <v>548</v>
      </c>
      <c r="C9" s="19">
        <v>43008</v>
      </c>
      <c r="D9" s="19">
        <v>42979</v>
      </c>
      <c r="E9" s="19">
        <v>43008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14905</v>
      </c>
      <c r="X9" s="19">
        <v>42979</v>
      </c>
      <c r="Y9" s="23">
        <v>15114</v>
      </c>
      <c r="Z9" s="19">
        <v>43008</v>
      </c>
      <c r="AA9" s="22">
        <v>209</v>
      </c>
      <c r="AB9" s="22">
        <v>209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10489</v>
      </c>
      <c r="AH9" s="19">
        <v>42979</v>
      </c>
      <c r="AI9" s="23">
        <v>10595</v>
      </c>
      <c r="AJ9" s="19">
        <v>43008</v>
      </c>
      <c r="AK9" s="22">
        <v>0</v>
      </c>
      <c r="AL9" s="22">
        <v>106</v>
      </c>
      <c r="AM9" s="22">
        <v>0</v>
      </c>
      <c r="AN9" s="22">
        <v>106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6.75</v>
      </c>
      <c r="BD9" s="22">
        <v>0</v>
      </c>
      <c r="BE9" s="22">
        <v>6.75</v>
      </c>
    </row>
    <row r="10" spans="1:57" x14ac:dyDescent="0.25">
      <c r="A10" s="18" t="s">
        <v>540</v>
      </c>
      <c r="B10" s="18" t="s">
        <v>549</v>
      </c>
      <c r="C10" s="19">
        <v>43008</v>
      </c>
      <c r="D10" s="19">
        <v>42979</v>
      </c>
      <c r="E10" s="19">
        <v>43008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77761</v>
      </c>
      <c r="X10" s="19">
        <v>42979</v>
      </c>
      <c r="Y10" s="23">
        <v>78197</v>
      </c>
      <c r="Z10" s="19">
        <v>43008</v>
      </c>
      <c r="AA10" s="22">
        <v>436</v>
      </c>
      <c r="AB10" s="22">
        <v>436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62806</v>
      </c>
      <c r="AH10" s="19">
        <v>42979</v>
      </c>
      <c r="AI10" s="23">
        <v>63397</v>
      </c>
      <c r="AJ10" s="19">
        <v>43008</v>
      </c>
      <c r="AK10" s="22">
        <v>0</v>
      </c>
      <c r="AL10" s="22">
        <v>591</v>
      </c>
      <c r="AM10" s="22">
        <v>0</v>
      </c>
      <c r="AN10" s="22">
        <v>591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33.08</v>
      </c>
      <c r="BD10" s="22">
        <v>0</v>
      </c>
      <c r="BE10" s="22">
        <v>33.08</v>
      </c>
    </row>
    <row r="11" spans="1:57" x14ac:dyDescent="0.25">
      <c r="A11" s="18" t="s">
        <v>540</v>
      </c>
      <c r="B11" s="18" t="s">
        <v>550</v>
      </c>
      <c r="C11" s="19">
        <v>43008</v>
      </c>
      <c r="D11" s="19">
        <v>42979</v>
      </c>
      <c r="E11" s="19">
        <v>43008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380444</v>
      </c>
      <c r="X11" s="19">
        <v>42979</v>
      </c>
      <c r="Y11" s="23">
        <v>382953</v>
      </c>
      <c r="Z11" s="19">
        <v>43008</v>
      </c>
      <c r="AA11" s="23">
        <v>2509</v>
      </c>
      <c r="AB11" s="23">
        <v>2509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757030</v>
      </c>
      <c r="AH11" s="19">
        <v>42979</v>
      </c>
      <c r="AI11" s="23">
        <v>760076</v>
      </c>
      <c r="AJ11" s="19">
        <v>43008</v>
      </c>
      <c r="AK11" s="22">
        <v>0</v>
      </c>
      <c r="AL11" s="23">
        <v>3046</v>
      </c>
      <c r="AM11" s="22">
        <v>0</v>
      </c>
      <c r="AN11" s="23">
        <v>3046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172.12</v>
      </c>
      <c r="BD11" s="22">
        <v>0</v>
      </c>
      <c r="BE11" s="22">
        <v>172.12</v>
      </c>
    </row>
    <row r="12" spans="1:57" x14ac:dyDescent="0.25">
      <c r="A12" s="18" t="s">
        <v>540</v>
      </c>
      <c r="B12" s="18" t="s">
        <v>551</v>
      </c>
      <c r="C12" s="19">
        <v>43008</v>
      </c>
      <c r="D12" s="19">
        <v>42979</v>
      </c>
      <c r="E12" s="19">
        <v>43008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266189</v>
      </c>
      <c r="X12" s="19">
        <v>42979</v>
      </c>
      <c r="Y12" s="23">
        <v>266891</v>
      </c>
      <c r="Z12" s="19">
        <v>43008</v>
      </c>
      <c r="AA12" s="22">
        <v>702</v>
      </c>
      <c r="AB12" s="22">
        <v>702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208010</v>
      </c>
      <c r="AH12" s="19">
        <v>42979</v>
      </c>
      <c r="AI12" s="23">
        <v>208467</v>
      </c>
      <c r="AJ12" s="19">
        <v>43008</v>
      </c>
      <c r="AK12" s="22">
        <v>0</v>
      </c>
      <c r="AL12" s="22">
        <v>457</v>
      </c>
      <c r="AM12" s="22">
        <v>0</v>
      </c>
      <c r="AN12" s="22">
        <v>457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27.84</v>
      </c>
      <c r="BD12" s="22">
        <v>0</v>
      </c>
      <c r="BE12" s="22">
        <v>27.84</v>
      </c>
    </row>
    <row r="13" spans="1:57" x14ac:dyDescent="0.25">
      <c r="A13" s="18" t="s">
        <v>540</v>
      </c>
      <c r="B13" s="18" t="s">
        <v>552</v>
      </c>
      <c r="C13" s="19">
        <v>43008</v>
      </c>
      <c r="D13" s="19">
        <v>42979</v>
      </c>
      <c r="E13" s="19">
        <v>43008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155026</v>
      </c>
      <c r="X13" s="19">
        <v>42979</v>
      </c>
      <c r="Y13" s="23">
        <v>158982</v>
      </c>
      <c r="Z13" s="19">
        <v>43008</v>
      </c>
      <c r="AA13" s="23">
        <v>3956</v>
      </c>
      <c r="AB13" s="23">
        <v>3956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113491</v>
      </c>
      <c r="AH13" s="19">
        <v>42979</v>
      </c>
      <c r="AI13" s="23">
        <v>114425</v>
      </c>
      <c r="AJ13" s="19">
        <v>43008</v>
      </c>
      <c r="AK13" s="22">
        <v>0</v>
      </c>
      <c r="AL13" s="22">
        <v>934</v>
      </c>
      <c r="AM13" s="22">
        <v>0</v>
      </c>
      <c r="AN13" s="22">
        <v>934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72.540000000000006</v>
      </c>
      <c r="BD13" s="22">
        <v>0</v>
      </c>
      <c r="BE13" s="22">
        <v>72.540000000000006</v>
      </c>
    </row>
    <row r="14" spans="1:57" x14ac:dyDescent="0.25">
      <c r="A14" s="18" t="s">
        <v>540</v>
      </c>
      <c r="B14" s="18" t="s">
        <v>553</v>
      </c>
      <c r="C14" s="19">
        <v>43008</v>
      </c>
      <c r="D14" s="19">
        <v>42979</v>
      </c>
      <c r="E14" s="19">
        <v>43008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931973</v>
      </c>
      <c r="X14" s="19">
        <v>42979</v>
      </c>
      <c r="Y14" s="23">
        <v>934528</v>
      </c>
      <c r="Z14" s="19">
        <v>43008</v>
      </c>
      <c r="AA14" s="23">
        <v>2555</v>
      </c>
      <c r="AB14" s="23">
        <v>2555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401851</v>
      </c>
      <c r="AH14" s="19">
        <v>42979</v>
      </c>
      <c r="AI14" s="23">
        <v>403323</v>
      </c>
      <c r="AJ14" s="19">
        <v>43008</v>
      </c>
      <c r="AK14" s="22">
        <v>0</v>
      </c>
      <c r="AL14" s="23">
        <v>1472</v>
      </c>
      <c r="AM14" s="22">
        <v>0</v>
      </c>
      <c r="AN14" s="23">
        <v>1472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91.5</v>
      </c>
      <c r="BD14" s="22">
        <v>0</v>
      </c>
      <c r="BE14" s="22">
        <v>91.5</v>
      </c>
    </row>
    <row r="15" spans="1:57" x14ac:dyDescent="0.25">
      <c r="A15" s="18" t="s">
        <v>540</v>
      </c>
      <c r="B15" s="18" t="s">
        <v>554</v>
      </c>
      <c r="C15" s="19">
        <v>43008</v>
      </c>
      <c r="D15" s="19">
        <v>42979</v>
      </c>
      <c r="E15" s="19">
        <v>43008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146924</v>
      </c>
      <c r="X15" s="19">
        <v>42979</v>
      </c>
      <c r="Y15" s="23">
        <v>148114</v>
      </c>
      <c r="Z15" s="19">
        <v>43008</v>
      </c>
      <c r="AA15" s="23">
        <v>1190</v>
      </c>
      <c r="AB15" s="23">
        <v>1190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113211</v>
      </c>
      <c r="AH15" s="19">
        <v>42979</v>
      </c>
      <c r="AI15" s="23">
        <v>113987</v>
      </c>
      <c r="AJ15" s="19">
        <v>43008</v>
      </c>
      <c r="AK15" s="22">
        <v>0</v>
      </c>
      <c r="AL15" s="22">
        <v>776</v>
      </c>
      <c r="AM15" s="22">
        <v>0</v>
      </c>
      <c r="AN15" s="22">
        <v>776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47.27</v>
      </c>
      <c r="BD15" s="22">
        <v>0</v>
      </c>
      <c r="BE15" s="22">
        <v>47.27</v>
      </c>
    </row>
    <row r="16" spans="1:57" x14ac:dyDescent="0.25">
      <c r="A16" s="18" t="s">
        <v>540</v>
      </c>
      <c r="B16" s="18" t="s">
        <v>555</v>
      </c>
      <c r="C16" s="19">
        <v>43008</v>
      </c>
      <c r="D16" s="19">
        <v>42979</v>
      </c>
      <c r="E16" s="19">
        <v>43008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235748</v>
      </c>
      <c r="X16" s="19">
        <v>42979</v>
      </c>
      <c r="Y16" s="23">
        <v>237066</v>
      </c>
      <c r="Z16" s="19">
        <v>43008</v>
      </c>
      <c r="AA16" s="23">
        <v>1318</v>
      </c>
      <c r="AB16" s="23">
        <v>1318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88351</v>
      </c>
      <c r="AH16" s="19">
        <v>42979</v>
      </c>
      <c r="AI16" s="23">
        <v>89470</v>
      </c>
      <c r="AJ16" s="19">
        <v>43008</v>
      </c>
      <c r="AK16" s="22">
        <v>0</v>
      </c>
      <c r="AL16" s="23">
        <v>1119</v>
      </c>
      <c r="AM16" s="22">
        <v>0</v>
      </c>
      <c r="AN16" s="23">
        <v>1119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65.69</v>
      </c>
      <c r="BD16" s="22">
        <v>0</v>
      </c>
      <c r="BE16" s="22">
        <v>65.69</v>
      </c>
    </row>
    <row r="17" spans="1:57" x14ac:dyDescent="0.25">
      <c r="A17" s="18" t="s">
        <v>540</v>
      </c>
      <c r="B17" s="18" t="s">
        <v>556</v>
      </c>
      <c r="C17" s="19">
        <v>43008</v>
      </c>
      <c r="D17" s="19">
        <v>42979</v>
      </c>
      <c r="E17" s="19">
        <v>43008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763131</v>
      </c>
      <c r="X17" s="19">
        <v>42979</v>
      </c>
      <c r="Y17" s="23">
        <v>764681</v>
      </c>
      <c r="Z17" s="19">
        <v>43008</v>
      </c>
      <c r="AA17" s="23">
        <v>1550</v>
      </c>
      <c r="AB17" s="23">
        <v>1550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403641</v>
      </c>
      <c r="AH17" s="19">
        <v>42979</v>
      </c>
      <c r="AI17" s="23">
        <v>404292</v>
      </c>
      <c r="AJ17" s="19">
        <v>43008</v>
      </c>
      <c r="AK17" s="22">
        <v>0</v>
      </c>
      <c r="AL17" s="22">
        <v>651</v>
      </c>
      <c r="AM17" s="22">
        <v>0</v>
      </c>
      <c r="AN17" s="22">
        <v>651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43.07</v>
      </c>
      <c r="BD17" s="22">
        <v>0</v>
      </c>
      <c r="BE17" s="22">
        <v>43.07</v>
      </c>
    </row>
    <row r="18" spans="1:57" x14ac:dyDescent="0.25">
      <c r="A18" s="18" t="s">
        <v>540</v>
      </c>
      <c r="B18" s="18" t="s">
        <v>557</v>
      </c>
      <c r="C18" s="19">
        <v>43008</v>
      </c>
      <c r="D18" s="19">
        <v>42979</v>
      </c>
      <c r="E18" s="19">
        <v>43008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349781</v>
      </c>
      <c r="X18" s="19">
        <v>42979</v>
      </c>
      <c r="Y18" s="23">
        <v>355220</v>
      </c>
      <c r="Z18" s="19">
        <v>43008</v>
      </c>
      <c r="AA18" s="23">
        <v>5439</v>
      </c>
      <c r="AB18" s="23">
        <v>5439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227969</v>
      </c>
      <c r="AH18" s="19">
        <v>42979</v>
      </c>
      <c r="AI18" s="23">
        <v>230406</v>
      </c>
      <c r="AJ18" s="19">
        <v>43008</v>
      </c>
      <c r="AK18" s="22">
        <v>0</v>
      </c>
      <c r="AL18" s="23">
        <v>2437</v>
      </c>
      <c r="AM18" s="22">
        <v>0</v>
      </c>
      <c r="AN18" s="23">
        <v>2437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158.97999999999999</v>
      </c>
      <c r="BD18" s="22">
        <v>0</v>
      </c>
      <c r="BE18" s="22">
        <v>158.97999999999999</v>
      </c>
    </row>
    <row r="19" spans="1:57" x14ac:dyDescent="0.25">
      <c r="A19" s="18" t="s">
        <v>540</v>
      </c>
      <c r="B19" s="18" t="s">
        <v>558</v>
      </c>
      <c r="C19" s="19">
        <v>43008</v>
      </c>
      <c r="D19" s="19">
        <v>42979</v>
      </c>
      <c r="E19" s="19">
        <v>43008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326679</v>
      </c>
      <c r="X19" s="19">
        <v>42979</v>
      </c>
      <c r="Y19" s="23">
        <v>329648</v>
      </c>
      <c r="Z19" s="19">
        <v>43008</v>
      </c>
      <c r="AA19" s="23">
        <v>2969</v>
      </c>
      <c r="AB19" s="23">
        <v>2969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400826</v>
      </c>
      <c r="AH19" s="19">
        <v>42979</v>
      </c>
      <c r="AI19" s="23">
        <v>400905</v>
      </c>
      <c r="AJ19" s="19">
        <v>43008</v>
      </c>
      <c r="AK19" s="22">
        <v>0</v>
      </c>
      <c r="AL19" s="22">
        <v>79</v>
      </c>
      <c r="AM19" s="22">
        <v>0</v>
      </c>
      <c r="AN19" s="22">
        <v>79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22.47</v>
      </c>
      <c r="BD19" s="22">
        <v>0</v>
      </c>
      <c r="BE19" s="22">
        <v>22.47</v>
      </c>
    </row>
    <row r="20" spans="1:57" x14ac:dyDescent="0.25">
      <c r="A20" s="18" t="s">
        <v>540</v>
      </c>
      <c r="B20" s="18" t="s">
        <v>559</v>
      </c>
      <c r="C20" s="19">
        <v>43008</v>
      </c>
      <c r="D20" s="19">
        <v>42979</v>
      </c>
      <c r="E20" s="19">
        <v>43008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46139</v>
      </c>
      <c r="X20" s="19">
        <v>42979</v>
      </c>
      <c r="Y20" s="23">
        <v>47513</v>
      </c>
      <c r="Z20" s="19">
        <v>43008</v>
      </c>
      <c r="AA20" s="23">
        <v>1374</v>
      </c>
      <c r="AB20" s="23">
        <v>1374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44328</v>
      </c>
      <c r="AH20" s="19">
        <v>42979</v>
      </c>
      <c r="AI20" s="23">
        <v>45652</v>
      </c>
      <c r="AJ20" s="19">
        <v>43008</v>
      </c>
      <c r="AK20" s="22">
        <v>0</v>
      </c>
      <c r="AL20" s="23">
        <v>1324</v>
      </c>
      <c r="AM20" s="22">
        <v>0</v>
      </c>
      <c r="AN20" s="23">
        <v>1324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76.569999999999993</v>
      </c>
      <c r="BD20" s="22">
        <v>0</v>
      </c>
      <c r="BE20" s="22">
        <v>76.569999999999993</v>
      </c>
    </row>
    <row r="21" spans="1:57" x14ac:dyDescent="0.25">
      <c r="A21" s="18" t="s">
        <v>540</v>
      </c>
      <c r="B21" s="18" t="s">
        <v>560</v>
      </c>
      <c r="C21" s="19">
        <v>43008</v>
      </c>
      <c r="D21" s="19">
        <v>42979</v>
      </c>
      <c r="E21" s="19">
        <v>43008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176855</v>
      </c>
      <c r="X21" s="19">
        <v>42979</v>
      </c>
      <c r="Y21" s="23">
        <v>178522</v>
      </c>
      <c r="Z21" s="19">
        <v>43008</v>
      </c>
      <c r="AA21" s="23">
        <v>1667</v>
      </c>
      <c r="AB21" s="23">
        <v>1667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207131</v>
      </c>
      <c r="AH21" s="19">
        <v>42979</v>
      </c>
      <c r="AI21" s="23">
        <v>207910</v>
      </c>
      <c r="AJ21" s="19">
        <v>43008</v>
      </c>
      <c r="AK21" s="22">
        <v>0</v>
      </c>
      <c r="AL21" s="22">
        <v>779</v>
      </c>
      <c r="AM21" s="22">
        <v>0</v>
      </c>
      <c r="AN21" s="22">
        <v>779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50.38</v>
      </c>
      <c r="BD21" s="22">
        <v>0</v>
      </c>
      <c r="BE21" s="22">
        <v>50.38</v>
      </c>
    </row>
    <row r="22" spans="1:57" x14ac:dyDescent="0.25">
      <c r="A22" s="18" t="s">
        <v>540</v>
      </c>
      <c r="B22" s="18" t="s">
        <v>561</v>
      </c>
      <c r="C22" s="19">
        <v>43008</v>
      </c>
      <c r="D22" s="19">
        <v>42979</v>
      </c>
      <c r="E22" s="19">
        <v>43008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335376</v>
      </c>
      <c r="X22" s="19">
        <v>42979</v>
      </c>
      <c r="Y22" s="23">
        <v>336470</v>
      </c>
      <c r="Z22" s="19">
        <v>43008</v>
      </c>
      <c r="AA22" s="23">
        <v>1094</v>
      </c>
      <c r="AB22" s="23">
        <v>1094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154676</v>
      </c>
      <c r="AH22" s="19">
        <v>42979</v>
      </c>
      <c r="AI22" s="23">
        <v>156063</v>
      </c>
      <c r="AJ22" s="19">
        <v>43008</v>
      </c>
      <c r="AK22" s="22">
        <v>0</v>
      </c>
      <c r="AL22" s="23">
        <v>1387</v>
      </c>
      <c r="AM22" s="22">
        <v>0</v>
      </c>
      <c r="AN22" s="23">
        <v>1387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78.069999999999993</v>
      </c>
      <c r="BD22" s="22">
        <v>0</v>
      </c>
      <c r="BE22" s="22">
        <v>78.069999999999993</v>
      </c>
    </row>
    <row r="23" spans="1:57" x14ac:dyDescent="0.25">
      <c r="A23" s="18" t="s">
        <v>540</v>
      </c>
      <c r="B23" s="18" t="s">
        <v>562</v>
      </c>
      <c r="C23" s="19">
        <v>43008</v>
      </c>
      <c r="D23" s="19">
        <v>42979</v>
      </c>
      <c r="E23" s="19">
        <v>43008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469719</v>
      </c>
      <c r="X23" s="19">
        <v>42979</v>
      </c>
      <c r="Y23" s="23">
        <v>475087</v>
      </c>
      <c r="Z23" s="19">
        <v>43008</v>
      </c>
      <c r="AA23" s="23">
        <v>5368</v>
      </c>
      <c r="AB23" s="23">
        <v>5368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158269</v>
      </c>
      <c r="AH23" s="19">
        <v>42979</v>
      </c>
      <c r="AI23" s="23">
        <v>159126</v>
      </c>
      <c r="AJ23" s="19">
        <v>43008</v>
      </c>
      <c r="AK23" s="22">
        <v>0</v>
      </c>
      <c r="AL23" s="22">
        <v>857</v>
      </c>
      <c r="AM23" s="22">
        <v>0</v>
      </c>
      <c r="AN23" s="22">
        <v>857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77.33</v>
      </c>
      <c r="BD23" s="22">
        <v>0</v>
      </c>
      <c r="BE23" s="22">
        <v>77.33</v>
      </c>
    </row>
    <row r="24" spans="1:57" x14ac:dyDescent="0.25">
      <c r="A24" s="18" t="s">
        <v>540</v>
      </c>
      <c r="B24" s="18" t="s">
        <v>563</v>
      </c>
      <c r="C24" s="19">
        <v>43008</v>
      </c>
      <c r="D24" s="19">
        <v>42979</v>
      </c>
      <c r="E24" s="19">
        <v>43008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249468</v>
      </c>
      <c r="X24" s="19">
        <v>42979</v>
      </c>
      <c r="Y24" s="23">
        <v>251294</v>
      </c>
      <c r="Z24" s="19">
        <v>43008</v>
      </c>
      <c r="AA24" s="23">
        <v>1826</v>
      </c>
      <c r="AB24" s="23">
        <v>1826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89030</v>
      </c>
      <c r="AH24" s="19">
        <v>42979</v>
      </c>
      <c r="AI24" s="23">
        <v>90150</v>
      </c>
      <c r="AJ24" s="19">
        <v>43008</v>
      </c>
      <c r="AK24" s="22">
        <v>0</v>
      </c>
      <c r="AL24" s="23">
        <v>1120</v>
      </c>
      <c r="AM24" s="22">
        <v>0</v>
      </c>
      <c r="AN24" s="23">
        <v>1120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68.89</v>
      </c>
      <c r="BD24" s="22">
        <v>0</v>
      </c>
      <c r="BE24" s="22">
        <v>68.89</v>
      </c>
    </row>
    <row r="25" spans="1:57" x14ac:dyDescent="0.25">
      <c r="A25" s="18" t="s">
        <v>540</v>
      </c>
      <c r="B25" s="18" t="s">
        <v>564</v>
      </c>
      <c r="C25" s="19">
        <v>43008</v>
      </c>
      <c r="D25" s="19">
        <v>42979</v>
      </c>
      <c r="E25" s="19">
        <v>43008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306308</v>
      </c>
      <c r="X25" s="19">
        <v>42979</v>
      </c>
      <c r="Y25" s="23">
        <v>309336</v>
      </c>
      <c r="Z25" s="19">
        <v>43008</v>
      </c>
      <c r="AA25" s="23">
        <v>3028</v>
      </c>
      <c r="AB25" s="23">
        <v>3028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136697</v>
      </c>
      <c r="AH25" s="19">
        <v>42979</v>
      </c>
      <c r="AI25" s="23">
        <v>137374</v>
      </c>
      <c r="AJ25" s="19">
        <v>43008</v>
      </c>
      <c r="AK25" s="22">
        <v>0</v>
      </c>
      <c r="AL25" s="22">
        <v>677</v>
      </c>
      <c r="AM25" s="22">
        <v>0</v>
      </c>
      <c r="AN25" s="22">
        <v>677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53.57</v>
      </c>
      <c r="BD25" s="22">
        <v>0</v>
      </c>
      <c r="BE25" s="22">
        <v>53.57</v>
      </c>
    </row>
    <row r="26" spans="1:57" x14ac:dyDescent="0.25">
      <c r="A26" s="18" t="s">
        <v>540</v>
      </c>
      <c r="B26" s="18" t="s">
        <v>565</v>
      </c>
      <c r="C26" s="19">
        <v>43008</v>
      </c>
      <c r="D26" s="19">
        <v>42979</v>
      </c>
      <c r="E26" s="19">
        <v>43008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279774</v>
      </c>
      <c r="X26" s="19">
        <v>42979</v>
      </c>
      <c r="Y26" s="23">
        <v>284464</v>
      </c>
      <c r="Z26" s="19">
        <v>43008</v>
      </c>
      <c r="AA26" s="23">
        <v>4690</v>
      </c>
      <c r="AB26" s="23">
        <v>4690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392060</v>
      </c>
      <c r="AH26" s="19">
        <v>42979</v>
      </c>
      <c r="AI26" s="23">
        <v>393918</v>
      </c>
      <c r="AJ26" s="19">
        <v>43008</v>
      </c>
      <c r="AK26" s="22">
        <v>0</v>
      </c>
      <c r="AL26" s="23">
        <v>1858</v>
      </c>
      <c r="AM26" s="22">
        <v>0</v>
      </c>
      <c r="AN26" s="23">
        <v>1858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124.58</v>
      </c>
      <c r="BD26" s="22">
        <v>0</v>
      </c>
      <c r="BE26" s="22">
        <v>124.58</v>
      </c>
    </row>
    <row r="27" spans="1:57" x14ac:dyDescent="0.25">
      <c r="A27" s="18" t="s">
        <v>540</v>
      </c>
      <c r="B27" s="18" t="s">
        <v>566</v>
      </c>
      <c r="C27" s="19">
        <v>43008</v>
      </c>
      <c r="D27" s="19">
        <v>42979</v>
      </c>
      <c r="E27" s="19">
        <v>43008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553862</v>
      </c>
      <c r="X27" s="19">
        <v>42979</v>
      </c>
      <c r="Y27" s="23">
        <v>555583</v>
      </c>
      <c r="Z27" s="19">
        <v>43008</v>
      </c>
      <c r="AA27" s="23">
        <v>1721</v>
      </c>
      <c r="AB27" s="23">
        <v>1721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162799</v>
      </c>
      <c r="AH27" s="19">
        <v>42979</v>
      </c>
      <c r="AI27" s="23">
        <v>168242</v>
      </c>
      <c r="AJ27" s="19">
        <v>43008</v>
      </c>
      <c r="AK27" s="22">
        <v>0</v>
      </c>
      <c r="AL27" s="23">
        <v>5443</v>
      </c>
      <c r="AM27" s="22">
        <v>0</v>
      </c>
      <c r="AN27" s="23">
        <v>5443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290.44</v>
      </c>
      <c r="BD27" s="22">
        <v>0</v>
      </c>
      <c r="BE27" s="22">
        <v>290.44</v>
      </c>
    </row>
    <row r="28" spans="1:57" x14ac:dyDescent="0.25">
      <c r="A28" s="18" t="s">
        <v>540</v>
      </c>
      <c r="B28" s="18" t="s">
        <v>567</v>
      </c>
      <c r="C28" s="19">
        <v>43008</v>
      </c>
      <c r="D28" s="19">
        <v>42979</v>
      </c>
      <c r="E28" s="19">
        <v>43008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337073</v>
      </c>
      <c r="X28" s="19">
        <v>42979</v>
      </c>
      <c r="Y28" s="23">
        <v>341673</v>
      </c>
      <c r="Z28" s="19">
        <v>43008</v>
      </c>
      <c r="AA28" s="23">
        <v>4600</v>
      </c>
      <c r="AB28" s="23">
        <v>4600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269523</v>
      </c>
      <c r="AH28" s="19">
        <v>42979</v>
      </c>
      <c r="AI28" s="23">
        <v>271106</v>
      </c>
      <c r="AJ28" s="19">
        <v>43008</v>
      </c>
      <c r="AK28" s="22">
        <v>0</v>
      </c>
      <c r="AL28" s="23">
        <v>1583</v>
      </c>
      <c r="AM28" s="22">
        <v>0</v>
      </c>
      <c r="AN28" s="23">
        <v>1583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109.89</v>
      </c>
      <c r="BD28" s="22">
        <v>0</v>
      </c>
      <c r="BE28" s="22">
        <v>109.89</v>
      </c>
    </row>
    <row r="29" spans="1:57" x14ac:dyDescent="0.25">
      <c r="A29" s="18" t="s">
        <v>540</v>
      </c>
      <c r="B29" s="18" t="s">
        <v>568</v>
      </c>
      <c r="C29" s="19">
        <v>43008</v>
      </c>
      <c r="D29" s="19">
        <v>42979</v>
      </c>
      <c r="E29" s="19">
        <v>43008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188351</v>
      </c>
      <c r="X29" s="19">
        <v>42979</v>
      </c>
      <c r="Y29" s="23">
        <v>192089</v>
      </c>
      <c r="Z29" s="19">
        <v>43008</v>
      </c>
      <c r="AA29" s="23">
        <v>3738</v>
      </c>
      <c r="AB29" s="23">
        <v>3738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285960</v>
      </c>
      <c r="AH29" s="19">
        <v>42979</v>
      </c>
      <c r="AI29" s="23">
        <v>288341</v>
      </c>
      <c r="AJ29" s="19">
        <v>43008</v>
      </c>
      <c r="AK29" s="22">
        <v>0</v>
      </c>
      <c r="AL29" s="23">
        <v>2381</v>
      </c>
      <c r="AM29" s="22">
        <v>0</v>
      </c>
      <c r="AN29" s="23">
        <v>2381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145.56</v>
      </c>
      <c r="BD29" s="22">
        <v>0</v>
      </c>
      <c r="BE29" s="22">
        <v>145.56</v>
      </c>
    </row>
    <row r="30" spans="1:57" x14ac:dyDescent="0.25">
      <c r="A30" s="18" t="s">
        <v>540</v>
      </c>
      <c r="B30" s="18" t="s">
        <v>569</v>
      </c>
      <c r="C30" s="19">
        <v>43008</v>
      </c>
      <c r="D30" s="19">
        <v>42979</v>
      </c>
      <c r="E30" s="19">
        <v>43008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257456</v>
      </c>
      <c r="X30" s="19">
        <v>42979</v>
      </c>
      <c r="Y30" s="23">
        <v>263988</v>
      </c>
      <c r="Z30" s="19">
        <v>43008</v>
      </c>
      <c r="AA30" s="23">
        <v>6532</v>
      </c>
      <c r="AB30" s="23">
        <v>6532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368867</v>
      </c>
      <c r="AH30" s="19">
        <v>42979</v>
      </c>
      <c r="AI30" s="23">
        <v>373342</v>
      </c>
      <c r="AJ30" s="19">
        <v>43008</v>
      </c>
      <c r="AK30" s="22">
        <v>0</v>
      </c>
      <c r="AL30" s="23">
        <v>4475</v>
      </c>
      <c r="AM30" s="22">
        <v>0</v>
      </c>
      <c r="AN30" s="23">
        <v>4475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270.52</v>
      </c>
      <c r="BD30" s="22">
        <v>0</v>
      </c>
      <c r="BE30" s="22">
        <v>270.52</v>
      </c>
    </row>
    <row r="31" spans="1:57" x14ac:dyDescent="0.25">
      <c r="A31" s="18" t="s">
        <v>540</v>
      </c>
      <c r="B31" s="18" t="s">
        <v>570</v>
      </c>
      <c r="C31" s="19">
        <v>43008</v>
      </c>
      <c r="D31" s="19">
        <v>42979</v>
      </c>
      <c r="E31" s="19">
        <v>43008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288088</v>
      </c>
      <c r="X31" s="19">
        <v>42979</v>
      </c>
      <c r="Y31" s="23">
        <v>292010</v>
      </c>
      <c r="Z31" s="19">
        <v>43008</v>
      </c>
      <c r="AA31" s="23">
        <v>3922</v>
      </c>
      <c r="AB31" s="23">
        <v>3922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291777</v>
      </c>
      <c r="AH31" s="19">
        <v>42979</v>
      </c>
      <c r="AI31" s="23">
        <v>295185</v>
      </c>
      <c r="AJ31" s="19">
        <v>43008</v>
      </c>
      <c r="AK31" s="22">
        <v>0</v>
      </c>
      <c r="AL31" s="23">
        <v>3408</v>
      </c>
      <c r="AM31" s="22">
        <v>0</v>
      </c>
      <c r="AN31" s="23">
        <v>3408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199.49</v>
      </c>
      <c r="BD31" s="22">
        <v>0</v>
      </c>
      <c r="BE31" s="22">
        <v>199.49</v>
      </c>
    </row>
    <row r="32" spans="1:57" x14ac:dyDescent="0.25">
      <c r="A32" s="18" t="s">
        <v>540</v>
      </c>
      <c r="B32" s="18" t="s">
        <v>571</v>
      </c>
      <c r="C32" s="19">
        <v>43008</v>
      </c>
      <c r="D32" s="19">
        <v>42979</v>
      </c>
      <c r="E32" s="19">
        <v>43008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313810</v>
      </c>
      <c r="X32" s="19">
        <v>42979</v>
      </c>
      <c r="Y32" s="23">
        <v>318948</v>
      </c>
      <c r="Z32" s="19">
        <v>43008</v>
      </c>
      <c r="AA32" s="23">
        <v>5138</v>
      </c>
      <c r="AB32" s="23">
        <v>5138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326299</v>
      </c>
      <c r="AH32" s="19">
        <v>42979</v>
      </c>
      <c r="AI32" s="23">
        <v>328310</v>
      </c>
      <c r="AJ32" s="19">
        <v>43008</v>
      </c>
      <c r="AK32" s="22">
        <v>0</v>
      </c>
      <c r="AL32" s="23">
        <v>2011</v>
      </c>
      <c r="AM32" s="22">
        <v>0</v>
      </c>
      <c r="AN32" s="23">
        <v>2011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135.22999999999999</v>
      </c>
      <c r="BD32" s="22">
        <v>0</v>
      </c>
      <c r="BE32" s="22">
        <v>135.22999999999999</v>
      </c>
    </row>
    <row r="33" spans="1:57" x14ac:dyDescent="0.25">
      <c r="A33" s="18" t="s">
        <v>540</v>
      </c>
      <c r="B33" s="18" t="s">
        <v>572</v>
      </c>
      <c r="C33" s="19">
        <v>43008</v>
      </c>
      <c r="D33" s="19">
        <v>42979</v>
      </c>
      <c r="E33" s="19">
        <v>43008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233308</v>
      </c>
      <c r="X33" s="19">
        <v>42979</v>
      </c>
      <c r="Y33" s="23">
        <v>234296</v>
      </c>
      <c r="Z33" s="19">
        <v>43008</v>
      </c>
      <c r="AA33" s="22">
        <v>988</v>
      </c>
      <c r="AB33" s="22">
        <v>988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185625</v>
      </c>
      <c r="AH33" s="19">
        <v>42979</v>
      </c>
      <c r="AI33" s="23">
        <v>186640</v>
      </c>
      <c r="AJ33" s="19">
        <v>43008</v>
      </c>
      <c r="AK33" s="22">
        <v>0</v>
      </c>
      <c r="AL33" s="23">
        <v>1015</v>
      </c>
      <c r="AM33" s="22">
        <v>0</v>
      </c>
      <c r="AN33" s="23">
        <v>1015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58.3</v>
      </c>
      <c r="BD33" s="22">
        <v>0</v>
      </c>
      <c r="BE33" s="22">
        <v>58.3</v>
      </c>
    </row>
    <row r="34" spans="1:57" x14ac:dyDescent="0.25">
      <c r="A34" s="18" t="s">
        <v>540</v>
      </c>
      <c r="B34" s="18" t="s">
        <v>573</v>
      </c>
      <c r="C34" s="19">
        <v>43008</v>
      </c>
      <c r="D34" s="19">
        <v>42979</v>
      </c>
      <c r="E34" s="19">
        <v>43008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88196</v>
      </c>
      <c r="X34" s="19">
        <v>42979</v>
      </c>
      <c r="Y34" s="23">
        <v>88920</v>
      </c>
      <c r="Z34" s="19">
        <v>43008</v>
      </c>
      <c r="AA34" s="22">
        <v>724</v>
      </c>
      <c r="AB34" s="22">
        <v>724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56997</v>
      </c>
      <c r="AH34" s="19">
        <v>42979</v>
      </c>
      <c r="AI34" s="23">
        <v>57380</v>
      </c>
      <c r="AJ34" s="19">
        <v>43008</v>
      </c>
      <c r="AK34" s="22">
        <v>0</v>
      </c>
      <c r="AL34" s="22">
        <v>383</v>
      </c>
      <c r="AM34" s="22">
        <v>0</v>
      </c>
      <c r="AN34" s="22">
        <v>383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24.18</v>
      </c>
      <c r="BD34" s="22">
        <v>0</v>
      </c>
      <c r="BE34" s="22">
        <v>24.18</v>
      </c>
    </row>
    <row r="35" spans="1:57" x14ac:dyDescent="0.25">
      <c r="A35" s="18" t="s">
        <v>540</v>
      </c>
      <c r="B35" s="18" t="s">
        <v>574</v>
      </c>
      <c r="C35" s="19">
        <v>43008</v>
      </c>
      <c r="D35" s="19">
        <v>42979</v>
      </c>
      <c r="E35" s="19">
        <v>43008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214618</v>
      </c>
      <c r="X35" s="19">
        <v>42979</v>
      </c>
      <c r="Y35" s="23">
        <v>217675</v>
      </c>
      <c r="Z35" s="19">
        <v>43008</v>
      </c>
      <c r="AA35" s="23">
        <v>3057</v>
      </c>
      <c r="AB35" s="23">
        <v>3057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303160</v>
      </c>
      <c r="AH35" s="19">
        <v>42979</v>
      </c>
      <c r="AI35" s="23">
        <v>304099</v>
      </c>
      <c r="AJ35" s="19">
        <v>43008</v>
      </c>
      <c r="AK35" s="22">
        <v>0</v>
      </c>
      <c r="AL35" s="22">
        <v>939</v>
      </c>
      <c r="AM35" s="22">
        <v>0</v>
      </c>
      <c r="AN35" s="22">
        <v>939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67.209999999999994</v>
      </c>
      <c r="BD35" s="22">
        <v>0</v>
      </c>
      <c r="BE35" s="22">
        <v>67.209999999999994</v>
      </c>
    </row>
    <row r="36" spans="1:57" x14ac:dyDescent="0.25">
      <c r="A36" s="18" t="s">
        <v>540</v>
      </c>
      <c r="B36" s="18" t="s">
        <v>575</v>
      </c>
      <c r="C36" s="19">
        <v>43008</v>
      </c>
      <c r="D36" s="19">
        <v>42979</v>
      </c>
      <c r="E36" s="19">
        <v>43008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153678</v>
      </c>
      <c r="X36" s="19">
        <v>42979</v>
      </c>
      <c r="Y36" s="23">
        <v>153695</v>
      </c>
      <c r="Z36" s="19">
        <v>43008</v>
      </c>
      <c r="AA36" s="22">
        <v>17</v>
      </c>
      <c r="AB36" s="22">
        <v>17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134807</v>
      </c>
      <c r="AH36" s="19">
        <v>42979</v>
      </c>
      <c r="AI36" s="23">
        <v>134888</v>
      </c>
      <c r="AJ36" s="19">
        <v>43008</v>
      </c>
      <c r="AK36" s="22">
        <v>0</v>
      </c>
      <c r="AL36" s="22">
        <v>81</v>
      </c>
      <c r="AM36" s="22">
        <v>0</v>
      </c>
      <c r="AN36" s="22">
        <v>81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4.2699999999999996</v>
      </c>
      <c r="BD36" s="22">
        <v>0</v>
      </c>
      <c r="BE36" s="22">
        <v>4.2699999999999996</v>
      </c>
    </row>
    <row r="37" spans="1:57" x14ac:dyDescent="0.25">
      <c r="A37" s="18" t="s">
        <v>540</v>
      </c>
      <c r="B37" s="18" t="s">
        <v>576</v>
      </c>
      <c r="C37" s="19">
        <v>43008</v>
      </c>
      <c r="D37" s="19">
        <v>42979</v>
      </c>
      <c r="E37" s="19">
        <v>43008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131857</v>
      </c>
      <c r="X37" s="19">
        <v>42979</v>
      </c>
      <c r="Y37" s="23">
        <v>138989</v>
      </c>
      <c r="Z37" s="19">
        <v>43008</v>
      </c>
      <c r="AA37" s="23">
        <v>7132</v>
      </c>
      <c r="AB37" s="23">
        <v>7132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119088</v>
      </c>
      <c r="AH37" s="19">
        <v>42979</v>
      </c>
      <c r="AI37" s="23">
        <v>121695</v>
      </c>
      <c r="AJ37" s="19">
        <v>43008</v>
      </c>
      <c r="AK37" s="22">
        <v>0</v>
      </c>
      <c r="AL37" s="23">
        <v>2607</v>
      </c>
      <c r="AM37" s="22">
        <v>0</v>
      </c>
      <c r="AN37" s="23">
        <v>2607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178.22</v>
      </c>
      <c r="BD37" s="22">
        <v>0</v>
      </c>
      <c r="BE37" s="22">
        <v>178.22</v>
      </c>
    </row>
    <row r="38" spans="1:57" x14ac:dyDescent="0.25">
      <c r="A38" s="18" t="s">
        <v>540</v>
      </c>
      <c r="B38" s="18" t="s">
        <v>577</v>
      </c>
      <c r="C38" s="19">
        <v>43008</v>
      </c>
      <c r="D38" s="19">
        <v>42979</v>
      </c>
      <c r="E38" s="19">
        <v>43008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97842</v>
      </c>
      <c r="X38" s="19">
        <v>42979</v>
      </c>
      <c r="Y38" s="23">
        <v>98690</v>
      </c>
      <c r="Z38" s="19">
        <v>43008</v>
      </c>
      <c r="AA38" s="22">
        <v>848</v>
      </c>
      <c r="AB38" s="22">
        <v>848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54470</v>
      </c>
      <c r="AH38" s="19">
        <v>42979</v>
      </c>
      <c r="AI38" s="23">
        <v>54516</v>
      </c>
      <c r="AJ38" s="19">
        <v>43008</v>
      </c>
      <c r="AK38" s="22">
        <v>0</v>
      </c>
      <c r="AL38" s="22">
        <v>46</v>
      </c>
      <c r="AM38" s="22">
        <v>0</v>
      </c>
      <c r="AN38" s="22">
        <v>46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7.62</v>
      </c>
      <c r="BD38" s="22">
        <v>0</v>
      </c>
      <c r="BE38" s="22">
        <v>7.62</v>
      </c>
    </row>
    <row r="39" spans="1:57" x14ac:dyDescent="0.25">
      <c r="A39" s="18" t="s">
        <v>540</v>
      </c>
      <c r="B39" s="18" t="s">
        <v>578</v>
      </c>
      <c r="C39" s="19">
        <v>43008</v>
      </c>
      <c r="D39" s="19">
        <v>42979</v>
      </c>
      <c r="E39" s="19">
        <v>43008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104911</v>
      </c>
      <c r="AR39" s="19">
        <v>42979</v>
      </c>
      <c r="AS39" s="23">
        <v>105201</v>
      </c>
      <c r="AT39" s="19">
        <v>43008</v>
      </c>
      <c r="AU39" s="22">
        <v>0</v>
      </c>
      <c r="AV39" s="22">
        <v>290</v>
      </c>
      <c r="AW39" s="22">
        <v>0</v>
      </c>
      <c r="AX39" s="22">
        <v>290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1.8</v>
      </c>
      <c r="BD39" s="22">
        <v>0</v>
      </c>
      <c r="BE39" s="22">
        <v>1.8</v>
      </c>
    </row>
    <row r="40" spans="1:57" x14ac:dyDescent="0.25">
      <c r="A40" s="18" t="s">
        <v>540</v>
      </c>
      <c r="B40" s="18" t="s">
        <v>579</v>
      </c>
      <c r="C40" s="19">
        <v>43008</v>
      </c>
      <c r="D40" s="19">
        <v>42979</v>
      </c>
      <c r="E40" s="19">
        <v>43008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100874</v>
      </c>
      <c r="AR40" s="19">
        <v>42979</v>
      </c>
      <c r="AS40" s="23">
        <v>101009</v>
      </c>
      <c r="AT40" s="19">
        <v>43008</v>
      </c>
      <c r="AU40" s="22">
        <v>0</v>
      </c>
      <c r="AV40" s="22">
        <v>135</v>
      </c>
      <c r="AW40" s="22">
        <v>0</v>
      </c>
      <c r="AX40" s="22">
        <v>135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0.84</v>
      </c>
      <c r="BD40" s="22">
        <v>0</v>
      </c>
      <c r="BE40" s="22">
        <v>0.84</v>
      </c>
    </row>
    <row r="41" spans="1:57" x14ac:dyDescent="0.25">
      <c r="A41" s="18" t="s">
        <v>540</v>
      </c>
      <c r="B41" s="18" t="s">
        <v>580</v>
      </c>
      <c r="C41" s="19">
        <v>43008</v>
      </c>
      <c r="D41" s="19">
        <v>42979</v>
      </c>
      <c r="E41" s="19">
        <v>43008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202758</v>
      </c>
      <c r="AR41" s="19">
        <v>42979</v>
      </c>
      <c r="AS41" s="23">
        <v>202794</v>
      </c>
      <c r="AT41" s="19">
        <v>43008</v>
      </c>
      <c r="AU41" s="22">
        <v>0</v>
      </c>
      <c r="AV41" s="22">
        <v>36</v>
      </c>
      <c r="AW41" s="22">
        <v>0</v>
      </c>
      <c r="AX41" s="22">
        <v>36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0.22</v>
      </c>
      <c r="BD41" s="22">
        <v>0</v>
      </c>
      <c r="BE41" s="22">
        <v>0.22</v>
      </c>
    </row>
    <row r="42" spans="1:57" x14ac:dyDescent="0.25">
      <c r="A42" s="18" t="s">
        <v>540</v>
      </c>
      <c r="B42" s="18" t="s">
        <v>581</v>
      </c>
      <c r="C42" s="19">
        <v>43008</v>
      </c>
      <c r="D42" s="19">
        <v>42979</v>
      </c>
      <c r="E42" s="19">
        <v>43008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180191</v>
      </c>
      <c r="AR42" s="19">
        <v>42979</v>
      </c>
      <c r="AS42" s="23">
        <v>181111</v>
      </c>
      <c r="AT42" s="19">
        <v>43008</v>
      </c>
      <c r="AU42" s="22">
        <v>0</v>
      </c>
      <c r="AV42" s="22">
        <v>920</v>
      </c>
      <c r="AW42" s="22">
        <v>0</v>
      </c>
      <c r="AX42" s="22">
        <v>920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5.7</v>
      </c>
      <c r="BD42" s="22">
        <v>0</v>
      </c>
      <c r="BE42" s="22">
        <v>5.7</v>
      </c>
    </row>
    <row r="43" spans="1:57" x14ac:dyDescent="0.25">
      <c r="A43" s="18" t="s">
        <v>540</v>
      </c>
      <c r="B43" s="18" t="s">
        <v>582</v>
      </c>
      <c r="C43" s="19">
        <v>43008</v>
      </c>
      <c r="D43" s="19">
        <v>42979</v>
      </c>
      <c r="E43" s="19">
        <v>43008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323934</v>
      </c>
      <c r="AR43" s="19">
        <v>42979</v>
      </c>
      <c r="AS43" s="23">
        <v>324897</v>
      </c>
      <c r="AT43" s="19">
        <v>43008</v>
      </c>
      <c r="AU43" s="22">
        <v>0</v>
      </c>
      <c r="AV43" s="22">
        <v>963</v>
      </c>
      <c r="AW43" s="22">
        <v>0</v>
      </c>
      <c r="AX43" s="22">
        <v>963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5.97</v>
      </c>
      <c r="BD43" s="22">
        <v>0</v>
      </c>
      <c r="BE43" s="22">
        <v>5.97</v>
      </c>
    </row>
    <row r="44" spans="1:57" x14ac:dyDescent="0.25">
      <c r="A44" s="18" t="s">
        <v>540</v>
      </c>
      <c r="B44" s="18" t="s">
        <v>583</v>
      </c>
      <c r="C44" s="19">
        <v>43008</v>
      </c>
      <c r="D44" s="19">
        <v>42979</v>
      </c>
      <c r="E44" s="19">
        <v>43008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254494</v>
      </c>
      <c r="AR44" s="19">
        <v>42979</v>
      </c>
      <c r="AS44" s="23">
        <v>254731</v>
      </c>
      <c r="AT44" s="19">
        <v>43008</v>
      </c>
      <c r="AU44" s="22">
        <v>0</v>
      </c>
      <c r="AV44" s="22">
        <v>237</v>
      </c>
      <c r="AW44" s="22">
        <v>0</v>
      </c>
      <c r="AX44" s="22">
        <v>237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1.47</v>
      </c>
      <c r="BD44" s="22">
        <v>0</v>
      </c>
      <c r="BE44" s="22">
        <v>1.47</v>
      </c>
    </row>
    <row r="45" spans="1:57" x14ac:dyDescent="0.25">
      <c r="A45" s="18" t="s">
        <v>540</v>
      </c>
      <c r="B45" s="18" t="s">
        <v>584</v>
      </c>
      <c r="C45" s="19">
        <v>43008</v>
      </c>
      <c r="D45" s="19">
        <v>42979</v>
      </c>
      <c r="E45" s="19">
        <v>43008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122208</v>
      </c>
      <c r="AR45" s="19">
        <v>42979</v>
      </c>
      <c r="AS45" s="23">
        <v>122256</v>
      </c>
      <c r="AT45" s="19">
        <v>43008</v>
      </c>
      <c r="AU45" s="22">
        <v>0</v>
      </c>
      <c r="AV45" s="22">
        <v>48</v>
      </c>
      <c r="AW45" s="22">
        <v>0</v>
      </c>
      <c r="AX45" s="22">
        <v>48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0.3</v>
      </c>
      <c r="BD45" s="22">
        <v>0</v>
      </c>
      <c r="BE45" s="22">
        <v>0.3</v>
      </c>
    </row>
    <row r="46" spans="1:57" x14ac:dyDescent="0.25">
      <c r="A46" s="18" t="s">
        <v>540</v>
      </c>
      <c r="B46" s="18" t="s">
        <v>585</v>
      </c>
      <c r="C46" s="19">
        <v>43008</v>
      </c>
      <c r="D46" s="19">
        <v>42979</v>
      </c>
      <c r="E46" s="19">
        <v>43008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358681</v>
      </c>
      <c r="AR46" s="19">
        <v>42979</v>
      </c>
      <c r="AS46" s="23">
        <v>363477</v>
      </c>
      <c r="AT46" s="19">
        <v>43008</v>
      </c>
      <c r="AU46" s="22">
        <v>0</v>
      </c>
      <c r="AV46" s="23">
        <v>4796</v>
      </c>
      <c r="AW46" s="22">
        <v>0</v>
      </c>
      <c r="AX46" s="23">
        <v>4796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29.74</v>
      </c>
      <c r="BD46" s="22">
        <v>0</v>
      </c>
      <c r="BE46" s="22">
        <v>29.74</v>
      </c>
    </row>
    <row r="47" spans="1:57" x14ac:dyDescent="0.25">
      <c r="A47" s="18" t="s">
        <v>540</v>
      </c>
      <c r="B47" s="18" t="s">
        <v>586</v>
      </c>
      <c r="C47" s="19">
        <v>43008</v>
      </c>
      <c r="D47" s="19">
        <v>42979</v>
      </c>
      <c r="E47" s="19">
        <v>43008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81029</v>
      </c>
      <c r="AR47" s="19">
        <v>42979</v>
      </c>
      <c r="AS47" s="23">
        <v>81410</v>
      </c>
      <c r="AT47" s="19">
        <v>43008</v>
      </c>
      <c r="AU47" s="22">
        <v>0</v>
      </c>
      <c r="AV47" s="22">
        <v>381</v>
      </c>
      <c r="AW47" s="22">
        <v>0</v>
      </c>
      <c r="AX47" s="22">
        <v>381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2.36</v>
      </c>
      <c r="BD47" s="22">
        <v>0</v>
      </c>
      <c r="BE47" s="22">
        <v>2.36</v>
      </c>
    </row>
    <row r="48" spans="1:57" x14ac:dyDescent="0.25">
      <c r="A48" s="18" t="s">
        <v>540</v>
      </c>
      <c r="B48" s="18" t="s">
        <v>587</v>
      </c>
      <c r="C48" s="19">
        <v>43008</v>
      </c>
      <c r="D48" s="19">
        <v>42979</v>
      </c>
      <c r="E48" s="19">
        <v>43008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71064</v>
      </c>
      <c r="AR48" s="19">
        <v>42979</v>
      </c>
      <c r="AS48" s="23">
        <v>71411</v>
      </c>
      <c r="AT48" s="19">
        <v>43008</v>
      </c>
      <c r="AU48" s="22">
        <v>0</v>
      </c>
      <c r="AV48" s="22">
        <v>347</v>
      </c>
      <c r="AW48" s="22">
        <v>0</v>
      </c>
      <c r="AX48" s="22">
        <v>347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2.15</v>
      </c>
      <c r="BD48" s="22">
        <v>0</v>
      </c>
      <c r="BE48" s="22">
        <v>2.15</v>
      </c>
    </row>
    <row r="49" spans="1:57" x14ac:dyDescent="0.25">
      <c r="A49" s="18" t="s">
        <v>540</v>
      </c>
      <c r="B49" s="18" t="s">
        <v>588</v>
      </c>
      <c r="C49" s="19">
        <v>43008</v>
      </c>
      <c r="D49" s="19">
        <v>42979</v>
      </c>
      <c r="E49" s="19">
        <v>43008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33309</v>
      </c>
      <c r="AR49" s="19">
        <v>42979</v>
      </c>
      <c r="AS49" s="23">
        <v>33494</v>
      </c>
      <c r="AT49" s="19">
        <v>43008</v>
      </c>
      <c r="AU49" s="22">
        <v>0</v>
      </c>
      <c r="AV49" s="22">
        <v>185</v>
      </c>
      <c r="AW49" s="22">
        <v>0</v>
      </c>
      <c r="AX49" s="22">
        <v>185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1.1499999999999999</v>
      </c>
      <c r="BD49" s="22">
        <v>0</v>
      </c>
      <c r="BE49" s="22">
        <v>1.1499999999999999</v>
      </c>
    </row>
    <row r="50" spans="1:57" x14ac:dyDescent="0.25">
      <c r="A50" s="18" t="s">
        <v>540</v>
      </c>
      <c r="B50" s="18" t="s">
        <v>589</v>
      </c>
      <c r="C50" s="19">
        <v>43008</v>
      </c>
      <c r="D50" s="19">
        <v>42979</v>
      </c>
      <c r="E50" s="19">
        <v>43008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31683</v>
      </c>
      <c r="AR50" s="19">
        <v>42979</v>
      </c>
      <c r="AS50" s="23">
        <v>32437</v>
      </c>
      <c r="AT50" s="19">
        <v>43008</v>
      </c>
      <c r="AU50" s="22">
        <v>0</v>
      </c>
      <c r="AV50" s="22">
        <v>754</v>
      </c>
      <c r="AW50" s="22">
        <v>0</v>
      </c>
      <c r="AX50" s="22">
        <v>754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4.67</v>
      </c>
      <c r="BD50" s="22">
        <v>0</v>
      </c>
      <c r="BE50" s="22">
        <v>4.67</v>
      </c>
    </row>
    <row r="51" spans="1:57" x14ac:dyDescent="0.25">
      <c r="A51" s="18" t="s">
        <v>540</v>
      </c>
      <c r="B51" s="18" t="s">
        <v>590</v>
      </c>
      <c r="C51" s="19">
        <v>43008</v>
      </c>
      <c r="D51" s="19">
        <v>42979</v>
      </c>
      <c r="E51" s="19">
        <v>43008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177605</v>
      </c>
      <c r="AR51" s="19">
        <v>42979</v>
      </c>
      <c r="AS51" s="23">
        <v>178110</v>
      </c>
      <c r="AT51" s="19">
        <v>43008</v>
      </c>
      <c r="AU51" s="22">
        <v>0</v>
      </c>
      <c r="AV51" s="22">
        <v>505</v>
      </c>
      <c r="AW51" s="22">
        <v>0</v>
      </c>
      <c r="AX51" s="22">
        <v>505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3.13</v>
      </c>
      <c r="BD51" s="22">
        <v>0</v>
      </c>
      <c r="BE51" s="22">
        <v>3.13</v>
      </c>
    </row>
    <row r="52" spans="1:57" x14ac:dyDescent="0.25">
      <c r="A52" s="18" t="s">
        <v>540</v>
      </c>
      <c r="B52" s="18" t="s">
        <v>591</v>
      </c>
      <c r="C52" s="19">
        <v>43008</v>
      </c>
      <c r="D52" s="19">
        <v>42979</v>
      </c>
      <c r="E52" s="19">
        <v>43008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97980</v>
      </c>
      <c r="AR52" s="19">
        <v>42979</v>
      </c>
      <c r="AS52" s="23">
        <v>98521</v>
      </c>
      <c r="AT52" s="19">
        <v>43008</v>
      </c>
      <c r="AU52" s="22">
        <v>0</v>
      </c>
      <c r="AV52" s="22">
        <v>541</v>
      </c>
      <c r="AW52" s="22">
        <v>0</v>
      </c>
      <c r="AX52" s="22">
        <v>541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3.35</v>
      </c>
      <c r="BD52" s="22">
        <v>0</v>
      </c>
      <c r="BE52" s="22">
        <v>3.35</v>
      </c>
    </row>
    <row r="53" spans="1:57" x14ac:dyDescent="0.25">
      <c r="A53" s="18" t="s">
        <v>540</v>
      </c>
      <c r="B53" s="18" t="s">
        <v>592</v>
      </c>
      <c r="C53" s="19">
        <v>43008</v>
      </c>
      <c r="D53" s="19">
        <v>42979</v>
      </c>
      <c r="E53" s="19">
        <v>43008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90368</v>
      </c>
      <c r="AR53" s="19">
        <v>42979</v>
      </c>
      <c r="AS53" s="23">
        <v>90695</v>
      </c>
      <c r="AT53" s="19">
        <v>43008</v>
      </c>
      <c r="AU53" s="22">
        <v>0</v>
      </c>
      <c r="AV53" s="22">
        <v>327</v>
      </c>
      <c r="AW53" s="22">
        <v>0</v>
      </c>
      <c r="AX53" s="22">
        <v>327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2.0299999999999998</v>
      </c>
      <c r="BD53" s="22">
        <v>0</v>
      </c>
      <c r="BE53" s="22">
        <v>2.0299999999999998</v>
      </c>
    </row>
    <row r="54" spans="1:57" x14ac:dyDescent="0.25">
      <c r="A54" s="18" t="s">
        <v>540</v>
      </c>
      <c r="B54" s="18" t="s">
        <v>593</v>
      </c>
      <c r="C54" s="19">
        <v>43008</v>
      </c>
      <c r="D54" s="19">
        <v>42979</v>
      </c>
      <c r="E54" s="19">
        <v>43008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77174</v>
      </c>
      <c r="AR54" s="19">
        <v>42979</v>
      </c>
      <c r="AS54" s="23">
        <v>77301</v>
      </c>
      <c r="AT54" s="19">
        <v>43008</v>
      </c>
      <c r="AU54" s="22">
        <v>0</v>
      </c>
      <c r="AV54" s="22">
        <v>127</v>
      </c>
      <c r="AW54" s="22">
        <v>0</v>
      </c>
      <c r="AX54" s="22">
        <v>127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0.79</v>
      </c>
      <c r="BD54" s="22">
        <v>0</v>
      </c>
      <c r="BE54" s="22">
        <v>0.79</v>
      </c>
    </row>
    <row r="55" spans="1:57" x14ac:dyDescent="0.25">
      <c r="A55" s="18" t="s">
        <v>540</v>
      </c>
      <c r="B55" s="18" t="s">
        <v>594</v>
      </c>
      <c r="C55" s="19">
        <v>43008</v>
      </c>
      <c r="D55" s="19">
        <v>42979</v>
      </c>
      <c r="E55" s="19">
        <v>43008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118731</v>
      </c>
      <c r="AR55" s="19">
        <v>42979</v>
      </c>
      <c r="AS55" s="23">
        <v>119335</v>
      </c>
      <c r="AT55" s="19">
        <v>43008</v>
      </c>
      <c r="AU55" s="22">
        <v>0</v>
      </c>
      <c r="AV55" s="22">
        <v>604</v>
      </c>
      <c r="AW55" s="22">
        <v>0</v>
      </c>
      <c r="AX55" s="22">
        <v>604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3.74</v>
      </c>
      <c r="BD55" s="22">
        <v>0</v>
      </c>
      <c r="BE55" s="22">
        <v>3.74</v>
      </c>
    </row>
    <row r="56" spans="1:57" x14ac:dyDescent="0.25">
      <c r="A56" s="18" t="s">
        <v>540</v>
      </c>
      <c r="B56" s="18" t="s">
        <v>595</v>
      </c>
      <c r="C56" s="19">
        <v>43008</v>
      </c>
      <c r="D56" s="19">
        <v>42979</v>
      </c>
      <c r="E56" s="19">
        <v>43008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227336</v>
      </c>
      <c r="AR56" s="19">
        <v>42979</v>
      </c>
      <c r="AS56" s="23">
        <v>228521</v>
      </c>
      <c r="AT56" s="19">
        <v>43008</v>
      </c>
      <c r="AU56" s="22">
        <v>0</v>
      </c>
      <c r="AV56" s="23">
        <v>1185</v>
      </c>
      <c r="AW56" s="22">
        <v>0</v>
      </c>
      <c r="AX56" s="23">
        <v>1185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7.35</v>
      </c>
      <c r="BD56" s="22">
        <v>0</v>
      </c>
      <c r="BE56" s="22">
        <v>7.35</v>
      </c>
    </row>
    <row r="57" spans="1:57" x14ac:dyDescent="0.25">
      <c r="A57" s="18" t="s">
        <v>540</v>
      </c>
      <c r="B57" s="18" t="s">
        <v>596</v>
      </c>
      <c r="C57" s="19">
        <v>43008</v>
      </c>
      <c r="D57" s="19">
        <v>42979</v>
      </c>
      <c r="E57" s="19">
        <v>43008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122378</v>
      </c>
      <c r="AR57" s="19">
        <v>42979</v>
      </c>
      <c r="AS57" s="23">
        <v>123219</v>
      </c>
      <c r="AT57" s="19">
        <v>43008</v>
      </c>
      <c r="AU57" s="22">
        <v>0</v>
      </c>
      <c r="AV57" s="22">
        <v>841</v>
      </c>
      <c r="AW57" s="22">
        <v>0</v>
      </c>
      <c r="AX57" s="22">
        <v>841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5.21</v>
      </c>
      <c r="BD57" s="22">
        <v>0</v>
      </c>
      <c r="BE57" s="22">
        <v>5.21</v>
      </c>
    </row>
    <row r="58" spans="1:57" x14ac:dyDescent="0.25">
      <c r="A58" s="18" t="s">
        <v>540</v>
      </c>
      <c r="B58" s="18" t="s">
        <v>597</v>
      </c>
      <c r="C58" s="19">
        <v>43008</v>
      </c>
      <c r="D58" s="19">
        <v>42979</v>
      </c>
      <c r="E58" s="19">
        <v>43008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106519</v>
      </c>
      <c r="AR58" s="19">
        <v>42979</v>
      </c>
      <c r="AS58" s="23">
        <v>107092</v>
      </c>
      <c r="AT58" s="19">
        <v>43008</v>
      </c>
      <c r="AU58" s="22">
        <v>0</v>
      </c>
      <c r="AV58" s="22">
        <v>573</v>
      </c>
      <c r="AW58" s="22">
        <v>0</v>
      </c>
      <c r="AX58" s="22">
        <v>573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3.55</v>
      </c>
      <c r="BD58" s="22">
        <v>0</v>
      </c>
      <c r="BE58" s="22">
        <v>3.55</v>
      </c>
    </row>
    <row r="59" spans="1:57" x14ac:dyDescent="0.25">
      <c r="A59" s="18" t="s">
        <v>540</v>
      </c>
      <c r="B59" s="18" t="s">
        <v>598</v>
      </c>
      <c r="C59" s="19">
        <v>43008</v>
      </c>
      <c r="D59" s="19">
        <v>42979</v>
      </c>
      <c r="E59" s="19">
        <v>43008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73475</v>
      </c>
      <c r="AR59" s="19">
        <v>42979</v>
      </c>
      <c r="AS59" s="23">
        <v>73649</v>
      </c>
      <c r="AT59" s="19">
        <v>43008</v>
      </c>
      <c r="AU59" s="22">
        <v>0</v>
      </c>
      <c r="AV59" s="22">
        <v>174</v>
      </c>
      <c r="AW59" s="22">
        <v>0</v>
      </c>
      <c r="AX59" s="22">
        <v>174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1.08</v>
      </c>
      <c r="BD59" s="22">
        <v>0</v>
      </c>
      <c r="BE59" s="22">
        <v>1.08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workbookViewId="0">
      <selection activeCell="A32" sqref="A32:XFD32"/>
    </sheetView>
  </sheetViews>
  <sheetFormatPr defaultColWidth="11.425781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17.85546875" bestFit="1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  <col min="257" max="263" width="10.7109375" customWidth="1"/>
    <col min="264" max="264" width="24.7109375" customWidth="1"/>
    <col min="265" max="265" width="13.7109375" customWidth="1"/>
    <col min="266" max="266" width="11.7109375" customWidth="1"/>
    <col min="267" max="267" width="12.7109375" customWidth="1"/>
    <col min="268" max="268" width="11.7109375" customWidth="1"/>
    <col min="269" max="270" width="12.7109375" customWidth="1"/>
    <col min="271" max="272" width="10.7109375" customWidth="1"/>
    <col min="273" max="273" width="16.7109375" customWidth="1"/>
    <col min="274" max="274" width="28.7109375" customWidth="1"/>
    <col min="275" max="275" width="22.7109375" customWidth="1"/>
    <col min="276" max="276" width="15.7109375" customWidth="1"/>
    <col min="277" max="277" width="3.7109375" customWidth="1"/>
    <col min="278" max="278" width="10.7109375" customWidth="1"/>
    <col min="279" max="280" width="8.7109375" customWidth="1"/>
    <col min="281" max="281" width="9.7109375" customWidth="1"/>
    <col min="282" max="282" width="8.7109375" customWidth="1"/>
    <col min="283" max="283" width="9.7109375" customWidth="1"/>
    <col min="284" max="284" width="10.7109375" customWidth="1"/>
    <col min="285" max="286" width="9.7109375" customWidth="1"/>
    <col min="287" max="287" width="8.7109375" customWidth="1"/>
    <col min="288" max="288" width="9.7109375" customWidth="1"/>
    <col min="289" max="290" width="8.7109375" customWidth="1"/>
    <col min="291" max="291" width="9.7109375" customWidth="1"/>
    <col min="292" max="293" width="8.7109375" customWidth="1"/>
    <col min="294" max="295" width="10.7109375" customWidth="1"/>
    <col min="296" max="296" width="9.7109375" customWidth="1"/>
    <col min="297" max="297" width="10.7109375" customWidth="1"/>
    <col min="298" max="298" width="9.7109375" customWidth="1"/>
    <col min="299" max="300" width="8.7109375" customWidth="1"/>
    <col min="301" max="301" width="9.7109375" customWidth="1"/>
    <col min="302" max="302" width="10.7109375" customWidth="1"/>
    <col min="303" max="305" width="9.7109375" customWidth="1"/>
    <col min="306" max="307" width="10.7109375" customWidth="1"/>
    <col min="308" max="309" width="9.7109375" customWidth="1"/>
    <col min="310" max="310" width="21.7109375" customWidth="1"/>
    <col min="311" max="311" width="13.7109375" customWidth="1"/>
    <col min="312" max="312" width="10.7109375" customWidth="1"/>
    <col min="313" max="313" width="12.7109375" customWidth="1"/>
    <col min="513" max="519" width="10.7109375" customWidth="1"/>
    <col min="520" max="520" width="24.7109375" customWidth="1"/>
    <col min="521" max="521" width="13.7109375" customWidth="1"/>
    <col min="522" max="522" width="11.7109375" customWidth="1"/>
    <col min="523" max="523" width="12.7109375" customWidth="1"/>
    <col min="524" max="524" width="11.7109375" customWidth="1"/>
    <col min="525" max="526" width="12.7109375" customWidth="1"/>
    <col min="527" max="528" width="10.7109375" customWidth="1"/>
    <col min="529" max="529" width="16.7109375" customWidth="1"/>
    <col min="530" max="530" width="28.7109375" customWidth="1"/>
    <col min="531" max="531" width="22.7109375" customWidth="1"/>
    <col min="532" max="532" width="15.7109375" customWidth="1"/>
    <col min="533" max="533" width="3.7109375" customWidth="1"/>
    <col min="534" max="534" width="10.7109375" customWidth="1"/>
    <col min="535" max="536" width="8.7109375" customWidth="1"/>
    <col min="537" max="537" width="9.7109375" customWidth="1"/>
    <col min="538" max="538" width="8.7109375" customWidth="1"/>
    <col min="539" max="539" width="9.7109375" customWidth="1"/>
    <col min="540" max="540" width="10.7109375" customWidth="1"/>
    <col min="541" max="542" width="9.7109375" customWidth="1"/>
    <col min="543" max="543" width="8.7109375" customWidth="1"/>
    <col min="544" max="544" width="9.7109375" customWidth="1"/>
    <col min="545" max="546" width="8.7109375" customWidth="1"/>
    <col min="547" max="547" width="9.7109375" customWidth="1"/>
    <col min="548" max="549" width="8.7109375" customWidth="1"/>
    <col min="550" max="551" width="10.7109375" customWidth="1"/>
    <col min="552" max="552" width="9.7109375" customWidth="1"/>
    <col min="553" max="553" width="10.7109375" customWidth="1"/>
    <col min="554" max="554" width="9.7109375" customWidth="1"/>
    <col min="555" max="556" width="8.7109375" customWidth="1"/>
    <col min="557" max="557" width="9.7109375" customWidth="1"/>
    <col min="558" max="558" width="10.7109375" customWidth="1"/>
    <col min="559" max="561" width="9.7109375" customWidth="1"/>
    <col min="562" max="563" width="10.7109375" customWidth="1"/>
    <col min="564" max="565" width="9.7109375" customWidth="1"/>
    <col min="566" max="566" width="21.7109375" customWidth="1"/>
    <col min="567" max="567" width="13.7109375" customWidth="1"/>
    <col min="568" max="568" width="10.7109375" customWidth="1"/>
    <col min="569" max="569" width="12.7109375" customWidth="1"/>
    <col min="769" max="775" width="10.7109375" customWidth="1"/>
    <col min="776" max="776" width="24.7109375" customWidth="1"/>
    <col min="777" max="777" width="13.7109375" customWidth="1"/>
    <col min="778" max="778" width="11.7109375" customWidth="1"/>
    <col min="779" max="779" width="12.7109375" customWidth="1"/>
    <col min="780" max="780" width="11.7109375" customWidth="1"/>
    <col min="781" max="782" width="12.7109375" customWidth="1"/>
    <col min="783" max="784" width="10.7109375" customWidth="1"/>
    <col min="785" max="785" width="16.7109375" customWidth="1"/>
    <col min="786" max="786" width="28.7109375" customWidth="1"/>
    <col min="787" max="787" width="22.7109375" customWidth="1"/>
    <col min="788" max="788" width="15.7109375" customWidth="1"/>
    <col min="789" max="789" width="3.7109375" customWidth="1"/>
    <col min="790" max="790" width="10.7109375" customWidth="1"/>
    <col min="791" max="792" width="8.7109375" customWidth="1"/>
    <col min="793" max="793" width="9.7109375" customWidth="1"/>
    <col min="794" max="794" width="8.7109375" customWidth="1"/>
    <col min="795" max="795" width="9.7109375" customWidth="1"/>
    <col min="796" max="796" width="10.7109375" customWidth="1"/>
    <col min="797" max="798" width="9.7109375" customWidth="1"/>
    <col min="799" max="799" width="8.7109375" customWidth="1"/>
    <col min="800" max="800" width="9.7109375" customWidth="1"/>
    <col min="801" max="802" width="8.7109375" customWidth="1"/>
    <col min="803" max="803" width="9.7109375" customWidth="1"/>
    <col min="804" max="805" width="8.7109375" customWidth="1"/>
    <col min="806" max="807" width="10.7109375" customWidth="1"/>
    <col min="808" max="808" width="9.7109375" customWidth="1"/>
    <col min="809" max="809" width="10.7109375" customWidth="1"/>
    <col min="810" max="810" width="9.7109375" customWidth="1"/>
    <col min="811" max="812" width="8.7109375" customWidth="1"/>
    <col min="813" max="813" width="9.7109375" customWidth="1"/>
    <col min="814" max="814" width="10.7109375" customWidth="1"/>
    <col min="815" max="817" width="9.7109375" customWidth="1"/>
    <col min="818" max="819" width="10.7109375" customWidth="1"/>
    <col min="820" max="821" width="9.7109375" customWidth="1"/>
    <col min="822" max="822" width="21.7109375" customWidth="1"/>
    <col min="823" max="823" width="13.7109375" customWidth="1"/>
    <col min="824" max="824" width="10.7109375" customWidth="1"/>
    <col min="825" max="825" width="12.7109375" customWidth="1"/>
    <col min="1025" max="1031" width="10.7109375" customWidth="1"/>
    <col min="1032" max="1032" width="24.7109375" customWidth="1"/>
    <col min="1033" max="1033" width="13.7109375" customWidth="1"/>
    <col min="1034" max="1034" width="11.7109375" customWidth="1"/>
    <col min="1035" max="1035" width="12.7109375" customWidth="1"/>
    <col min="1036" max="1036" width="11.7109375" customWidth="1"/>
    <col min="1037" max="1038" width="12.7109375" customWidth="1"/>
    <col min="1039" max="1040" width="10.7109375" customWidth="1"/>
    <col min="1041" max="1041" width="16.7109375" customWidth="1"/>
    <col min="1042" max="1042" width="28.7109375" customWidth="1"/>
    <col min="1043" max="1043" width="22.7109375" customWidth="1"/>
    <col min="1044" max="1044" width="15.7109375" customWidth="1"/>
    <col min="1045" max="1045" width="3.7109375" customWidth="1"/>
    <col min="1046" max="1046" width="10.7109375" customWidth="1"/>
    <col min="1047" max="1048" width="8.7109375" customWidth="1"/>
    <col min="1049" max="1049" width="9.7109375" customWidth="1"/>
    <col min="1050" max="1050" width="8.7109375" customWidth="1"/>
    <col min="1051" max="1051" width="9.7109375" customWidth="1"/>
    <col min="1052" max="1052" width="10.7109375" customWidth="1"/>
    <col min="1053" max="1054" width="9.7109375" customWidth="1"/>
    <col min="1055" max="1055" width="8.7109375" customWidth="1"/>
    <col min="1056" max="1056" width="9.7109375" customWidth="1"/>
    <col min="1057" max="1058" width="8.7109375" customWidth="1"/>
    <col min="1059" max="1059" width="9.7109375" customWidth="1"/>
    <col min="1060" max="1061" width="8.7109375" customWidth="1"/>
    <col min="1062" max="1063" width="10.7109375" customWidth="1"/>
    <col min="1064" max="1064" width="9.7109375" customWidth="1"/>
    <col min="1065" max="1065" width="10.7109375" customWidth="1"/>
    <col min="1066" max="1066" width="9.7109375" customWidth="1"/>
    <col min="1067" max="1068" width="8.7109375" customWidth="1"/>
    <col min="1069" max="1069" width="9.7109375" customWidth="1"/>
    <col min="1070" max="1070" width="10.7109375" customWidth="1"/>
    <col min="1071" max="1073" width="9.7109375" customWidth="1"/>
    <col min="1074" max="1075" width="10.7109375" customWidth="1"/>
    <col min="1076" max="1077" width="9.7109375" customWidth="1"/>
    <col min="1078" max="1078" width="21.7109375" customWidth="1"/>
    <col min="1079" max="1079" width="13.7109375" customWidth="1"/>
    <col min="1080" max="1080" width="10.7109375" customWidth="1"/>
    <col min="1081" max="1081" width="12.7109375" customWidth="1"/>
    <col min="1281" max="1287" width="10.7109375" customWidth="1"/>
    <col min="1288" max="1288" width="24.7109375" customWidth="1"/>
    <col min="1289" max="1289" width="13.7109375" customWidth="1"/>
    <col min="1290" max="1290" width="11.7109375" customWidth="1"/>
    <col min="1291" max="1291" width="12.7109375" customWidth="1"/>
    <col min="1292" max="1292" width="11.7109375" customWidth="1"/>
    <col min="1293" max="1294" width="12.7109375" customWidth="1"/>
    <col min="1295" max="1296" width="10.7109375" customWidth="1"/>
    <col min="1297" max="1297" width="16.7109375" customWidth="1"/>
    <col min="1298" max="1298" width="28.7109375" customWidth="1"/>
    <col min="1299" max="1299" width="22.7109375" customWidth="1"/>
    <col min="1300" max="1300" width="15.7109375" customWidth="1"/>
    <col min="1301" max="1301" width="3.7109375" customWidth="1"/>
    <col min="1302" max="1302" width="10.7109375" customWidth="1"/>
    <col min="1303" max="1304" width="8.7109375" customWidth="1"/>
    <col min="1305" max="1305" width="9.7109375" customWidth="1"/>
    <col min="1306" max="1306" width="8.7109375" customWidth="1"/>
    <col min="1307" max="1307" width="9.7109375" customWidth="1"/>
    <col min="1308" max="1308" width="10.7109375" customWidth="1"/>
    <col min="1309" max="1310" width="9.7109375" customWidth="1"/>
    <col min="1311" max="1311" width="8.7109375" customWidth="1"/>
    <col min="1312" max="1312" width="9.7109375" customWidth="1"/>
    <col min="1313" max="1314" width="8.7109375" customWidth="1"/>
    <col min="1315" max="1315" width="9.7109375" customWidth="1"/>
    <col min="1316" max="1317" width="8.7109375" customWidth="1"/>
    <col min="1318" max="1319" width="10.7109375" customWidth="1"/>
    <col min="1320" max="1320" width="9.7109375" customWidth="1"/>
    <col min="1321" max="1321" width="10.7109375" customWidth="1"/>
    <col min="1322" max="1322" width="9.7109375" customWidth="1"/>
    <col min="1323" max="1324" width="8.7109375" customWidth="1"/>
    <col min="1325" max="1325" width="9.7109375" customWidth="1"/>
    <col min="1326" max="1326" width="10.7109375" customWidth="1"/>
    <col min="1327" max="1329" width="9.7109375" customWidth="1"/>
    <col min="1330" max="1331" width="10.7109375" customWidth="1"/>
    <col min="1332" max="1333" width="9.7109375" customWidth="1"/>
    <col min="1334" max="1334" width="21.7109375" customWidth="1"/>
    <col min="1335" max="1335" width="13.7109375" customWidth="1"/>
    <col min="1336" max="1336" width="10.7109375" customWidth="1"/>
    <col min="1337" max="1337" width="12.7109375" customWidth="1"/>
    <col min="1537" max="1543" width="10.7109375" customWidth="1"/>
    <col min="1544" max="1544" width="24.7109375" customWidth="1"/>
    <col min="1545" max="1545" width="13.7109375" customWidth="1"/>
    <col min="1546" max="1546" width="11.7109375" customWidth="1"/>
    <col min="1547" max="1547" width="12.7109375" customWidth="1"/>
    <col min="1548" max="1548" width="11.7109375" customWidth="1"/>
    <col min="1549" max="1550" width="12.7109375" customWidth="1"/>
    <col min="1551" max="1552" width="10.7109375" customWidth="1"/>
    <col min="1553" max="1553" width="16.7109375" customWidth="1"/>
    <col min="1554" max="1554" width="28.7109375" customWidth="1"/>
    <col min="1555" max="1555" width="22.7109375" customWidth="1"/>
    <col min="1556" max="1556" width="15.7109375" customWidth="1"/>
    <col min="1557" max="1557" width="3.7109375" customWidth="1"/>
    <col min="1558" max="1558" width="10.7109375" customWidth="1"/>
    <col min="1559" max="1560" width="8.7109375" customWidth="1"/>
    <col min="1561" max="1561" width="9.7109375" customWidth="1"/>
    <col min="1562" max="1562" width="8.7109375" customWidth="1"/>
    <col min="1563" max="1563" width="9.7109375" customWidth="1"/>
    <col min="1564" max="1564" width="10.7109375" customWidth="1"/>
    <col min="1565" max="1566" width="9.7109375" customWidth="1"/>
    <col min="1567" max="1567" width="8.7109375" customWidth="1"/>
    <col min="1568" max="1568" width="9.7109375" customWidth="1"/>
    <col min="1569" max="1570" width="8.7109375" customWidth="1"/>
    <col min="1571" max="1571" width="9.7109375" customWidth="1"/>
    <col min="1572" max="1573" width="8.7109375" customWidth="1"/>
    <col min="1574" max="1575" width="10.7109375" customWidth="1"/>
    <col min="1576" max="1576" width="9.7109375" customWidth="1"/>
    <col min="1577" max="1577" width="10.7109375" customWidth="1"/>
    <col min="1578" max="1578" width="9.7109375" customWidth="1"/>
    <col min="1579" max="1580" width="8.7109375" customWidth="1"/>
    <col min="1581" max="1581" width="9.7109375" customWidth="1"/>
    <col min="1582" max="1582" width="10.7109375" customWidth="1"/>
    <col min="1583" max="1585" width="9.7109375" customWidth="1"/>
    <col min="1586" max="1587" width="10.7109375" customWidth="1"/>
    <col min="1588" max="1589" width="9.7109375" customWidth="1"/>
    <col min="1590" max="1590" width="21.7109375" customWidth="1"/>
    <col min="1591" max="1591" width="13.7109375" customWidth="1"/>
    <col min="1592" max="1592" width="10.7109375" customWidth="1"/>
    <col min="1593" max="1593" width="12.7109375" customWidth="1"/>
    <col min="1793" max="1799" width="10.7109375" customWidth="1"/>
    <col min="1800" max="1800" width="24.7109375" customWidth="1"/>
    <col min="1801" max="1801" width="13.7109375" customWidth="1"/>
    <col min="1802" max="1802" width="11.7109375" customWidth="1"/>
    <col min="1803" max="1803" width="12.7109375" customWidth="1"/>
    <col min="1804" max="1804" width="11.7109375" customWidth="1"/>
    <col min="1805" max="1806" width="12.7109375" customWidth="1"/>
    <col min="1807" max="1808" width="10.7109375" customWidth="1"/>
    <col min="1809" max="1809" width="16.7109375" customWidth="1"/>
    <col min="1810" max="1810" width="28.7109375" customWidth="1"/>
    <col min="1811" max="1811" width="22.7109375" customWidth="1"/>
    <col min="1812" max="1812" width="15.7109375" customWidth="1"/>
    <col min="1813" max="1813" width="3.7109375" customWidth="1"/>
    <col min="1814" max="1814" width="10.7109375" customWidth="1"/>
    <col min="1815" max="1816" width="8.7109375" customWidth="1"/>
    <col min="1817" max="1817" width="9.7109375" customWidth="1"/>
    <col min="1818" max="1818" width="8.7109375" customWidth="1"/>
    <col min="1819" max="1819" width="9.7109375" customWidth="1"/>
    <col min="1820" max="1820" width="10.7109375" customWidth="1"/>
    <col min="1821" max="1822" width="9.7109375" customWidth="1"/>
    <col min="1823" max="1823" width="8.7109375" customWidth="1"/>
    <col min="1824" max="1824" width="9.7109375" customWidth="1"/>
    <col min="1825" max="1826" width="8.7109375" customWidth="1"/>
    <col min="1827" max="1827" width="9.7109375" customWidth="1"/>
    <col min="1828" max="1829" width="8.7109375" customWidth="1"/>
    <col min="1830" max="1831" width="10.7109375" customWidth="1"/>
    <col min="1832" max="1832" width="9.7109375" customWidth="1"/>
    <col min="1833" max="1833" width="10.7109375" customWidth="1"/>
    <col min="1834" max="1834" width="9.7109375" customWidth="1"/>
    <col min="1835" max="1836" width="8.7109375" customWidth="1"/>
    <col min="1837" max="1837" width="9.7109375" customWidth="1"/>
    <col min="1838" max="1838" width="10.7109375" customWidth="1"/>
    <col min="1839" max="1841" width="9.7109375" customWidth="1"/>
    <col min="1842" max="1843" width="10.7109375" customWidth="1"/>
    <col min="1844" max="1845" width="9.7109375" customWidth="1"/>
    <col min="1846" max="1846" width="21.7109375" customWidth="1"/>
    <col min="1847" max="1847" width="13.7109375" customWidth="1"/>
    <col min="1848" max="1848" width="10.7109375" customWidth="1"/>
    <col min="1849" max="1849" width="12.7109375" customWidth="1"/>
    <col min="2049" max="2055" width="10.7109375" customWidth="1"/>
    <col min="2056" max="2056" width="24.7109375" customWidth="1"/>
    <col min="2057" max="2057" width="13.7109375" customWidth="1"/>
    <col min="2058" max="2058" width="11.7109375" customWidth="1"/>
    <col min="2059" max="2059" width="12.7109375" customWidth="1"/>
    <col min="2060" max="2060" width="11.7109375" customWidth="1"/>
    <col min="2061" max="2062" width="12.7109375" customWidth="1"/>
    <col min="2063" max="2064" width="10.7109375" customWidth="1"/>
    <col min="2065" max="2065" width="16.7109375" customWidth="1"/>
    <col min="2066" max="2066" width="28.7109375" customWidth="1"/>
    <col min="2067" max="2067" width="22.7109375" customWidth="1"/>
    <col min="2068" max="2068" width="15.7109375" customWidth="1"/>
    <col min="2069" max="2069" width="3.7109375" customWidth="1"/>
    <col min="2070" max="2070" width="10.7109375" customWidth="1"/>
    <col min="2071" max="2072" width="8.7109375" customWidth="1"/>
    <col min="2073" max="2073" width="9.7109375" customWidth="1"/>
    <col min="2074" max="2074" width="8.7109375" customWidth="1"/>
    <col min="2075" max="2075" width="9.7109375" customWidth="1"/>
    <col min="2076" max="2076" width="10.7109375" customWidth="1"/>
    <col min="2077" max="2078" width="9.7109375" customWidth="1"/>
    <col min="2079" max="2079" width="8.7109375" customWidth="1"/>
    <col min="2080" max="2080" width="9.7109375" customWidth="1"/>
    <col min="2081" max="2082" width="8.7109375" customWidth="1"/>
    <col min="2083" max="2083" width="9.7109375" customWidth="1"/>
    <col min="2084" max="2085" width="8.7109375" customWidth="1"/>
    <col min="2086" max="2087" width="10.7109375" customWidth="1"/>
    <col min="2088" max="2088" width="9.7109375" customWidth="1"/>
    <col min="2089" max="2089" width="10.7109375" customWidth="1"/>
    <col min="2090" max="2090" width="9.7109375" customWidth="1"/>
    <col min="2091" max="2092" width="8.7109375" customWidth="1"/>
    <col min="2093" max="2093" width="9.7109375" customWidth="1"/>
    <col min="2094" max="2094" width="10.7109375" customWidth="1"/>
    <col min="2095" max="2097" width="9.7109375" customWidth="1"/>
    <col min="2098" max="2099" width="10.7109375" customWidth="1"/>
    <col min="2100" max="2101" width="9.7109375" customWidth="1"/>
    <col min="2102" max="2102" width="21.7109375" customWidth="1"/>
    <col min="2103" max="2103" width="13.7109375" customWidth="1"/>
    <col min="2104" max="2104" width="10.7109375" customWidth="1"/>
    <col min="2105" max="2105" width="12.7109375" customWidth="1"/>
    <col min="2305" max="2311" width="10.7109375" customWidth="1"/>
    <col min="2312" max="2312" width="24.7109375" customWidth="1"/>
    <col min="2313" max="2313" width="13.7109375" customWidth="1"/>
    <col min="2314" max="2314" width="11.7109375" customWidth="1"/>
    <col min="2315" max="2315" width="12.7109375" customWidth="1"/>
    <col min="2316" max="2316" width="11.7109375" customWidth="1"/>
    <col min="2317" max="2318" width="12.7109375" customWidth="1"/>
    <col min="2319" max="2320" width="10.7109375" customWidth="1"/>
    <col min="2321" max="2321" width="16.7109375" customWidth="1"/>
    <col min="2322" max="2322" width="28.7109375" customWidth="1"/>
    <col min="2323" max="2323" width="22.7109375" customWidth="1"/>
    <col min="2324" max="2324" width="15.7109375" customWidth="1"/>
    <col min="2325" max="2325" width="3.7109375" customWidth="1"/>
    <col min="2326" max="2326" width="10.7109375" customWidth="1"/>
    <col min="2327" max="2328" width="8.7109375" customWidth="1"/>
    <col min="2329" max="2329" width="9.7109375" customWidth="1"/>
    <col min="2330" max="2330" width="8.7109375" customWidth="1"/>
    <col min="2331" max="2331" width="9.7109375" customWidth="1"/>
    <col min="2332" max="2332" width="10.7109375" customWidth="1"/>
    <col min="2333" max="2334" width="9.7109375" customWidth="1"/>
    <col min="2335" max="2335" width="8.7109375" customWidth="1"/>
    <col min="2336" max="2336" width="9.7109375" customWidth="1"/>
    <col min="2337" max="2338" width="8.7109375" customWidth="1"/>
    <col min="2339" max="2339" width="9.7109375" customWidth="1"/>
    <col min="2340" max="2341" width="8.7109375" customWidth="1"/>
    <col min="2342" max="2343" width="10.7109375" customWidth="1"/>
    <col min="2344" max="2344" width="9.7109375" customWidth="1"/>
    <col min="2345" max="2345" width="10.7109375" customWidth="1"/>
    <col min="2346" max="2346" width="9.7109375" customWidth="1"/>
    <col min="2347" max="2348" width="8.7109375" customWidth="1"/>
    <col min="2349" max="2349" width="9.7109375" customWidth="1"/>
    <col min="2350" max="2350" width="10.7109375" customWidth="1"/>
    <col min="2351" max="2353" width="9.7109375" customWidth="1"/>
    <col min="2354" max="2355" width="10.7109375" customWidth="1"/>
    <col min="2356" max="2357" width="9.7109375" customWidth="1"/>
    <col min="2358" max="2358" width="21.7109375" customWidth="1"/>
    <col min="2359" max="2359" width="13.7109375" customWidth="1"/>
    <col min="2360" max="2360" width="10.7109375" customWidth="1"/>
    <col min="2361" max="2361" width="12.7109375" customWidth="1"/>
    <col min="2561" max="2567" width="10.7109375" customWidth="1"/>
    <col min="2568" max="2568" width="24.7109375" customWidth="1"/>
    <col min="2569" max="2569" width="13.7109375" customWidth="1"/>
    <col min="2570" max="2570" width="11.7109375" customWidth="1"/>
    <col min="2571" max="2571" width="12.7109375" customWidth="1"/>
    <col min="2572" max="2572" width="11.7109375" customWidth="1"/>
    <col min="2573" max="2574" width="12.7109375" customWidth="1"/>
    <col min="2575" max="2576" width="10.7109375" customWidth="1"/>
    <col min="2577" max="2577" width="16.7109375" customWidth="1"/>
    <col min="2578" max="2578" width="28.7109375" customWidth="1"/>
    <col min="2579" max="2579" width="22.7109375" customWidth="1"/>
    <col min="2580" max="2580" width="15.7109375" customWidth="1"/>
    <col min="2581" max="2581" width="3.7109375" customWidth="1"/>
    <col min="2582" max="2582" width="10.7109375" customWidth="1"/>
    <col min="2583" max="2584" width="8.7109375" customWidth="1"/>
    <col min="2585" max="2585" width="9.7109375" customWidth="1"/>
    <col min="2586" max="2586" width="8.7109375" customWidth="1"/>
    <col min="2587" max="2587" width="9.7109375" customWidth="1"/>
    <col min="2588" max="2588" width="10.7109375" customWidth="1"/>
    <col min="2589" max="2590" width="9.7109375" customWidth="1"/>
    <col min="2591" max="2591" width="8.7109375" customWidth="1"/>
    <col min="2592" max="2592" width="9.7109375" customWidth="1"/>
    <col min="2593" max="2594" width="8.7109375" customWidth="1"/>
    <col min="2595" max="2595" width="9.7109375" customWidth="1"/>
    <col min="2596" max="2597" width="8.7109375" customWidth="1"/>
    <col min="2598" max="2599" width="10.7109375" customWidth="1"/>
    <col min="2600" max="2600" width="9.7109375" customWidth="1"/>
    <col min="2601" max="2601" width="10.7109375" customWidth="1"/>
    <col min="2602" max="2602" width="9.7109375" customWidth="1"/>
    <col min="2603" max="2604" width="8.7109375" customWidth="1"/>
    <col min="2605" max="2605" width="9.7109375" customWidth="1"/>
    <col min="2606" max="2606" width="10.7109375" customWidth="1"/>
    <col min="2607" max="2609" width="9.7109375" customWidth="1"/>
    <col min="2610" max="2611" width="10.7109375" customWidth="1"/>
    <col min="2612" max="2613" width="9.7109375" customWidth="1"/>
    <col min="2614" max="2614" width="21.7109375" customWidth="1"/>
    <col min="2615" max="2615" width="13.7109375" customWidth="1"/>
    <col min="2616" max="2616" width="10.7109375" customWidth="1"/>
    <col min="2617" max="2617" width="12.7109375" customWidth="1"/>
    <col min="2817" max="2823" width="10.7109375" customWidth="1"/>
    <col min="2824" max="2824" width="24.7109375" customWidth="1"/>
    <col min="2825" max="2825" width="13.7109375" customWidth="1"/>
    <col min="2826" max="2826" width="11.7109375" customWidth="1"/>
    <col min="2827" max="2827" width="12.7109375" customWidth="1"/>
    <col min="2828" max="2828" width="11.7109375" customWidth="1"/>
    <col min="2829" max="2830" width="12.7109375" customWidth="1"/>
    <col min="2831" max="2832" width="10.7109375" customWidth="1"/>
    <col min="2833" max="2833" width="16.7109375" customWidth="1"/>
    <col min="2834" max="2834" width="28.7109375" customWidth="1"/>
    <col min="2835" max="2835" width="22.7109375" customWidth="1"/>
    <col min="2836" max="2836" width="15.7109375" customWidth="1"/>
    <col min="2837" max="2837" width="3.7109375" customWidth="1"/>
    <col min="2838" max="2838" width="10.7109375" customWidth="1"/>
    <col min="2839" max="2840" width="8.7109375" customWidth="1"/>
    <col min="2841" max="2841" width="9.7109375" customWidth="1"/>
    <col min="2842" max="2842" width="8.7109375" customWidth="1"/>
    <col min="2843" max="2843" width="9.7109375" customWidth="1"/>
    <col min="2844" max="2844" width="10.7109375" customWidth="1"/>
    <col min="2845" max="2846" width="9.7109375" customWidth="1"/>
    <col min="2847" max="2847" width="8.7109375" customWidth="1"/>
    <col min="2848" max="2848" width="9.7109375" customWidth="1"/>
    <col min="2849" max="2850" width="8.7109375" customWidth="1"/>
    <col min="2851" max="2851" width="9.7109375" customWidth="1"/>
    <col min="2852" max="2853" width="8.7109375" customWidth="1"/>
    <col min="2854" max="2855" width="10.7109375" customWidth="1"/>
    <col min="2856" max="2856" width="9.7109375" customWidth="1"/>
    <col min="2857" max="2857" width="10.7109375" customWidth="1"/>
    <col min="2858" max="2858" width="9.7109375" customWidth="1"/>
    <col min="2859" max="2860" width="8.7109375" customWidth="1"/>
    <col min="2861" max="2861" width="9.7109375" customWidth="1"/>
    <col min="2862" max="2862" width="10.7109375" customWidth="1"/>
    <col min="2863" max="2865" width="9.7109375" customWidth="1"/>
    <col min="2866" max="2867" width="10.7109375" customWidth="1"/>
    <col min="2868" max="2869" width="9.7109375" customWidth="1"/>
    <col min="2870" max="2870" width="21.7109375" customWidth="1"/>
    <col min="2871" max="2871" width="13.7109375" customWidth="1"/>
    <col min="2872" max="2872" width="10.7109375" customWidth="1"/>
    <col min="2873" max="2873" width="12.7109375" customWidth="1"/>
    <col min="3073" max="3079" width="10.7109375" customWidth="1"/>
    <col min="3080" max="3080" width="24.7109375" customWidth="1"/>
    <col min="3081" max="3081" width="13.7109375" customWidth="1"/>
    <col min="3082" max="3082" width="11.7109375" customWidth="1"/>
    <col min="3083" max="3083" width="12.7109375" customWidth="1"/>
    <col min="3084" max="3084" width="11.7109375" customWidth="1"/>
    <col min="3085" max="3086" width="12.7109375" customWidth="1"/>
    <col min="3087" max="3088" width="10.7109375" customWidth="1"/>
    <col min="3089" max="3089" width="16.7109375" customWidth="1"/>
    <col min="3090" max="3090" width="28.7109375" customWidth="1"/>
    <col min="3091" max="3091" width="22.7109375" customWidth="1"/>
    <col min="3092" max="3092" width="15.7109375" customWidth="1"/>
    <col min="3093" max="3093" width="3.7109375" customWidth="1"/>
    <col min="3094" max="3094" width="10.7109375" customWidth="1"/>
    <col min="3095" max="3096" width="8.7109375" customWidth="1"/>
    <col min="3097" max="3097" width="9.7109375" customWidth="1"/>
    <col min="3098" max="3098" width="8.7109375" customWidth="1"/>
    <col min="3099" max="3099" width="9.7109375" customWidth="1"/>
    <col min="3100" max="3100" width="10.7109375" customWidth="1"/>
    <col min="3101" max="3102" width="9.7109375" customWidth="1"/>
    <col min="3103" max="3103" width="8.7109375" customWidth="1"/>
    <col min="3104" max="3104" width="9.7109375" customWidth="1"/>
    <col min="3105" max="3106" width="8.7109375" customWidth="1"/>
    <col min="3107" max="3107" width="9.7109375" customWidth="1"/>
    <col min="3108" max="3109" width="8.7109375" customWidth="1"/>
    <col min="3110" max="3111" width="10.7109375" customWidth="1"/>
    <col min="3112" max="3112" width="9.7109375" customWidth="1"/>
    <col min="3113" max="3113" width="10.7109375" customWidth="1"/>
    <col min="3114" max="3114" width="9.7109375" customWidth="1"/>
    <col min="3115" max="3116" width="8.7109375" customWidth="1"/>
    <col min="3117" max="3117" width="9.7109375" customWidth="1"/>
    <col min="3118" max="3118" width="10.7109375" customWidth="1"/>
    <col min="3119" max="3121" width="9.7109375" customWidth="1"/>
    <col min="3122" max="3123" width="10.7109375" customWidth="1"/>
    <col min="3124" max="3125" width="9.7109375" customWidth="1"/>
    <col min="3126" max="3126" width="21.7109375" customWidth="1"/>
    <col min="3127" max="3127" width="13.7109375" customWidth="1"/>
    <col min="3128" max="3128" width="10.7109375" customWidth="1"/>
    <col min="3129" max="3129" width="12.7109375" customWidth="1"/>
    <col min="3329" max="3335" width="10.7109375" customWidth="1"/>
    <col min="3336" max="3336" width="24.7109375" customWidth="1"/>
    <col min="3337" max="3337" width="13.7109375" customWidth="1"/>
    <col min="3338" max="3338" width="11.7109375" customWidth="1"/>
    <col min="3339" max="3339" width="12.7109375" customWidth="1"/>
    <col min="3340" max="3340" width="11.7109375" customWidth="1"/>
    <col min="3341" max="3342" width="12.7109375" customWidth="1"/>
    <col min="3343" max="3344" width="10.7109375" customWidth="1"/>
    <col min="3345" max="3345" width="16.7109375" customWidth="1"/>
    <col min="3346" max="3346" width="28.7109375" customWidth="1"/>
    <col min="3347" max="3347" width="22.7109375" customWidth="1"/>
    <col min="3348" max="3348" width="15.7109375" customWidth="1"/>
    <col min="3349" max="3349" width="3.7109375" customWidth="1"/>
    <col min="3350" max="3350" width="10.7109375" customWidth="1"/>
    <col min="3351" max="3352" width="8.7109375" customWidth="1"/>
    <col min="3353" max="3353" width="9.7109375" customWidth="1"/>
    <col min="3354" max="3354" width="8.7109375" customWidth="1"/>
    <col min="3355" max="3355" width="9.7109375" customWidth="1"/>
    <col min="3356" max="3356" width="10.7109375" customWidth="1"/>
    <col min="3357" max="3358" width="9.7109375" customWidth="1"/>
    <col min="3359" max="3359" width="8.7109375" customWidth="1"/>
    <col min="3360" max="3360" width="9.7109375" customWidth="1"/>
    <col min="3361" max="3362" width="8.7109375" customWidth="1"/>
    <col min="3363" max="3363" width="9.7109375" customWidth="1"/>
    <col min="3364" max="3365" width="8.7109375" customWidth="1"/>
    <col min="3366" max="3367" width="10.7109375" customWidth="1"/>
    <col min="3368" max="3368" width="9.7109375" customWidth="1"/>
    <col min="3369" max="3369" width="10.7109375" customWidth="1"/>
    <col min="3370" max="3370" width="9.7109375" customWidth="1"/>
    <col min="3371" max="3372" width="8.7109375" customWidth="1"/>
    <col min="3373" max="3373" width="9.7109375" customWidth="1"/>
    <col min="3374" max="3374" width="10.7109375" customWidth="1"/>
    <col min="3375" max="3377" width="9.7109375" customWidth="1"/>
    <col min="3378" max="3379" width="10.7109375" customWidth="1"/>
    <col min="3380" max="3381" width="9.7109375" customWidth="1"/>
    <col min="3382" max="3382" width="21.7109375" customWidth="1"/>
    <col min="3383" max="3383" width="13.7109375" customWidth="1"/>
    <col min="3384" max="3384" width="10.7109375" customWidth="1"/>
    <col min="3385" max="3385" width="12.7109375" customWidth="1"/>
    <col min="3585" max="3591" width="10.7109375" customWidth="1"/>
    <col min="3592" max="3592" width="24.7109375" customWidth="1"/>
    <col min="3593" max="3593" width="13.7109375" customWidth="1"/>
    <col min="3594" max="3594" width="11.7109375" customWidth="1"/>
    <col min="3595" max="3595" width="12.7109375" customWidth="1"/>
    <col min="3596" max="3596" width="11.7109375" customWidth="1"/>
    <col min="3597" max="3598" width="12.7109375" customWidth="1"/>
    <col min="3599" max="3600" width="10.7109375" customWidth="1"/>
    <col min="3601" max="3601" width="16.7109375" customWidth="1"/>
    <col min="3602" max="3602" width="28.7109375" customWidth="1"/>
    <col min="3603" max="3603" width="22.7109375" customWidth="1"/>
    <col min="3604" max="3604" width="15.7109375" customWidth="1"/>
    <col min="3605" max="3605" width="3.7109375" customWidth="1"/>
    <col min="3606" max="3606" width="10.7109375" customWidth="1"/>
    <col min="3607" max="3608" width="8.7109375" customWidth="1"/>
    <col min="3609" max="3609" width="9.7109375" customWidth="1"/>
    <col min="3610" max="3610" width="8.7109375" customWidth="1"/>
    <col min="3611" max="3611" width="9.7109375" customWidth="1"/>
    <col min="3612" max="3612" width="10.7109375" customWidth="1"/>
    <col min="3613" max="3614" width="9.7109375" customWidth="1"/>
    <col min="3615" max="3615" width="8.7109375" customWidth="1"/>
    <col min="3616" max="3616" width="9.7109375" customWidth="1"/>
    <col min="3617" max="3618" width="8.7109375" customWidth="1"/>
    <col min="3619" max="3619" width="9.7109375" customWidth="1"/>
    <col min="3620" max="3621" width="8.7109375" customWidth="1"/>
    <col min="3622" max="3623" width="10.7109375" customWidth="1"/>
    <col min="3624" max="3624" width="9.7109375" customWidth="1"/>
    <col min="3625" max="3625" width="10.7109375" customWidth="1"/>
    <col min="3626" max="3626" width="9.7109375" customWidth="1"/>
    <col min="3627" max="3628" width="8.7109375" customWidth="1"/>
    <col min="3629" max="3629" width="9.7109375" customWidth="1"/>
    <col min="3630" max="3630" width="10.7109375" customWidth="1"/>
    <col min="3631" max="3633" width="9.7109375" customWidth="1"/>
    <col min="3634" max="3635" width="10.7109375" customWidth="1"/>
    <col min="3636" max="3637" width="9.7109375" customWidth="1"/>
    <col min="3638" max="3638" width="21.7109375" customWidth="1"/>
    <col min="3639" max="3639" width="13.7109375" customWidth="1"/>
    <col min="3640" max="3640" width="10.7109375" customWidth="1"/>
    <col min="3641" max="3641" width="12.7109375" customWidth="1"/>
    <col min="3841" max="3847" width="10.7109375" customWidth="1"/>
    <col min="3848" max="3848" width="24.7109375" customWidth="1"/>
    <col min="3849" max="3849" width="13.7109375" customWidth="1"/>
    <col min="3850" max="3850" width="11.7109375" customWidth="1"/>
    <col min="3851" max="3851" width="12.7109375" customWidth="1"/>
    <col min="3852" max="3852" width="11.7109375" customWidth="1"/>
    <col min="3853" max="3854" width="12.7109375" customWidth="1"/>
    <col min="3855" max="3856" width="10.7109375" customWidth="1"/>
    <col min="3857" max="3857" width="16.7109375" customWidth="1"/>
    <col min="3858" max="3858" width="28.7109375" customWidth="1"/>
    <col min="3859" max="3859" width="22.7109375" customWidth="1"/>
    <col min="3860" max="3860" width="15.7109375" customWidth="1"/>
    <col min="3861" max="3861" width="3.7109375" customWidth="1"/>
    <col min="3862" max="3862" width="10.7109375" customWidth="1"/>
    <col min="3863" max="3864" width="8.7109375" customWidth="1"/>
    <col min="3865" max="3865" width="9.7109375" customWidth="1"/>
    <col min="3866" max="3866" width="8.7109375" customWidth="1"/>
    <col min="3867" max="3867" width="9.7109375" customWidth="1"/>
    <col min="3868" max="3868" width="10.7109375" customWidth="1"/>
    <col min="3869" max="3870" width="9.7109375" customWidth="1"/>
    <col min="3871" max="3871" width="8.7109375" customWidth="1"/>
    <col min="3872" max="3872" width="9.7109375" customWidth="1"/>
    <col min="3873" max="3874" width="8.7109375" customWidth="1"/>
    <col min="3875" max="3875" width="9.7109375" customWidth="1"/>
    <col min="3876" max="3877" width="8.7109375" customWidth="1"/>
    <col min="3878" max="3879" width="10.7109375" customWidth="1"/>
    <col min="3880" max="3880" width="9.7109375" customWidth="1"/>
    <col min="3881" max="3881" width="10.7109375" customWidth="1"/>
    <col min="3882" max="3882" width="9.7109375" customWidth="1"/>
    <col min="3883" max="3884" width="8.7109375" customWidth="1"/>
    <col min="3885" max="3885" width="9.7109375" customWidth="1"/>
    <col min="3886" max="3886" width="10.7109375" customWidth="1"/>
    <col min="3887" max="3889" width="9.7109375" customWidth="1"/>
    <col min="3890" max="3891" width="10.7109375" customWidth="1"/>
    <col min="3892" max="3893" width="9.7109375" customWidth="1"/>
    <col min="3894" max="3894" width="21.7109375" customWidth="1"/>
    <col min="3895" max="3895" width="13.7109375" customWidth="1"/>
    <col min="3896" max="3896" width="10.7109375" customWidth="1"/>
    <col min="3897" max="3897" width="12.7109375" customWidth="1"/>
    <col min="4097" max="4103" width="10.7109375" customWidth="1"/>
    <col min="4104" max="4104" width="24.7109375" customWidth="1"/>
    <col min="4105" max="4105" width="13.7109375" customWidth="1"/>
    <col min="4106" max="4106" width="11.7109375" customWidth="1"/>
    <col min="4107" max="4107" width="12.7109375" customWidth="1"/>
    <col min="4108" max="4108" width="11.7109375" customWidth="1"/>
    <col min="4109" max="4110" width="12.7109375" customWidth="1"/>
    <col min="4111" max="4112" width="10.7109375" customWidth="1"/>
    <col min="4113" max="4113" width="16.7109375" customWidth="1"/>
    <col min="4114" max="4114" width="28.7109375" customWidth="1"/>
    <col min="4115" max="4115" width="22.7109375" customWidth="1"/>
    <col min="4116" max="4116" width="15.7109375" customWidth="1"/>
    <col min="4117" max="4117" width="3.7109375" customWidth="1"/>
    <col min="4118" max="4118" width="10.7109375" customWidth="1"/>
    <col min="4119" max="4120" width="8.7109375" customWidth="1"/>
    <col min="4121" max="4121" width="9.7109375" customWidth="1"/>
    <col min="4122" max="4122" width="8.7109375" customWidth="1"/>
    <col min="4123" max="4123" width="9.7109375" customWidth="1"/>
    <col min="4124" max="4124" width="10.7109375" customWidth="1"/>
    <col min="4125" max="4126" width="9.7109375" customWidth="1"/>
    <col min="4127" max="4127" width="8.7109375" customWidth="1"/>
    <col min="4128" max="4128" width="9.7109375" customWidth="1"/>
    <col min="4129" max="4130" width="8.7109375" customWidth="1"/>
    <col min="4131" max="4131" width="9.7109375" customWidth="1"/>
    <col min="4132" max="4133" width="8.7109375" customWidth="1"/>
    <col min="4134" max="4135" width="10.7109375" customWidth="1"/>
    <col min="4136" max="4136" width="9.7109375" customWidth="1"/>
    <col min="4137" max="4137" width="10.7109375" customWidth="1"/>
    <col min="4138" max="4138" width="9.7109375" customWidth="1"/>
    <col min="4139" max="4140" width="8.7109375" customWidth="1"/>
    <col min="4141" max="4141" width="9.7109375" customWidth="1"/>
    <col min="4142" max="4142" width="10.7109375" customWidth="1"/>
    <col min="4143" max="4145" width="9.7109375" customWidth="1"/>
    <col min="4146" max="4147" width="10.7109375" customWidth="1"/>
    <col min="4148" max="4149" width="9.7109375" customWidth="1"/>
    <col min="4150" max="4150" width="21.7109375" customWidth="1"/>
    <col min="4151" max="4151" width="13.7109375" customWidth="1"/>
    <col min="4152" max="4152" width="10.7109375" customWidth="1"/>
    <col min="4153" max="4153" width="12.7109375" customWidth="1"/>
    <col min="4353" max="4359" width="10.7109375" customWidth="1"/>
    <col min="4360" max="4360" width="24.7109375" customWidth="1"/>
    <col min="4361" max="4361" width="13.7109375" customWidth="1"/>
    <col min="4362" max="4362" width="11.7109375" customWidth="1"/>
    <col min="4363" max="4363" width="12.7109375" customWidth="1"/>
    <col min="4364" max="4364" width="11.7109375" customWidth="1"/>
    <col min="4365" max="4366" width="12.7109375" customWidth="1"/>
    <col min="4367" max="4368" width="10.7109375" customWidth="1"/>
    <col min="4369" max="4369" width="16.7109375" customWidth="1"/>
    <col min="4370" max="4370" width="28.7109375" customWidth="1"/>
    <col min="4371" max="4371" width="22.7109375" customWidth="1"/>
    <col min="4372" max="4372" width="15.7109375" customWidth="1"/>
    <col min="4373" max="4373" width="3.7109375" customWidth="1"/>
    <col min="4374" max="4374" width="10.7109375" customWidth="1"/>
    <col min="4375" max="4376" width="8.7109375" customWidth="1"/>
    <col min="4377" max="4377" width="9.7109375" customWidth="1"/>
    <col min="4378" max="4378" width="8.7109375" customWidth="1"/>
    <col min="4379" max="4379" width="9.7109375" customWidth="1"/>
    <col min="4380" max="4380" width="10.7109375" customWidth="1"/>
    <col min="4381" max="4382" width="9.7109375" customWidth="1"/>
    <col min="4383" max="4383" width="8.7109375" customWidth="1"/>
    <col min="4384" max="4384" width="9.7109375" customWidth="1"/>
    <col min="4385" max="4386" width="8.7109375" customWidth="1"/>
    <col min="4387" max="4387" width="9.7109375" customWidth="1"/>
    <col min="4388" max="4389" width="8.7109375" customWidth="1"/>
    <col min="4390" max="4391" width="10.7109375" customWidth="1"/>
    <col min="4392" max="4392" width="9.7109375" customWidth="1"/>
    <col min="4393" max="4393" width="10.7109375" customWidth="1"/>
    <col min="4394" max="4394" width="9.7109375" customWidth="1"/>
    <col min="4395" max="4396" width="8.7109375" customWidth="1"/>
    <col min="4397" max="4397" width="9.7109375" customWidth="1"/>
    <col min="4398" max="4398" width="10.7109375" customWidth="1"/>
    <col min="4399" max="4401" width="9.7109375" customWidth="1"/>
    <col min="4402" max="4403" width="10.7109375" customWidth="1"/>
    <col min="4404" max="4405" width="9.7109375" customWidth="1"/>
    <col min="4406" max="4406" width="21.7109375" customWidth="1"/>
    <col min="4407" max="4407" width="13.7109375" customWidth="1"/>
    <col min="4408" max="4408" width="10.7109375" customWidth="1"/>
    <col min="4409" max="4409" width="12.7109375" customWidth="1"/>
    <col min="4609" max="4615" width="10.7109375" customWidth="1"/>
    <col min="4616" max="4616" width="24.7109375" customWidth="1"/>
    <col min="4617" max="4617" width="13.7109375" customWidth="1"/>
    <col min="4618" max="4618" width="11.7109375" customWidth="1"/>
    <col min="4619" max="4619" width="12.7109375" customWidth="1"/>
    <col min="4620" max="4620" width="11.7109375" customWidth="1"/>
    <col min="4621" max="4622" width="12.7109375" customWidth="1"/>
    <col min="4623" max="4624" width="10.7109375" customWidth="1"/>
    <col min="4625" max="4625" width="16.7109375" customWidth="1"/>
    <col min="4626" max="4626" width="28.7109375" customWidth="1"/>
    <col min="4627" max="4627" width="22.7109375" customWidth="1"/>
    <col min="4628" max="4628" width="15.7109375" customWidth="1"/>
    <col min="4629" max="4629" width="3.7109375" customWidth="1"/>
    <col min="4630" max="4630" width="10.7109375" customWidth="1"/>
    <col min="4631" max="4632" width="8.7109375" customWidth="1"/>
    <col min="4633" max="4633" width="9.7109375" customWidth="1"/>
    <col min="4634" max="4634" width="8.7109375" customWidth="1"/>
    <col min="4635" max="4635" width="9.7109375" customWidth="1"/>
    <col min="4636" max="4636" width="10.7109375" customWidth="1"/>
    <col min="4637" max="4638" width="9.7109375" customWidth="1"/>
    <col min="4639" max="4639" width="8.7109375" customWidth="1"/>
    <col min="4640" max="4640" width="9.7109375" customWidth="1"/>
    <col min="4641" max="4642" width="8.7109375" customWidth="1"/>
    <col min="4643" max="4643" width="9.7109375" customWidth="1"/>
    <col min="4644" max="4645" width="8.7109375" customWidth="1"/>
    <col min="4646" max="4647" width="10.7109375" customWidth="1"/>
    <col min="4648" max="4648" width="9.7109375" customWidth="1"/>
    <col min="4649" max="4649" width="10.7109375" customWidth="1"/>
    <col min="4650" max="4650" width="9.7109375" customWidth="1"/>
    <col min="4651" max="4652" width="8.7109375" customWidth="1"/>
    <col min="4653" max="4653" width="9.7109375" customWidth="1"/>
    <col min="4654" max="4654" width="10.7109375" customWidth="1"/>
    <col min="4655" max="4657" width="9.7109375" customWidth="1"/>
    <col min="4658" max="4659" width="10.7109375" customWidth="1"/>
    <col min="4660" max="4661" width="9.7109375" customWidth="1"/>
    <col min="4662" max="4662" width="21.7109375" customWidth="1"/>
    <col min="4663" max="4663" width="13.7109375" customWidth="1"/>
    <col min="4664" max="4664" width="10.7109375" customWidth="1"/>
    <col min="4665" max="4665" width="12.7109375" customWidth="1"/>
    <col min="4865" max="4871" width="10.7109375" customWidth="1"/>
    <col min="4872" max="4872" width="24.7109375" customWidth="1"/>
    <col min="4873" max="4873" width="13.7109375" customWidth="1"/>
    <col min="4874" max="4874" width="11.7109375" customWidth="1"/>
    <col min="4875" max="4875" width="12.7109375" customWidth="1"/>
    <col min="4876" max="4876" width="11.7109375" customWidth="1"/>
    <col min="4877" max="4878" width="12.7109375" customWidth="1"/>
    <col min="4879" max="4880" width="10.7109375" customWidth="1"/>
    <col min="4881" max="4881" width="16.7109375" customWidth="1"/>
    <col min="4882" max="4882" width="28.7109375" customWidth="1"/>
    <col min="4883" max="4883" width="22.7109375" customWidth="1"/>
    <col min="4884" max="4884" width="15.7109375" customWidth="1"/>
    <col min="4885" max="4885" width="3.7109375" customWidth="1"/>
    <col min="4886" max="4886" width="10.7109375" customWidth="1"/>
    <col min="4887" max="4888" width="8.7109375" customWidth="1"/>
    <col min="4889" max="4889" width="9.7109375" customWidth="1"/>
    <col min="4890" max="4890" width="8.7109375" customWidth="1"/>
    <col min="4891" max="4891" width="9.7109375" customWidth="1"/>
    <col min="4892" max="4892" width="10.7109375" customWidth="1"/>
    <col min="4893" max="4894" width="9.7109375" customWidth="1"/>
    <col min="4895" max="4895" width="8.7109375" customWidth="1"/>
    <col min="4896" max="4896" width="9.7109375" customWidth="1"/>
    <col min="4897" max="4898" width="8.7109375" customWidth="1"/>
    <col min="4899" max="4899" width="9.7109375" customWidth="1"/>
    <col min="4900" max="4901" width="8.7109375" customWidth="1"/>
    <col min="4902" max="4903" width="10.7109375" customWidth="1"/>
    <col min="4904" max="4904" width="9.7109375" customWidth="1"/>
    <col min="4905" max="4905" width="10.7109375" customWidth="1"/>
    <col min="4906" max="4906" width="9.7109375" customWidth="1"/>
    <col min="4907" max="4908" width="8.7109375" customWidth="1"/>
    <col min="4909" max="4909" width="9.7109375" customWidth="1"/>
    <col min="4910" max="4910" width="10.7109375" customWidth="1"/>
    <col min="4911" max="4913" width="9.7109375" customWidth="1"/>
    <col min="4914" max="4915" width="10.7109375" customWidth="1"/>
    <col min="4916" max="4917" width="9.7109375" customWidth="1"/>
    <col min="4918" max="4918" width="21.7109375" customWidth="1"/>
    <col min="4919" max="4919" width="13.7109375" customWidth="1"/>
    <col min="4920" max="4920" width="10.7109375" customWidth="1"/>
    <col min="4921" max="4921" width="12.7109375" customWidth="1"/>
    <col min="5121" max="5127" width="10.7109375" customWidth="1"/>
    <col min="5128" max="5128" width="24.7109375" customWidth="1"/>
    <col min="5129" max="5129" width="13.7109375" customWidth="1"/>
    <col min="5130" max="5130" width="11.7109375" customWidth="1"/>
    <col min="5131" max="5131" width="12.7109375" customWidth="1"/>
    <col min="5132" max="5132" width="11.7109375" customWidth="1"/>
    <col min="5133" max="5134" width="12.7109375" customWidth="1"/>
    <col min="5135" max="5136" width="10.7109375" customWidth="1"/>
    <col min="5137" max="5137" width="16.7109375" customWidth="1"/>
    <col min="5138" max="5138" width="28.7109375" customWidth="1"/>
    <col min="5139" max="5139" width="22.7109375" customWidth="1"/>
    <col min="5140" max="5140" width="15.7109375" customWidth="1"/>
    <col min="5141" max="5141" width="3.7109375" customWidth="1"/>
    <col min="5142" max="5142" width="10.7109375" customWidth="1"/>
    <col min="5143" max="5144" width="8.7109375" customWidth="1"/>
    <col min="5145" max="5145" width="9.7109375" customWidth="1"/>
    <col min="5146" max="5146" width="8.7109375" customWidth="1"/>
    <col min="5147" max="5147" width="9.7109375" customWidth="1"/>
    <col min="5148" max="5148" width="10.7109375" customWidth="1"/>
    <col min="5149" max="5150" width="9.7109375" customWidth="1"/>
    <col min="5151" max="5151" width="8.7109375" customWidth="1"/>
    <col min="5152" max="5152" width="9.7109375" customWidth="1"/>
    <col min="5153" max="5154" width="8.7109375" customWidth="1"/>
    <col min="5155" max="5155" width="9.7109375" customWidth="1"/>
    <col min="5156" max="5157" width="8.7109375" customWidth="1"/>
    <col min="5158" max="5159" width="10.7109375" customWidth="1"/>
    <col min="5160" max="5160" width="9.7109375" customWidth="1"/>
    <col min="5161" max="5161" width="10.7109375" customWidth="1"/>
    <col min="5162" max="5162" width="9.7109375" customWidth="1"/>
    <col min="5163" max="5164" width="8.7109375" customWidth="1"/>
    <col min="5165" max="5165" width="9.7109375" customWidth="1"/>
    <col min="5166" max="5166" width="10.7109375" customWidth="1"/>
    <col min="5167" max="5169" width="9.7109375" customWidth="1"/>
    <col min="5170" max="5171" width="10.7109375" customWidth="1"/>
    <col min="5172" max="5173" width="9.7109375" customWidth="1"/>
    <col min="5174" max="5174" width="21.7109375" customWidth="1"/>
    <col min="5175" max="5175" width="13.7109375" customWidth="1"/>
    <col min="5176" max="5176" width="10.7109375" customWidth="1"/>
    <col min="5177" max="5177" width="12.7109375" customWidth="1"/>
    <col min="5377" max="5383" width="10.7109375" customWidth="1"/>
    <col min="5384" max="5384" width="24.7109375" customWidth="1"/>
    <col min="5385" max="5385" width="13.7109375" customWidth="1"/>
    <col min="5386" max="5386" width="11.7109375" customWidth="1"/>
    <col min="5387" max="5387" width="12.7109375" customWidth="1"/>
    <col min="5388" max="5388" width="11.7109375" customWidth="1"/>
    <col min="5389" max="5390" width="12.7109375" customWidth="1"/>
    <col min="5391" max="5392" width="10.7109375" customWidth="1"/>
    <col min="5393" max="5393" width="16.7109375" customWidth="1"/>
    <col min="5394" max="5394" width="28.7109375" customWidth="1"/>
    <col min="5395" max="5395" width="22.7109375" customWidth="1"/>
    <col min="5396" max="5396" width="15.7109375" customWidth="1"/>
    <col min="5397" max="5397" width="3.7109375" customWidth="1"/>
    <col min="5398" max="5398" width="10.7109375" customWidth="1"/>
    <col min="5399" max="5400" width="8.7109375" customWidth="1"/>
    <col min="5401" max="5401" width="9.7109375" customWidth="1"/>
    <col min="5402" max="5402" width="8.7109375" customWidth="1"/>
    <col min="5403" max="5403" width="9.7109375" customWidth="1"/>
    <col min="5404" max="5404" width="10.7109375" customWidth="1"/>
    <col min="5405" max="5406" width="9.7109375" customWidth="1"/>
    <col min="5407" max="5407" width="8.7109375" customWidth="1"/>
    <col min="5408" max="5408" width="9.7109375" customWidth="1"/>
    <col min="5409" max="5410" width="8.7109375" customWidth="1"/>
    <col min="5411" max="5411" width="9.7109375" customWidth="1"/>
    <col min="5412" max="5413" width="8.7109375" customWidth="1"/>
    <col min="5414" max="5415" width="10.7109375" customWidth="1"/>
    <col min="5416" max="5416" width="9.7109375" customWidth="1"/>
    <col min="5417" max="5417" width="10.7109375" customWidth="1"/>
    <col min="5418" max="5418" width="9.7109375" customWidth="1"/>
    <col min="5419" max="5420" width="8.7109375" customWidth="1"/>
    <col min="5421" max="5421" width="9.7109375" customWidth="1"/>
    <col min="5422" max="5422" width="10.7109375" customWidth="1"/>
    <col min="5423" max="5425" width="9.7109375" customWidth="1"/>
    <col min="5426" max="5427" width="10.7109375" customWidth="1"/>
    <col min="5428" max="5429" width="9.7109375" customWidth="1"/>
    <col min="5430" max="5430" width="21.7109375" customWidth="1"/>
    <col min="5431" max="5431" width="13.7109375" customWidth="1"/>
    <col min="5432" max="5432" width="10.7109375" customWidth="1"/>
    <col min="5433" max="5433" width="12.7109375" customWidth="1"/>
    <col min="5633" max="5639" width="10.7109375" customWidth="1"/>
    <col min="5640" max="5640" width="24.7109375" customWidth="1"/>
    <col min="5641" max="5641" width="13.7109375" customWidth="1"/>
    <col min="5642" max="5642" width="11.7109375" customWidth="1"/>
    <col min="5643" max="5643" width="12.7109375" customWidth="1"/>
    <col min="5644" max="5644" width="11.7109375" customWidth="1"/>
    <col min="5645" max="5646" width="12.7109375" customWidth="1"/>
    <col min="5647" max="5648" width="10.7109375" customWidth="1"/>
    <col min="5649" max="5649" width="16.7109375" customWidth="1"/>
    <col min="5650" max="5650" width="28.7109375" customWidth="1"/>
    <col min="5651" max="5651" width="22.7109375" customWidth="1"/>
    <col min="5652" max="5652" width="15.7109375" customWidth="1"/>
    <col min="5653" max="5653" width="3.7109375" customWidth="1"/>
    <col min="5654" max="5654" width="10.7109375" customWidth="1"/>
    <col min="5655" max="5656" width="8.7109375" customWidth="1"/>
    <col min="5657" max="5657" width="9.7109375" customWidth="1"/>
    <col min="5658" max="5658" width="8.7109375" customWidth="1"/>
    <col min="5659" max="5659" width="9.7109375" customWidth="1"/>
    <col min="5660" max="5660" width="10.7109375" customWidth="1"/>
    <col min="5661" max="5662" width="9.7109375" customWidth="1"/>
    <col min="5663" max="5663" width="8.7109375" customWidth="1"/>
    <col min="5664" max="5664" width="9.7109375" customWidth="1"/>
    <col min="5665" max="5666" width="8.7109375" customWidth="1"/>
    <col min="5667" max="5667" width="9.7109375" customWidth="1"/>
    <col min="5668" max="5669" width="8.7109375" customWidth="1"/>
    <col min="5670" max="5671" width="10.7109375" customWidth="1"/>
    <col min="5672" max="5672" width="9.7109375" customWidth="1"/>
    <col min="5673" max="5673" width="10.7109375" customWidth="1"/>
    <col min="5674" max="5674" width="9.7109375" customWidth="1"/>
    <col min="5675" max="5676" width="8.7109375" customWidth="1"/>
    <col min="5677" max="5677" width="9.7109375" customWidth="1"/>
    <col min="5678" max="5678" width="10.7109375" customWidth="1"/>
    <col min="5679" max="5681" width="9.7109375" customWidth="1"/>
    <col min="5682" max="5683" width="10.7109375" customWidth="1"/>
    <col min="5684" max="5685" width="9.7109375" customWidth="1"/>
    <col min="5686" max="5686" width="21.7109375" customWidth="1"/>
    <col min="5687" max="5687" width="13.7109375" customWidth="1"/>
    <col min="5688" max="5688" width="10.7109375" customWidth="1"/>
    <col min="5689" max="5689" width="12.7109375" customWidth="1"/>
    <col min="5889" max="5895" width="10.7109375" customWidth="1"/>
    <col min="5896" max="5896" width="24.7109375" customWidth="1"/>
    <col min="5897" max="5897" width="13.7109375" customWidth="1"/>
    <col min="5898" max="5898" width="11.7109375" customWidth="1"/>
    <col min="5899" max="5899" width="12.7109375" customWidth="1"/>
    <col min="5900" max="5900" width="11.7109375" customWidth="1"/>
    <col min="5901" max="5902" width="12.7109375" customWidth="1"/>
    <col min="5903" max="5904" width="10.7109375" customWidth="1"/>
    <col min="5905" max="5905" width="16.7109375" customWidth="1"/>
    <col min="5906" max="5906" width="28.7109375" customWidth="1"/>
    <col min="5907" max="5907" width="22.7109375" customWidth="1"/>
    <col min="5908" max="5908" width="15.7109375" customWidth="1"/>
    <col min="5909" max="5909" width="3.7109375" customWidth="1"/>
    <col min="5910" max="5910" width="10.7109375" customWidth="1"/>
    <col min="5911" max="5912" width="8.7109375" customWidth="1"/>
    <col min="5913" max="5913" width="9.7109375" customWidth="1"/>
    <col min="5914" max="5914" width="8.7109375" customWidth="1"/>
    <col min="5915" max="5915" width="9.7109375" customWidth="1"/>
    <col min="5916" max="5916" width="10.7109375" customWidth="1"/>
    <col min="5917" max="5918" width="9.7109375" customWidth="1"/>
    <col min="5919" max="5919" width="8.7109375" customWidth="1"/>
    <col min="5920" max="5920" width="9.7109375" customWidth="1"/>
    <col min="5921" max="5922" width="8.7109375" customWidth="1"/>
    <col min="5923" max="5923" width="9.7109375" customWidth="1"/>
    <col min="5924" max="5925" width="8.7109375" customWidth="1"/>
    <col min="5926" max="5927" width="10.7109375" customWidth="1"/>
    <col min="5928" max="5928" width="9.7109375" customWidth="1"/>
    <col min="5929" max="5929" width="10.7109375" customWidth="1"/>
    <col min="5930" max="5930" width="9.7109375" customWidth="1"/>
    <col min="5931" max="5932" width="8.7109375" customWidth="1"/>
    <col min="5933" max="5933" width="9.7109375" customWidth="1"/>
    <col min="5934" max="5934" width="10.7109375" customWidth="1"/>
    <col min="5935" max="5937" width="9.7109375" customWidth="1"/>
    <col min="5938" max="5939" width="10.7109375" customWidth="1"/>
    <col min="5940" max="5941" width="9.7109375" customWidth="1"/>
    <col min="5942" max="5942" width="21.7109375" customWidth="1"/>
    <col min="5943" max="5943" width="13.7109375" customWidth="1"/>
    <col min="5944" max="5944" width="10.7109375" customWidth="1"/>
    <col min="5945" max="5945" width="12.7109375" customWidth="1"/>
    <col min="6145" max="6151" width="10.7109375" customWidth="1"/>
    <col min="6152" max="6152" width="24.7109375" customWidth="1"/>
    <col min="6153" max="6153" width="13.7109375" customWidth="1"/>
    <col min="6154" max="6154" width="11.7109375" customWidth="1"/>
    <col min="6155" max="6155" width="12.7109375" customWidth="1"/>
    <col min="6156" max="6156" width="11.7109375" customWidth="1"/>
    <col min="6157" max="6158" width="12.7109375" customWidth="1"/>
    <col min="6159" max="6160" width="10.7109375" customWidth="1"/>
    <col min="6161" max="6161" width="16.7109375" customWidth="1"/>
    <col min="6162" max="6162" width="28.7109375" customWidth="1"/>
    <col min="6163" max="6163" width="22.7109375" customWidth="1"/>
    <col min="6164" max="6164" width="15.7109375" customWidth="1"/>
    <col min="6165" max="6165" width="3.7109375" customWidth="1"/>
    <col min="6166" max="6166" width="10.7109375" customWidth="1"/>
    <col min="6167" max="6168" width="8.7109375" customWidth="1"/>
    <col min="6169" max="6169" width="9.7109375" customWidth="1"/>
    <col min="6170" max="6170" width="8.7109375" customWidth="1"/>
    <col min="6171" max="6171" width="9.7109375" customWidth="1"/>
    <col min="6172" max="6172" width="10.7109375" customWidth="1"/>
    <col min="6173" max="6174" width="9.7109375" customWidth="1"/>
    <col min="6175" max="6175" width="8.7109375" customWidth="1"/>
    <col min="6176" max="6176" width="9.7109375" customWidth="1"/>
    <col min="6177" max="6178" width="8.7109375" customWidth="1"/>
    <col min="6179" max="6179" width="9.7109375" customWidth="1"/>
    <col min="6180" max="6181" width="8.7109375" customWidth="1"/>
    <col min="6182" max="6183" width="10.7109375" customWidth="1"/>
    <col min="6184" max="6184" width="9.7109375" customWidth="1"/>
    <col min="6185" max="6185" width="10.7109375" customWidth="1"/>
    <col min="6186" max="6186" width="9.7109375" customWidth="1"/>
    <col min="6187" max="6188" width="8.7109375" customWidth="1"/>
    <col min="6189" max="6189" width="9.7109375" customWidth="1"/>
    <col min="6190" max="6190" width="10.7109375" customWidth="1"/>
    <col min="6191" max="6193" width="9.7109375" customWidth="1"/>
    <col min="6194" max="6195" width="10.7109375" customWidth="1"/>
    <col min="6196" max="6197" width="9.7109375" customWidth="1"/>
    <col min="6198" max="6198" width="21.7109375" customWidth="1"/>
    <col min="6199" max="6199" width="13.7109375" customWidth="1"/>
    <col min="6200" max="6200" width="10.7109375" customWidth="1"/>
    <col min="6201" max="6201" width="12.7109375" customWidth="1"/>
    <col min="6401" max="6407" width="10.7109375" customWidth="1"/>
    <col min="6408" max="6408" width="24.7109375" customWidth="1"/>
    <col min="6409" max="6409" width="13.7109375" customWidth="1"/>
    <col min="6410" max="6410" width="11.7109375" customWidth="1"/>
    <col min="6411" max="6411" width="12.7109375" customWidth="1"/>
    <col min="6412" max="6412" width="11.7109375" customWidth="1"/>
    <col min="6413" max="6414" width="12.7109375" customWidth="1"/>
    <col min="6415" max="6416" width="10.7109375" customWidth="1"/>
    <col min="6417" max="6417" width="16.7109375" customWidth="1"/>
    <col min="6418" max="6418" width="28.7109375" customWidth="1"/>
    <col min="6419" max="6419" width="22.7109375" customWidth="1"/>
    <col min="6420" max="6420" width="15.7109375" customWidth="1"/>
    <col min="6421" max="6421" width="3.7109375" customWidth="1"/>
    <col min="6422" max="6422" width="10.7109375" customWidth="1"/>
    <col min="6423" max="6424" width="8.7109375" customWidth="1"/>
    <col min="6425" max="6425" width="9.7109375" customWidth="1"/>
    <col min="6426" max="6426" width="8.7109375" customWidth="1"/>
    <col min="6427" max="6427" width="9.7109375" customWidth="1"/>
    <col min="6428" max="6428" width="10.7109375" customWidth="1"/>
    <col min="6429" max="6430" width="9.7109375" customWidth="1"/>
    <col min="6431" max="6431" width="8.7109375" customWidth="1"/>
    <col min="6432" max="6432" width="9.7109375" customWidth="1"/>
    <col min="6433" max="6434" width="8.7109375" customWidth="1"/>
    <col min="6435" max="6435" width="9.7109375" customWidth="1"/>
    <col min="6436" max="6437" width="8.7109375" customWidth="1"/>
    <col min="6438" max="6439" width="10.7109375" customWidth="1"/>
    <col min="6440" max="6440" width="9.7109375" customWidth="1"/>
    <col min="6441" max="6441" width="10.7109375" customWidth="1"/>
    <col min="6442" max="6442" width="9.7109375" customWidth="1"/>
    <col min="6443" max="6444" width="8.7109375" customWidth="1"/>
    <col min="6445" max="6445" width="9.7109375" customWidth="1"/>
    <col min="6446" max="6446" width="10.7109375" customWidth="1"/>
    <col min="6447" max="6449" width="9.7109375" customWidth="1"/>
    <col min="6450" max="6451" width="10.7109375" customWidth="1"/>
    <col min="6452" max="6453" width="9.7109375" customWidth="1"/>
    <col min="6454" max="6454" width="21.7109375" customWidth="1"/>
    <col min="6455" max="6455" width="13.7109375" customWidth="1"/>
    <col min="6456" max="6456" width="10.7109375" customWidth="1"/>
    <col min="6457" max="6457" width="12.7109375" customWidth="1"/>
    <col min="6657" max="6663" width="10.7109375" customWidth="1"/>
    <col min="6664" max="6664" width="24.7109375" customWidth="1"/>
    <col min="6665" max="6665" width="13.7109375" customWidth="1"/>
    <col min="6666" max="6666" width="11.7109375" customWidth="1"/>
    <col min="6667" max="6667" width="12.7109375" customWidth="1"/>
    <col min="6668" max="6668" width="11.7109375" customWidth="1"/>
    <col min="6669" max="6670" width="12.7109375" customWidth="1"/>
    <col min="6671" max="6672" width="10.7109375" customWidth="1"/>
    <col min="6673" max="6673" width="16.7109375" customWidth="1"/>
    <col min="6674" max="6674" width="28.7109375" customWidth="1"/>
    <col min="6675" max="6675" width="22.7109375" customWidth="1"/>
    <col min="6676" max="6676" width="15.7109375" customWidth="1"/>
    <col min="6677" max="6677" width="3.7109375" customWidth="1"/>
    <col min="6678" max="6678" width="10.7109375" customWidth="1"/>
    <col min="6679" max="6680" width="8.7109375" customWidth="1"/>
    <col min="6681" max="6681" width="9.7109375" customWidth="1"/>
    <col min="6682" max="6682" width="8.7109375" customWidth="1"/>
    <col min="6683" max="6683" width="9.7109375" customWidth="1"/>
    <col min="6684" max="6684" width="10.7109375" customWidth="1"/>
    <col min="6685" max="6686" width="9.7109375" customWidth="1"/>
    <col min="6687" max="6687" width="8.7109375" customWidth="1"/>
    <col min="6688" max="6688" width="9.7109375" customWidth="1"/>
    <col min="6689" max="6690" width="8.7109375" customWidth="1"/>
    <col min="6691" max="6691" width="9.7109375" customWidth="1"/>
    <col min="6692" max="6693" width="8.7109375" customWidth="1"/>
    <col min="6694" max="6695" width="10.7109375" customWidth="1"/>
    <col min="6696" max="6696" width="9.7109375" customWidth="1"/>
    <col min="6697" max="6697" width="10.7109375" customWidth="1"/>
    <col min="6698" max="6698" width="9.7109375" customWidth="1"/>
    <col min="6699" max="6700" width="8.7109375" customWidth="1"/>
    <col min="6701" max="6701" width="9.7109375" customWidth="1"/>
    <col min="6702" max="6702" width="10.7109375" customWidth="1"/>
    <col min="6703" max="6705" width="9.7109375" customWidth="1"/>
    <col min="6706" max="6707" width="10.7109375" customWidth="1"/>
    <col min="6708" max="6709" width="9.7109375" customWidth="1"/>
    <col min="6710" max="6710" width="21.7109375" customWidth="1"/>
    <col min="6711" max="6711" width="13.7109375" customWidth="1"/>
    <col min="6712" max="6712" width="10.7109375" customWidth="1"/>
    <col min="6713" max="6713" width="12.7109375" customWidth="1"/>
    <col min="6913" max="6919" width="10.7109375" customWidth="1"/>
    <col min="6920" max="6920" width="24.7109375" customWidth="1"/>
    <col min="6921" max="6921" width="13.7109375" customWidth="1"/>
    <col min="6922" max="6922" width="11.7109375" customWidth="1"/>
    <col min="6923" max="6923" width="12.7109375" customWidth="1"/>
    <col min="6924" max="6924" width="11.7109375" customWidth="1"/>
    <col min="6925" max="6926" width="12.7109375" customWidth="1"/>
    <col min="6927" max="6928" width="10.7109375" customWidth="1"/>
    <col min="6929" max="6929" width="16.7109375" customWidth="1"/>
    <col min="6930" max="6930" width="28.7109375" customWidth="1"/>
    <col min="6931" max="6931" width="22.7109375" customWidth="1"/>
    <col min="6932" max="6932" width="15.7109375" customWidth="1"/>
    <col min="6933" max="6933" width="3.7109375" customWidth="1"/>
    <col min="6934" max="6934" width="10.7109375" customWidth="1"/>
    <col min="6935" max="6936" width="8.7109375" customWidth="1"/>
    <col min="6937" max="6937" width="9.7109375" customWidth="1"/>
    <col min="6938" max="6938" width="8.7109375" customWidth="1"/>
    <col min="6939" max="6939" width="9.7109375" customWidth="1"/>
    <col min="6940" max="6940" width="10.7109375" customWidth="1"/>
    <col min="6941" max="6942" width="9.7109375" customWidth="1"/>
    <col min="6943" max="6943" width="8.7109375" customWidth="1"/>
    <col min="6944" max="6944" width="9.7109375" customWidth="1"/>
    <col min="6945" max="6946" width="8.7109375" customWidth="1"/>
    <col min="6947" max="6947" width="9.7109375" customWidth="1"/>
    <col min="6948" max="6949" width="8.7109375" customWidth="1"/>
    <col min="6950" max="6951" width="10.7109375" customWidth="1"/>
    <col min="6952" max="6952" width="9.7109375" customWidth="1"/>
    <col min="6953" max="6953" width="10.7109375" customWidth="1"/>
    <col min="6954" max="6954" width="9.7109375" customWidth="1"/>
    <col min="6955" max="6956" width="8.7109375" customWidth="1"/>
    <col min="6957" max="6957" width="9.7109375" customWidth="1"/>
    <col min="6958" max="6958" width="10.7109375" customWidth="1"/>
    <col min="6959" max="6961" width="9.7109375" customWidth="1"/>
    <col min="6962" max="6963" width="10.7109375" customWidth="1"/>
    <col min="6964" max="6965" width="9.7109375" customWidth="1"/>
    <col min="6966" max="6966" width="21.7109375" customWidth="1"/>
    <col min="6967" max="6967" width="13.7109375" customWidth="1"/>
    <col min="6968" max="6968" width="10.7109375" customWidth="1"/>
    <col min="6969" max="6969" width="12.7109375" customWidth="1"/>
    <col min="7169" max="7175" width="10.7109375" customWidth="1"/>
    <col min="7176" max="7176" width="24.7109375" customWidth="1"/>
    <col min="7177" max="7177" width="13.7109375" customWidth="1"/>
    <col min="7178" max="7178" width="11.7109375" customWidth="1"/>
    <col min="7179" max="7179" width="12.7109375" customWidth="1"/>
    <col min="7180" max="7180" width="11.7109375" customWidth="1"/>
    <col min="7181" max="7182" width="12.7109375" customWidth="1"/>
    <col min="7183" max="7184" width="10.7109375" customWidth="1"/>
    <col min="7185" max="7185" width="16.7109375" customWidth="1"/>
    <col min="7186" max="7186" width="28.7109375" customWidth="1"/>
    <col min="7187" max="7187" width="22.7109375" customWidth="1"/>
    <col min="7188" max="7188" width="15.7109375" customWidth="1"/>
    <col min="7189" max="7189" width="3.7109375" customWidth="1"/>
    <col min="7190" max="7190" width="10.7109375" customWidth="1"/>
    <col min="7191" max="7192" width="8.7109375" customWidth="1"/>
    <col min="7193" max="7193" width="9.7109375" customWidth="1"/>
    <col min="7194" max="7194" width="8.7109375" customWidth="1"/>
    <col min="7195" max="7195" width="9.7109375" customWidth="1"/>
    <col min="7196" max="7196" width="10.7109375" customWidth="1"/>
    <col min="7197" max="7198" width="9.7109375" customWidth="1"/>
    <col min="7199" max="7199" width="8.7109375" customWidth="1"/>
    <col min="7200" max="7200" width="9.7109375" customWidth="1"/>
    <col min="7201" max="7202" width="8.7109375" customWidth="1"/>
    <col min="7203" max="7203" width="9.7109375" customWidth="1"/>
    <col min="7204" max="7205" width="8.7109375" customWidth="1"/>
    <col min="7206" max="7207" width="10.7109375" customWidth="1"/>
    <col min="7208" max="7208" width="9.7109375" customWidth="1"/>
    <col min="7209" max="7209" width="10.7109375" customWidth="1"/>
    <col min="7210" max="7210" width="9.7109375" customWidth="1"/>
    <col min="7211" max="7212" width="8.7109375" customWidth="1"/>
    <col min="7213" max="7213" width="9.7109375" customWidth="1"/>
    <col min="7214" max="7214" width="10.7109375" customWidth="1"/>
    <col min="7215" max="7217" width="9.7109375" customWidth="1"/>
    <col min="7218" max="7219" width="10.7109375" customWidth="1"/>
    <col min="7220" max="7221" width="9.7109375" customWidth="1"/>
    <col min="7222" max="7222" width="21.7109375" customWidth="1"/>
    <col min="7223" max="7223" width="13.7109375" customWidth="1"/>
    <col min="7224" max="7224" width="10.7109375" customWidth="1"/>
    <col min="7225" max="7225" width="12.7109375" customWidth="1"/>
    <col min="7425" max="7431" width="10.7109375" customWidth="1"/>
    <col min="7432" max="7432" width="24.7109375" customWidth="1"/>
    <col min="7433" max="7433" width="13.7109375" customWidth="1"/>
    <col min="7434" max="7434" width="11.7109375" customWidth="1"/>
    <col min="7435" max="7435" width="12.7109375" customWidth="1"/>
    <col min="7436" max="7436" width="11.7109375" customWidth="1"/>
    <col min="7437" max="7438" width="12.7109375" customWidth="1"/>
    <col min="7439" max="7440" width="10.7109375" customWidth="1"/>
    <col min="7441" max="7441" width="16.7109375" customWidth="1"/>
    <col min="7442" max="7442" width="28.7109375" customWidth="1"/>
    <col min="7443" max="7443" width="22.7109375" customWidth="1"/>
    <col min="7444" max="7444" width="15.7109375" customWidth="1"/>
    <col min="7445" max="7445" width="3.7109375" customWidth="1"/>
    <col min="7446" max="7446" width="10.7109375" customWidth="1"/>
    <col min="7447" max="7448" width="8.7109375" customWidth="1"/>
    <col min="7449" max="7449" width="9.7109375" customWidth="1"/>
    <col min="7450" max="7450" width="8.7109375" customWidth="1"/>
    <col min="7451" max="7451" width="9.7109375" customWidth="1"/>
    <col min="7452" max="7452" width="10.7109375" customWidth="1"/>
    <col min="7453" max="7454" width="9.7109375" customWidth="1"/>
    <col min="7455" max="7455" width="8.7109375" customWidth="1"/>
    <col min="7456" max="7456" width="9.7109375" customWidth="1"/>
    <col min="7457" max="7458" width="8.7109375" customWidth="1"/>
    <col min="7459" max="7459" width="9.7109375" customWidth="1"/>
    <col min="7460" max="7461" width="8.7109375" customWidth="1"/>
    <col min="7462" max="7463" width="10.7109375" customWidth="1"/>
    <col min="7464" max="7464" width="9.7109375" customWidth="1"/>
    <col min="7465" max="7465" width="10.7109375" customWidth="1"/>
    <col min="7466" max="7466" width="9.7109375" customWidth="1"/>
    <col min="7467" max="7468" width="8.7109375" customWidth="1"/>
    <col min="7469" max="7469" width="9.7109375" customWidth="1"/>
    <col min="7470" max="7470" width="10.7109375" customWidth="1"/>
    <col min="7471" max="7473" width="9.7109375" customWidth="1"/>
    <col min="7474" max="7475" width="10.7109375" customWidth="1"/>
    <col min="7476" max="7477" width="9.7109375" customWidth="1"/>
    <col min="7478" max="7478" width="21.7109375" customWidth="1"/>
    <col min="7479" max="7479" width="13.7109375" customWidth="1"/>
    <col min="7480" max="7480" width="10.7109375" customWidth="1"/>
    <col min="7481" max="7481" width="12.7109375" customWidth="1"/>
    <col min="7681" max="7687" width="10.7109375" customWidth="1"/>
    <col min="7688" max="7688" width="24.7109375" customWidth="1"/>
    <col min="7689" max="7689" width="13.7109375" customWidth="1"/>
    <col min="7690" max="7690" width="11.7109375" customWidth="1"/>
    <col min="7691" max="7691" width="12.7109375" customWidth="1"/>
    <col min="7692" max="7692" width="11.7109375" customWidth="1"/>
    <col min="7693" max="7694" width="12.7109375" customWidth="1"/>
    <col min="7695" max="7696" width="10.7109375" customWidth="1"/>
    <col min="7697" max="7697" width="16.7109375" customWidth="1"/>
    <col min="7698" max="7698" width="28.7109375" customWidth="1"/>
    <col min="7699" max="7699" width="22.7109375" customWidth="1"/>
    <col min="7700" max="7700" width="15.7109375" customWidth="1"/>
    <col min="7701" max="7701" width="3.7109375" customWidth="1"/>
    <col min="7702" max="7702" width="10.7109375" customWidth="1"/>
    <col min="7703" max="7704" width="8.7109375" customWidth="1"/>
    <col min="7705" max="7705" width="9.7109375" customWidth="1"/>
    <col min="7706" max="7706" width="8.7109375" customWidth="1"/>
    <col min="7707" max="7707" width="9.7109375" customWidth="1"/>
    <col min="7708" max="7708" width="10.7109375" customWidth="1"/>
    <col min="7709" max="7710" width="9.7109375" customWidth="1"/>
    <col min="7711" max="7711" width="8.7109375" customWidth="1"/>
    <col min="7712" max="7712" width="9.7109375" customWidth="1"/>
    <col min="7713" max="7714" width="8.7109375" customWidth="1"/>
    <col min="7715" max="7715" width="9.7109375" customWidth="1"/>
    <col min="7716" max="7717" width="8.7109375" customWidth="1"/>
    <col min="7718" max="7719" width="10.7109375" customWidth="1"/>
    <col min="7720" max="7720" width="9.7109375" customWidth="1"/>
    <col min="7721" max="7721" width="10.7109375" customWidth="1"/>
    <col min="7722" max="7722" width="9.7109375" customWidth="1"/>
    <col min="7723" max="7724" width="8.7109375" customWidth="1"/>
    <col min="7725" max="7725" width="9.7109375" customWidth="1"/>
    <col min="7726" max="7726" width="10.7109375" customWidth="1"/>
    <col min="7727" max="7729" width="9.7109375" customWidth="1"/>
    <col min="7730" max="7731" width="10.7109375" customWidth="1"/>
    <col min="7732" max="7733" width="9.7109375" customWidth="1"/>
    <col min="7734" max="7734" width="21.7109375" customWidth="1"/>
    <col min="7735" max="7735" width="13.7109375" customWidth="1"/>
    <col min="7736" max="7736" width="10.7109375" customWidth="1"/>
    <col min="7737" max="7737" width="12.7109375" customWidth="1"/>
    <col min="7937" max="7943" width="10.7109375" customWidth="1"/>
    <col min="7944" max="7944" width="24.7109375" customWidth="1"/>
    <col min="7945" max="7945" width="13.7109375" customWidth="1"/>
    <col min="7946" max="7946" width="11.7109375" customWidth="1"/>
    <col min="7947" max="7947" width="12.7109375" customWidth="1"/>
    <col min="7948" max="7948" width="11.7109375" customWidth="1"/>
    <col min="7949" max="7950" width="12.7109375" customWidth="1"/>
    <col min="7951" max="7952" width="10.7109375" customWidth="1"/>
    <col min="7953" max="7953" width="16.7109375" customWidth="1"/>
    <col min="7954" max="7954" width="28.7109375" customWidth="1"/>
    <col min="7955" max="7955" width="22.7109375" customWidth="1"/>
    <col min="7956" max="7956" width="15.7109375" customWidth="1"/>
    <col min="7957" max="7957" width="3.7109375" customWidth="1"/>
    <col min="7958" max="7958" width="10.7109375" customWidth="1"/>
    <col min="7959" max="7960" width="8.7109375" customWidth="1"/>
    <col min="7961" max="7961" width="9.7109375" customWidth="1"/>
    <col min="7962" max="7962" width="8.7109375" customWidth="1"/>
    <col min="7963" max="7963" width="9.7109375" customWidth="1"/>
    <col min="7964" max="7964" width="10.7109375" customWidth="1"/>
    <col min="7965" max="7966" width="9.7109375" customWidth="1"/>
    <col min="7967" max="7967" width="8.7109375" customWidth="1"/>
    <col min="7968" max="7968" width="9.7109375" customWidth="1"/>
    <col min="7969" max="7970" width="8.7109375" customWidth="1"/>
    <col min="7971" max="7971" width="9.7109375" customWidth="1"/>
    <col min="7972" max="7973" width="8.7109375" customWidth="1"/>
    <col min="7974" max="7975" width="10.7109375" customWidth="1"/>
    <col min="7976" max="7976" width="9.7109375" customWidth="1"/>
    <col min="7977" max="7977" width="10.7109375" customWidth="1"/>
    <col min="7978" max="7978" width="9.7109375" customWidth="1"/>
    <col min="7979" max="7980" width="8.7109375" customWidth="1"/>
    <col min="7981" max="7981" width="9.7109375" customWidth="1"/>
    <col min="7982" max="7982" width="10.7109375" customWidth="1"/>
    <col min="7983" max="7985" width="9.7109375" customWidth="1"/>
    <col min="7986" max="7987" width="10.7109375" customWidth="1"/>
    <col min="7988" max="7989" width="9.7109375" customWidth="1"/>
    <col min="7990" max="7990" width="21.7109375" customWidth="1"/>
    <col min="7991" max="7991" width="13.7109375" customWidth="1"/>
    <col min="7992" max="7992" width="10.7109375" customWidth="1"/>
    <col min="7993" max="7993" width="12.7109375" customWidth="1"/>
    <col min="8193" max="8199" width="10.7109375" customWidth="1"/>
    <col min="8200" max="8200" width="24.7109375" customWidth="1"/>
    <col min="8201" max="8201" width="13.7109375" customWidth="1"/>
    <col min="8202" max="8202" width="11.7109375" customWidth="1"/>
    <col min="8203" max="8203" width="12.7109375" customWidth="1"/>
    <col min="8204" max="8204" width="11.7109375" customWidth="1"/>
    <col min="8205" max="8206" width="12.7109375" customWidth="1"/>
    <col min="8207" max="8208" width="10.7109375" customWidth="1"/>
    <col min="8209" max="8209" width="16.7109375" customWidth="1"/>
    <col min="8210" max="8210" width="28.7109375" customWidth="1"/>
    <col min="8211" max="8211" width="22.7109375" customWidth="1"/>
    <col min="8212" max="8212" width="15.7109375" customWidth="1"/>
    <col min="8213" max="8213" width="3.7109375" customWidth="1"/>
    <col min="8214" max="8214" width="10.7109375" customWidth="1"/>
    <col min="8215" max="8216" width="8.7109375" customWidth="1"/>
    <col min="8217" max="8217" width="9.7109375" customWidth="1"/>
    <col min="8218" max="8218" width="8.7109375" customWidth="1"/>
    <col min="8219" max="8219" width="9.7109375" customWidth="1"/>
    <col min="8220" max="8220" width="10.7109375" customWidth="1"/>
    <col min="8221" max="8222" width="9.7109375" customWidth="1"/>
    <col min="8223" max="8223" width="8.7109375" customWidth="1"/>
    <col min="8224" max="8224" width="9.7109375" customWidth="1"/>
    <col min="8225" max="8226" width="8.7109375" customWidth="1"/>
    <col min="8227" max="8227" width="9.7109375" customWidth="1"/>
    <col min="8228" max="8229" width="8.7109375" customWidth="1"/>
    <col min="8230" max="8231" width="10.7109375" customWidth="1"/>
    <col min="8232" max="8232" width="9.7109375" customWidth="1"/>
    <col min="8233" max="8233" width="10.7109375" customWidth="1"/>
    <col min="8234" max="8234" width="9.7109375" customWidth="1"/>
    <col min="8235" max="8236" width="8.7109375" customWidth="1"/>
    <col min="8237" max="8237" width="9.7109375" customWidth="1"/>
    <col min="8238" max="8238" width="10.7109375" customWidth="1"/>
    <col min="8239" max="8241" width="9.7109375" customWidth="1"/>
    <col min="8242" max="8243" width="10.7109375" customWidth="1"/>
    <col min="8244" max="8245" width="9.7109375" customWidth="1"/>
    <col min="8246" max="8246" width="21.7109375" customWidth="1"/>
    <col min="8247" max="8247" width="13.7109375" customWidth="1"/>
    <col min="8248" max="8248" width="10.7109375" customWidth="1"/>
    <col min="8249" max="8249" width="12.7109375" customWidth="1"/>
    <col min="8449" max="8455" width="10.7109375" customWidth="1"/>
    <col min="8456" max="8456" width="24.7109375" customWidth="1"/>
    <col min="8457" max="8457" width="13.7109375" customWidth="1"/>
    <col min="8458" max="8458" width="11.7109375" customWidth="1"/>
    <col min="8459" max="8459" width="12.7109375" customWidth="1"/>
    <col min="8460" max="8460" width="11.7109375" customWidth="1"/>
    <col min="8461" max="8462" width="12.7109375" customWidth="1"/>
    <col min="8463" max="8464" width="10.7109375" customWidth="1"/>
    <col min="8465" max="8465" width="16.7109375" customWidth="1"/>
    <col min="8466" max="8466" width="28.7109375" customWidth="1"/>
    <col min="8467" max="8467" width="22.7109375" customWidth="1"/>
    <col min="8468" max="8468" width="15.7109375" customWidth="1"/>
    <col min="8469" max="8469" width="3.7109375" customWidth="1"/>
    <col min="8470" max="8470" width="10.7109375" customWidth="1"/>
    <col min="8471" max="8472" width="8.7109375" customWidth="1"/>
    <col min="8473" max="8473" width="9.7109375" customWidth="1"/>
    <col min="8474" max="8474" width="8.7109375" customWidth="1"/>
    <col min="8475" max="8475" width="9.7109375" customWidth="1"/>
    <col min="8476" max="8476" width="10.7109375" customWidth="1"/>
    <col min="8477" max="8478" width="9.7109375" customWidth="1"/>
    <col min="8479" max="8479" width="8.7109375" customWidth="1"/>
    <col min="8480" max="8480" width="9.7109375" customWidth="1"/>
    <col min="8481" max="8482" width="8.7109375" customWidth="1"/>
    <col min="8483" max="8483" width="9.7109375" customWidth="1"/>
    <col min="8484" max="8485" width="8.7109375" customWidth="1"/>
    <col min="8486" max="8487" width="10.7109375" customWidth="1"/>
    <col min="8488" max="8488" width="9.7109375" customWidth="1"/>
    <col min="8489" max="8489" width="10.7109375" customWidth="1"/>
    <col min="8490" max="8490" width="9.7109375" customWidth="1"/>
    <col min="8491" max="8492" width="8.7109375" customWidth="1"/>
    <col min="8493" max="8493" width="9.7109375" customWidth="1"/>
    <col min="8494" max="8494" width="10.7109375" customWidth="1"/>
    <col min="8495" max="8497" width="9.7109375" customWidth="1"/>
    <col min="8498" max="8499" width="10.7109375" customWidth="1"/>
    <col min="8500" max="8501" width="9.7109375" customWidth="1"/>
    <col min="8502" max="8502" width="21.7109375" customWidth="1"/>
    <col min="8503" max="8503" width="13.7109375" customWidth="1"/>
    <col min="8504" max="8504" width="10.7109375" customWidth="1"/>
    <col min="8505" max="8505" width="12.7109375" customWidth="1"/>
    <col min="8705" max="8711" width="10.7109375" customWidth="1"/>
    <col min="8712" max="8712" width="24.7109375" customWidth="1"/>
    <col min="8713" max="8713" width="13.7109375" customWidth="1"/>
    <col min="8714" max="8714" width="11.7109375" customWidth="1"/>
    <col min="8715" max="8715" width="12.7109375" customWidth="1"/>
    <col min="8716" max="8716" width="11.7109375" customWidth="1"/>
    <col min="8717" max="8718" width="12.7109375" customWidth="1"/>
    <col min="8719" max="8720" width="10.7109375" customWidth="1"/>
    <col min="8721" max="8721" width="16.7109375" customWidth="1"/>
    <col min="8722" max="8722" width="28.7109375" customWidth="1"/>
    <col min="8723" max="8723" width="22.7109375" customWidth="1"/>
    <col min="8724" max="8724" width="15.7109375" customWidth="1"/>
    <col min="8725" max="8725" width="3.7109375" customWidth="1"/>
    <col min="8726" max="8726" width="10.7109375" customWidth="1"/>
    <col min="8727" max="8728" width="8.7109375" customWidth="1"/>
    <col min="8729" max="8729" width="9.7109375" customWidth="1"/>
    <col min="8730" max="8730" width="8.7109375" customWidth="1"/>
    <col min="8731" max="8731" width="9.7109375" customWidth="1"/>
    <col min="8732" max="8732" width="10.7109375" customWidth="1"/>
    <col min="8733" max="8734" width="9.7109375" customWidth="1"/>
    <col min="8735" max="8735" width="8.7109375" customWidth="1"/>
    <col min="8736" max="8736" width="9.7109375" customWidth="1"/>
    <col min="8737" max="8738" width="8.7109375" customWidth="1"/>
    <col min="8739" max="8739" width="9.7109375" customWidth="1"/>
    <col min="8740" max="8741" width="8.7109375" customWidth="1"/>
    <col min="8742" max="8743" width="10.7109375" customWidth="1"/>
    <col min="8744" max="8744" width="9.7109375" customWidth="1"/>
    <col min="8745" max="8745" width="10.7109375" customWidth="1"/>
    <col min="8746" max="8746" width="9.7109375" customWidth="1"/>
    <col min="8747" max="8748" width="8.7109375" customWidth="1"/>
    <col min="8749" max="8749" width="9.7109375" customWidth="1"/>
    <col min="8750" max="8750" width="10.7109375" customWidth="1"/>
    <col min="8751" max="8753" width="9.7109375" customWidth="1"/>
    <col min="8754" max="8755" width="10.7109375" customWidth="1"/>
    <col min="8756" max="8757" width="9.7109375" customWidth="1"/>
    <col min="8758" max="8758" width="21.7109375" customWidth="1"/>
    <col min="8759" max="8759" width="13.7109375" customWidth="1"/>
    <col min="8760" max="8760" width="10.7109375" customWidth="1"/>
    <col min="8761" max="8761" width="12.7109375" customWidth="1"/>
    <col min="8961" max="8967" width="10.7109375" customWidth="1"/>
    <col min="8968" max="8968" width="24.7109375" customWidth="1"/>
    <col min="8969" max="8969" width="13.7109375" customWidth="1"/>
    <col min="8970" max="8970" width="11.7109375" customWidth="1"/>
    <col min="8971" max="8971" width="12.7109375" customWidth="1"/>
    <col min="8972" max="8972" width="11.7109375" customWidth="1"/>
    <col min="8973" max="8974" width="12.7109375" customWidth="1"/>
    <col min="8975" max="8976" width="10.7109375" customWidth="1"/>
    <col min="8977" max="8977" width="16.7109375" customWidth="1"/>
    <col min="8978" max="8978" width="28.7109375" customWidth="1"/>
    <col min="8979" max="8979" width="22.7109375" customWidth="1"/>
    <col min="8980" max="8980" width="15.7109375" customWidth="1"/>
    <col min="8981" max="8981" width="3.7109375" customWidth="1"/>
    <col min="8982" max="8982" width="10.7109375" customWidth="1"/>
    <col min="8983" max="8984" width="8.7109375" customWidth="1"/>
    <col min="8985" max="8985" width="9.7109375" customWidth="1"/>
    <col min="8986" max="8986" width="8.7109375" customWidth="1"/>
    <col min="8987" max="8987" width="9.7109375" customWidth="1"/>
    <col min="8988" max="8988" width="10.7109375" customWidth="1"/>
    <col min="8989" max="8990" width="9.7109375" customWidth="1"/>
    <col min="8991" max="8991" width="8.7109375" customWidth="1"/>
    <col min="8992" max="8992" width="9.7109375" customWidth="1"/>
    <col min="8993" max="8994" width="8.7109375" customWidth="1"/>
    <col min="8995" max="8995" width="9.7109375" customWidth="1"/>
    <col min="8996" max="8997" width="8.7109375" customWidth="1"/>
    <col min="8998" max="8999" width="10.7109375" customWidth="1"/>
    <col min="9000" max="9000" width="9.7109375" customWidth="1"/>
    <col min="9001" max="9001" width="10.7109375" customWidth="1"/>
    <col min="9002" max="9002" width="9.7109375" customWidth="1"/>
    <col min="9003" max="9004" width="8.7109375" customWidth="1"/>
    <col min="9005" max="9005" width="9.7109375" customWidth="1"/>
    <col min="9006" max="9006" width="10.7109375" customWidth="1"/>
    <col min="9007" max="9009" width="9.7109375" customWidth="1"/>
    <col min="9010" max="9011" width="10.7109375" customWidth="1"/>
    <col min="9012" max="9013" width="9.7109375" customWidth="1"/>
    <col min="9014" max="9014" width="21.7109375" customWidth="1"/>
    <col min="9015" max="9015" width="13.7109375" customWidth="1"/>
    <col min="9016" max="9016" width="10.7109375" customWidth="1"/>
    <col min="9017" max="9017" width="12.7109375" customWidth="1"/>
    <col min="9217" max="9223" width="10.7109375" customWidth="1"/>
    <col min="9224" max="9224" width="24.7109375" customWidth="1"/>
    <col min="9225" max="9225" width="13.7109375" customWidth="1"/>
    <col min="9226" max="9226" width="11.7109375" customWidth="1"/>
    <col min="9227" max="9227" width="12.7109375" customWidth="1"/>
    <col min="9228" max="9228" width="11.7109375" customWidth="1"/>
    <col min="9229" max="9230" width="12.7109375" customWidth="1"/>
    <col min="9231" max="9232" width="10.7109375" customWidth="1"/>
    <col min="9233" max="9233" width="16.7109375" customWidth="1"/>
    <col min="9234" max="9234" width="28.7109375" customWidth="1"/>
    <col min="9235" max="9235" width="22.7109375" customWidth="1"/>
    <col min="9236" max="9236" width="15.7109375" customWidth="1"/>
    <col min="9237" max="9237" width="3.7109375" customWidth="1"/>
    <col min="9238" max="9238" width="10.7109375" customWidth="1"/>
    <col min="9239" max="9240" width="8.7109375" customWidth="1"/>
    <col min="9241" max="9241" width="9.7109375" customWidth="1"/>
    <col min="9242" max="9242" width="8.7109375" customWidth="1"/>
    <col min="9243" max="9243" width="9.7109375" customWidth="1"/>
    <col min="9244" max="9244" width="10.7109375" customWidth="1"/>
    <col min="9245" max="9246" width="9.7109375" customWidth="1"/>
    <col min="9247" max="9247" width="8.7109375" customWidth="1"/>
    <col min="9248" max="9248" width="9.7109375" customWidth="1"/>
    <col min="9249" max="9250" width="8.7109375" customWidth="1"/>
    <col min="9251" max="9251" width="9.7109375" customWidth="1"/>
    <col min="9252" max="9253" width="8.7109375" customWidth="1"/>
    <col min="9254" max="9255" width="10.7109375" customWidth="1"/>
    <col min="9256" max="9256" width="9.7109375" customWidth="1"/>
    <col min="9257" max="9257" width="10.7109375" customWidth="1"/>
    <col min="9258" max="9258" width="9.7109375" customWidth="1"/>
    <col min="9259" max="9260" width="8.7109375" customWidth="1"/>
    <col min="9261" max="9261" width="9.7109375" customWidth="1"/>
    <col min="9262" max="9262" width="10.7109375" customWidth="1"/>
    <col min="9263" max="9265" width="9.7109375" customWidth="1"/>
    <col min="9266" max="9267" width="10.7109375" customWidth="1"/>
    <col min="9268" max="9269" width="9.7109375" customWidth="1"/>
    <col min="9270" max="9270" width="21.7109375" customWidth="1"/>
    <col min="9271" max="9271" width="13.7109375" customWidth="1"/>
    <col min="9272" max="9272" width="10.7109375" customWidth="1"/>
    <col min="9273" max="9273" width="12.7109375" customWidth="1"/>
    <col min="9473" max="9479" width="10.7109375" customWidth="1"/>
    <col min="9480" max="9480" width="24.7109375" customWidth="1"/>
    <col min="9481" max="9481" width="13.7109375" customWidth="1"/>
    <col min="9482" max="9482" width="11.7109375" customWidth="1"/>
    <col min="9483" max="9483" width="12.7109375" customWidth="1"/>
    <col min="9484" max="9484" width="11.7109375" customWidth="1"/>
    <col min="9485" max="9486" width="12.7109375" customWidth="1"/>
    <col min="9487" max="9488" width="10.7109375" customWidth="1"/>
    <col min="9489" max="9489" width="16.7109375" customWidth="1"/>
    <col min="9490" max="9490" width="28.7109375" customWidth="1"/>
    <col min="9491" max="9491" width="22.7109375" customWidth="1"/>
    <col min="9492" max="9492" width="15.7109375" customWidth="1"/>
    <col min="9493" max="9493" width="3.7109375" customWidth="1"/>
    <col min="9494" max="9494" width="10.7109375" customWidth="1"/>
    <col min="9495" max="9496" width="8.7109375" customWidth="1"/>
    <col min="9497" max="9497" width="9.7109375" customWidth="1"/>
    <col min="9498" max="9498" width="8.7109375" customWidth="1"/>
    <col min="9499" max="9499" width="9.7109375" customWidth="1"/>
    <col min="9500" max="9500" width="10.7109375" customWidth="1"/>
    <col min="9501" max="9502" width="9.7109375" customWidth="1"/>
    <col min="9503" max="9503" width="8.7109375" customWidth="1"/>
    <col min="9504" max="9504" width="9.7109375" customWidth="1"/>
    <col min="9505" max="9506" width="8.7109375" customWidth="1"/>
    <col min="9507" max="9507" width="9.7109375" customWidth="1"/>
    <col min="9508" max="9509" width="8.7109375" customWidth="1"/>
    <col min="9510" max="9511" width="10.7109375" customWidth="1"/>
    <col min="9512" max="9512" width="9.7109375" customWidth="1"/>
    <col min="9513" max="9513" width="10.7109375" customWidth="1"/>
    <col min="9514" max="9514" width="9.7109375" customWidth="1"/>
    <col min="9515" max="9516" width="8.7109375" customWidth="1"/>
    <col min="9517" max="9517" width="9.7109375" customWidth="1"/>
    <col min="9518" max="9518" width="10.7109375" customWidth="1"/>
    <col min="9519" max="9521" width="9.7109375" customWidth="1"/>
    <col min="9522" max="9523" width="10.7109375" customWidth="1"/>
    <col min="9524" max="9525" width="9.7109375" customWidth="1"/>
    <col min="9526" max="9526" width="21.7109375" customWidth="1"/>
    <col min="9527" max="9527" width="13.7109375" customWidth="1"/>
    <col min="9528" max="9528" width="10.7109375" customWidth="1"/>
    <col min="9529" max="9529" width="12.7109375" customWidth="1"/>
    <col min="9729" max="9735" width="10.7109375" customWidth="1"/>
    <col min="9736" max="9736" width="24.7109375" customWidth="1"/>
    <col min="9737" max="9737" width="13.7109375" customWidth="1"/>
    <col min="9738" max="9738" width="11.7109375" customWidth="1"/>
    <col min="9739" max="9739" width="12.7109375" customWidth="1"/>
    <col min="9740" max="9740" width="11.7109375" customWidth="1"/>
    <col min="9741" max="9742" width="12.7109375" customWidth="1"/>
    <col min="9743" max="9744" width="10.7109375" customWidth="1"/>
    <col min="9745" max="9745" width="16.7109375" customWidth="1"/>
    <col min="9746" max="9746" width="28.7109375" customWidth="1"/>
    <col min="9747" max="9747" width="22.7109375" customWidth="1"/>
    <col min="9748" max="9748" width="15.7109375" customWidth="1"/>
    <col min="9749" max="9749" width="3.7109375" customWidth="1"/>
    <col min="9750" max="9750" width="10.7109375" customWidth="1"/>
    <col min="9751" max="9752" width="8.7109375" customWidth="1"/>
    <col min="9753" max="9753" width="9.7109375" customWidth="1"/>
    <col min="9754" max="9754" width="8.7109375" customWidth="1"/>
    <col min="9755" max="9755" width="9.7109375" customWidth="1"/>
    <col min="9756" max="9756" width="10.7109375" customWidth="1"/>
    <col min="9757" max="9758" width="9.7109375" customWidth="1"/>
    <col min="9759" max="9759" width="8.7109375" customWidth="1"/>
    <col min="9760" max="9760" width="9.7109375" customWidth="1"/>
    <col min="9761" max="9762" width="8.7109375" customWidth="1"/>
    <col min="9763" max="9763" width="9.7109375" customWidth="1"/>
    <col min="9764" max="9765" width="8.7109375" customWidth="1"/>
    <col min="9766" max="9767" width="10.7109375" customWidth="1"/>
    <col min="9768" max="9768" width="9.7109375" customWidth="1"/>
    <col min="9769" max="9769" width="10.7109375" customWidth="1"/>
    <col min="9770" max="9770" width="9.7109375" customWidth="1"/>
    <col min="9771" max="9772" width="8.7109375" customWidth="1"/>
    <col min="9773" max="9773" width="9.7109375" customWidth="1"/>
    <col min="9774" max="9774" width="10.7109375" customWidth="1"/>
    <col min="9775" max="9777" width="9.7109375" customWidth="1"/>
    <col min="9778" max="9779" width="10.7109375" customWidth="1"/>
    <col min="9780" max="9781" width="9.7109375" customWidth="1"/>
    <col min="9782" max="9782" width="21.7109375" customWidth="1"/>
    <col min="9783" max="9783" width="13.7109375" customWidth="1"/>
    <col min="9784" max="9784" width="10.7109375" customWidth="1"/>
    <col min="9785" max="9785" width="12.7109375" customWidth="1"/>
    <col min="9985" max="9991" width="10.7109375" customWidth="1"/>
    <col min="9992" max="9992" width="24.7109375" customWidth="1"/>
    <col min="9993" max="9993" width="13.7109375" customWidth="1"/>
    <col min="9994" max="9994" width="11.7109375" customWidth="1"/>
    <col min="9995" max="9995" width="12.7109375" customWidth="1"/>
    <col min="9996" max="9996" width="11.7109375" customWidth="1"/>
    <col min="9997" max="9998" width="12.7109375" customWidth="1"/>
    <col min="9999" max="10000" width="10.7109375" customWidth="1"/>
    <col min="10001" max="10001" width="16.7109375" customWidth="1"/>
    <col min="10002" max="10002" width="28.7109375" customWidth="1"/>
    <col min="10003" max="10003" width="22.7109375" customWidth="1"/>
    <col min="10004" max="10004" width="15.7109375" customWidth="1"/>
    <col min="10005" max="10005" width="3.7109375" customWidth="1"/>
    <col min="10006" max="10006" width="10.7109375" customWidth="1"/>
    <col min="10007" max="10008" width="8.7109375" customWidth="1"/>
    <col min="10009" max="10009" width="9.7109375" customWidth="1"/>
    <col min="10010" max="10010" width="8.7109375" customWidth="1"/>
    <col min="10011" max="10011" width="9.7109375" customWidth="1"/>
    <col min="10012" max="10012" width="10.7109375" customWidth="1"/>
    <col min="10013" max="10014" width="9.7109375" customWidth="1"/>
    <col min="10015" max="10015" width="8.7109375" customWidth="1"/>
    <col min="10016" max="10016" width="9.7109375" customWidth="1"/>
    <col min="10017" max="10018" width="8.7109375" customWidth="1"/>
    <col min="10019" max="10019" width="9.7109375" customWidth="1"/>
    <col min="10020" max="10021" width="8.7109375" customWidth="1"/>
    <col min="10022" max="10023" width="10.7109375" customWidth="1"/>
    <col min="10024" max="10024" width="9.7109375" customWidth="1"/>
    <col min="10025" max="10025" width="10.7109375" customWidth="1"/>
    <col min="10026" max="10026" width="9.7109375" customWidth="1"/>
    <col min="10027" max="10028" width="8.7109375" customWidth="1"/>
    <col min="10029" max="10029" width="9.7109375" customWidth="1"/>
    <col min="10030" max="10030" width="10.7109375" customWidth="1"/>
    <col min="10031" max="10033" width="9.7109375" customWidth="1"/>
    <col min="10034" max="10035" width="10.7109375" customWidth="1"/>
    <col min="10036" max="10037" width="9.7109375" customWidth="1"/>
    <col min="10038" max="10038" width="21.7109375" customWidth="1"/>
    <col min="10039" max="10039" width="13.7109375" customWidth="1"/>
    <col min="10040" max="10040" width="10.7109375" customWidth="1"/>
    <col min="10041" max="10041" width="12.7109375" customWidth="1"/>
    <col min="10241" max="10247" width="10.7109375" customWidth="1"/>
    <col min="10248" max="10248" width="24.7109375" customWidth="1"/>
    <col min="10249" max="10249" width="13.7109375" customWidth="1"/>
    <col min="10250" max="10250" width="11.7109375" customWidth="1"/>
    <col min="10251" max="10251" width="12.7109375" customWidth="1"/>
    <col min="10252" max="10252" width="11.7109375" customWidth="1"/>
    <col min="10253" max="10254" width="12.7109375" customWidth="1"/>
    <col min="10255" max="10256" width="10.7109375" customWidth="1"/>
    <col min="10257" max="10257" width="16.7109375" customWidth="1"/>
    <col min="10258" max="10258" width="28.7109375" customWidth="1"/>
    <col min="10259" max="10259" width="22.7109375" customWidth="1"/>
    <col min="10260" max="10260" width="15.7109375" customWidth="1"/>
    <col min="10261" max="10261" width="3.7109375" customWidth="1"/>
    <col min="10262" max="10262" width="10.7109375" customWidth="1"/>
    <col min="10263" max="10264" width="8.7109375" customWidth="1"/>
    <col min="10265" max="10265" width="9.7109375" customWidth="1"/>
    <col min="10266" max="10266" width="8.7109375" customWidth="1"/>
    <col min="10267" max="10267" width="9.7109375" customWidth="1"/>
    <col min="10268" max="10268" width="10.7109375" customWidth="1"/>
    <col min="10269" max="10270" width="9.7109375" customWidth="1"/>
    <col min="10271" max="10271" width="8.7109375" customWidth="1"/>
    <col min="10272" max="10272" width="9.7109375" customWidth="1"/>
    <col min="10273" max="10274" width="8.7109375" customWidth="1"/>
    <col min="10275" max="10275" width="9.7109375" customWidth="1"/>
    <col min="10276" max="10277" width="8.7109375" customWidth="1"/>
    <col min="10278" max="10279" width="10.7109375" customWidth="1"/>
    <col min="10280" max="10280" width="9.7109375" customWidth="1"/>
    <col min="10281" max="10281" width="10.7109375" customWidth="1"/>
    <col min="10282" max="10282" width="9.7109375" customWidth="1"/>
    <col min="10283" max="10284" width="8.7109375" customWidth="1"/>
    <col min="10285" max="10285" width="9.7109375" customWidth="1"/>
    <col min="10286" max="10286" width="10.7109375" customWidth="1"/>
    <col min="10287" max="10289" width="9.7109375" customWidth="1"/>
    <col min="10290" max="10291" width="10.7109375" customWidth="1"/>
    <col min="10292" max="10293" width="9.7109375" customWidth="1"/>
    <col min="10294" max="10294" width="21.7109375" customWidth="1"/>
    <col min="10295" max="10295" width="13.7109375" customWidth="1"/>
    <col min="10296" max="10296" width="10.7109375" customWidth="1"/>
    <col min="10297" max="10297" width="12.7109375" customWidth="1"/>
    <col min="10497" max="10503" width="10.7109375" customWidth="1"/>
    <col min="10504" max="10504" width="24.7109375" customWidth="1"/>
    <col min="10505" max="10505" width="13.7109375" customWidth="1"/>
    <col min="10506" max="10506" width="11.7109375" customWidth="1"/>
    <col min="10507" max="10507" width="12.7109375" customWidth="1"/>
    <col min="10508" max="10508" width="11.7109375" customWidth="1"/>
    <col min="10509" max="10510" width="12.7109375" customWidth="1"/>
    <col min="10511" max="10512" width="10.7109375" customWidth="1"/>
    <col min="10513" max="10513" width="16.7109375" customWidth="1"/>
    <col min="10514" max="10514" width="28.7109375" customWidth="1"/>
    <col min="10515" max="10515" width="22.7109375" customWidth="1"/>
    <col min="10516" max="10516" width="15.7109375" customWidth="1"/>
    <col min="10517" max="10517" width="3.7109375" customWidth="1"/>
    <col min="10518" max="10518" width="10.7109375" customWidth="1"/>
    <col min="10519" max="10520" width="8.7109375" customWidth="1"/>
    <col min="10521" max="10521" width="9.7109375" customWidth="1"/>
    <col min="10522" max="10522" width="8.7109375" customWidth="1"/>
    <col min="10523" max="10523" width="9.7109375" customWidth="1"/>
    <col min="10524" max="10524" width="10.7109375" customWidth="1"/>
    <col min="10525" max="10526" width="9.7109375" customWidth="1"/>
    <col min="10527" max="10527" width="8.7109375" customWidth="1"/>
    <col min="10528" max="10528" width="9.7109375" customWidth="1"/>
    <col min="10529" max="10530" width="8.7109375" customWidth="1"/>
    <col min="10531" max="10531" width="9.7109375" customWidth="1"/>
    <col min="10532" max="10533" width="8.7109375" customWidth="1"/>
    <col min="10534" max="10535" width="10.7109375" customWidth="1"/>
    <col min="10536" max="10536" width="9.7109375" customWidth="1"/>
    <col min="10537" max="10537" width="10.7109375" customWidth="1"/>
    <col min="10538" max="10538" width="9.7109375" customWidth="1"/>
    <col min="10539" max="10540" width="8.7109375" customWidth="1"/>
    <col min="10541" max="10541" width="9.7109375" customWidth="1"/>
    <col min="10542" max="10542" width="10.7109375" customWidth="1"/>
    <col min="10543" max="10545" width="9.7109375" customWidth="1"/>
    <col min="10546" max="10547" width="10.7109375" customWidth="1"/>
    <col min="10548" max="10549" width="9.7109375" customWidth="1"/>
    <col min="10550" max="10550" width="21.7109375" customWidth="1"/>
    <col min="10551" max="10551" width="13.7109375" customWidth="1"/>
    <col min="10552" max="10552" width="10.7109375" customWidth="1"/>
    <col min="10553" max="10553" width="12.7109375" customWidth="1"/>
    <col min="10753" max="10759" width="10.7109375" customWidth="1"/>
    <col min="10760" max="10760" width="24.7109375" customWidth="1"/>
    <col min="10761" max="10761" width="13.7109375" customWidth="1"/>
    <col min="10762" max="10762" width="11.7109375" customWidth="1"/>
    <col min="10763" max="10763" width="12.7109375" customWidth="1"/>
    <col min="10764" max="10764" width="11.7109375" customWidth="1"/>
    <col min="10765" max="10766" width="12.7109375" customWidth="1"/>
    <col min="10767" max="10768" width="10.7109375" customWidth="1"/>
    <col min="10769" max="10769" width="16.7109375" customWidth="1"/>
    <col min="10770" max="10770" width="28.7109375" customWidth="1"/>
    <col min="10771" max="10771" width="22.7109375" customWidth="1"/>
    <col min="10772" max="10772" width="15.7109375" customWidth="1"/>
    <col min="10773" max="10773" width="3.7109375" customWidth="1"/>
    <col min="10774" max="10774" width="10.7109375" customWidth="1"/>
    <col min="10775" max="10776" width="8.7109375" customWidth="1"/>
    <col min="10777" max="10777" width="9.7109375" customWidth="1"/>
    <col min="10778" max="10778" width="8.7109375" customWidth="1"/>
    <col min="10779" max="10779" width="9.7109375" customWidth="1"/>
    <col min="10780" max="10780" width="10.7109375" customWidth="1"/>
    <col min="10781" max="10782" width="9.7109375" customWidth="1"/>
    <col min="10783" max="10783" width="8.7109375" customWidth="1"/>
    <col min="10784" max="10784" width="9.7109375" customWidth="1"/>
    <col min="10785" max="10786" width="8.7109375" customWidth="1"/>
    <col min="10787" max="10787" width="9.7109375" customWidth="1"/>
    <col min="10788" max="10789" width="8.7109375" customWidth="1"/>
    <col min="10790" max="10791" width="10.7109375" customWidth="1"/>
    <col min="10792" max="10792" width="9.7109375" customWidth="1"/>
    <col min="10793" max="10793" width="10.7109375" customWidth="1"/>
    <col min="10794" max="10794" width="9.7109375" customWidth="1"/>
    <col min="10795" max="10796" width="8.7109375" customWidth="1"/>
    <col min="10797" max="10797" width="9.7109375" customWidth="1"/>
    <col min="10798" max="10798" width="10.7109375" customWidth="1"/>
    <col min="10799" max="10801" width="9.7109375" customWidth="1"/>
    <col min="10802" max="10803" width="10.7109375" customWidth="1"/>
    <col min="10804" max="10805" width="9.7109375" customWidth="1"/>
    <col min="10806" max="10806" width="21.7109375" customWidth="1"/>
    <col min="10807" max="10807" width="13.7109375" customWidth="1"/>
    <col min="10808" max="10808" width="10.7109375" customWidth="1"/>
    <col min="10809" max="10809" width="12.7109375" customWidth="1"/>
    <col min="11009" max="11015" width="10.7109375" customWidth="1"/>
    <col min="11016" max="11016" width="24.7109375" customWidth="1"/>
    <col min="11017" max="11017" width="13.7109375" customWidth="1"/>
    <col min="11018" max="11018" width="11.7109375" customWidth="1"/>
    <col min="11019" max="11019" width="12.7109375" customWidth="1"/>
    <col min="11020" max="11020" width="11.7109375" customWidth="1"/>
    <col min="11021" max="11022" width="12.7109375" customWidth="1"/>
    <col min="11023" max="11024" width="10.7109375" customWidth="1"/>
    <col min="11025" max="11025" width="16.7109375" customWidth="1"/>
    <col min="11026" max="11026" width="28.7109375" customWidth="1"/>
    <col min="11027" max="11027" width="22.7109375" customWidth="1"/>
    <col min="11028" max="11028" width="15.7109375" customWidth="1"/>
    <col min="11029" max="11029" width="3.7109375" customWidth="1"/>
    <col min="11030" max="11030" width="10.7109375" customWidth="1"/>
    <col min="11031" max="11032" width="8.7109375" customWidth="1"/>
    <col min="11033" max="11033" width="9.7109375" customWidth="1"/>
    <col min="11034" max="11034" width="8.7109375" customWidth="1"/>
    <col min="11035" max="11035" width="9.7109375" customWidth="1"/>
    <col min="11036" max="11036" width="10.7109375" customWidth="1"/>
    <col min="11037" max="11038" width="9.7109375" customWidth="1"/>
    <col min="11039" max="11039" width="8.7109375" customWidth="1"/>
    <col min="11040" max="11040" width="9.7109375" customWidth="1"/>
    <col min="11041" max="11042" width="8.7109375" customWidth="1"/>
    <col min="11043" max="11043" width="9.7109375" customWidth="1"/>
    <col min="11044" max="11045" width="8.7109375" customWidth="1"/>
    <col min="11046" max="11047" width="10.7109375" customWidth="1"/>
    <col min="11048" max="11048" width="9.7109375" customWidth="1"/>
    <col min="11049" max="11049" width="10.7109375" customWidth="1"/>
    <col min="11050" max="11050" width="9.7109375" customWidth="1"/>
    <col min="11051" max="11052" width="8.7109375" customWidth="1"/>
    <col min="11053" max="11053" width="9.7109375" customWidth="1"/>
    <col min="11054" max="11054" width="10.7109375" customWidth="1"/>
    <col min="11055" max="11057" width="9.7109375" customWidth="1"/>
    <col min="11058" max="11059" width="10.7109375" customWidth="1"/>
    <col min="11060" max="11061" width="9.7109375" customWidth="1"/>
    <col min="11062" max="11062" width="21.7109375" customWidth="1"/>
    <col min="11063" max="11063" width="13.7109375" customWidth="1"/>
    <col min="11064" max="11064" width="10.7109375" customWidth="1"/>
    <col min="11065" max="11065" width="12.7109375" customWidth="1"/>
    <col min="11265" max="11271" width="10.7109375" customWidth="1"/>
    <col min="11272" max="11272" width="24.7109375" customWidth="1"/>
    <col min="11273" max="11273" width="13.7109375" customWidth="1"/>
    <col min="11274" max="11274" width="11.7109375" customWidth="1"/>
    <col min="11275" max="11275" width="12.7109375" customWidth="1"/>
    <col min="11276" max="11276" width="11.7109375" customWidth="1"/>
    <col min="11277" max="11278" width="12.7109375" customWidth="1"/>
    <col min="11279" max="11280" width="10.7109375" customWidth="1"/>
    <col min="11281" max="11281" width="16.7109375" customWidth="1"/>
    <col min="11282" max="11282" width="28.7109375" customWidth="1"/>
    <col min="11283" max="11283" width="22.7109375" customWidth="1"/>
    <col min="11284" max="11284" width="15.7109375" customWidth="1"/>
    <col min="11285" max="11285" width="3.7109375" customWidth="1"/>
    <col min="11286" max="11286" width="10.7109375" customWidth="1"/>
    <col min="11287" max="11288" width="8.7109375" customWidth="1"/>
    <col min="11289" max="11289" width="9.7109375" customWidth="1"/>
    <col min="11290" max="11290" width="8.7109375" customWidth="1"/>
    <col min="11291" max="11291" width="9.7109375" customWidth="1"/>
    <col min="11292" max="11292" width="10.7109375" customWidth="1"/>
    <col min="11293" max="11294" width="9.7109375" customWidth="1"/>
    <col min="11295" max="11295" width="8.7109375" customWidth="1"/>
    <col min="11296" max="11296" width="9.7109375" customWidth="1"/>
    <col min="11297" max="11298" width="8.7109375" customWidth="1"/>
    <col min="11299" max="11299" width="9.7109375" customWidth="1"/>
    <col min="11300" max="11301" width="8.7109375" customWidth="1"/>
    <col min="11302" max="11303" width="10.7109375" customWidth="1"/>
    <col min="11304" max="11304" width="9.7109375" customWidth="1"/>
    <col min="11305" max="11305" width="10.7109375" customWidth="1"/>
    <col min="11306" max="11306" width="9.7109375" customWidth="1"/>
    <col min="11307" max="11308" width="8.7109375" customWidth="1"/>
    <col min="11309" max="11309" width="9.7109375" customWidth="1"/>
    <col min="11310" max="11310" width="10.7109375" customWidth="1"/>
    <col min="11311" max="11313" width="9.7109375" customWidth="1"/>
    <col min="11314" max="11315" width="10.7109375" customWidth="1"/>
    <col min="11316" max="11317" width="9.7109375" customWidth="1"/>
    <col min="11318" max="11318" width="21.7109375" customWidth="1"/>
    <col min="11319" max="11319" width="13.7109375" customWidth="1"/>
    <col min="11320" max="11320" width="10.7109375" customWidth="1"/>
    <col min="11321" max="11321" width="12.7109375" customWidth="1"/>
    <col min="11521" max="11527" width="10.7109375" customWidth="1"/>
    <col min="11528" max="11528" width="24.7109375" customWidth="1"/>
    <col min="11529" max="11529" width="13.7109375" customWidth="1"/>
    <col min="11530" max="11530" width="11.7109375" customWidth="1"/>
    <col min="11531" max="11531" width="12.7109375" customWidth="1"/>
    <col min="11532" max="11532" width="11.7109375" customWidth="1"/>
    <col min="11533" max="11534" width="12.7109375" customWidth="1"/>
    <col min="11535" max="11536" width="10.7109375" customWidth="1"/>
    <col min="11537" max="11537" width="16.7109375" customWidth="1"/>
    <col min="11538" max="11538" width="28.7109375" customWidth="1"/>
    <col min="11539" max="11539" width="22.7109375" customWidth="1"/>
    <col min="11540" max="11540" width="15.7109375" customWidth="1"/>
    <col min="11541" max="11541" width="3.7109375" customWidth="1"/>
    <col min="11542" max="11542" width="10.7109375" customWidth="1"/>
    <col min="11543" max="11544" width="8.7109375" customWidth="1"/>
    <col min="11545" max="11545" width="9.7109375" customWidth="1"/>
    <col min="11546" max="11546" width="8.7109375" customWidth="1"/>
    <col min="11547" max="11547" width="9.7109375" customWidth="1"/>
    <col min="11548" max="11548" width="10.7109375" customWidth="1"/>
    <col min="11549" max="11550" width="9.7109375" customWidth="1"/>
    <col min="11551" max="11551" width="8.7109375" customWidth="1"/>
    <col min="11552" max="11552" width="9.7109375" customWidth="1"/>
    <col min="11553" max="11554" width="8.7109375" customWidth="1"/>
    <col min="11555" max="11555" width="9.7109375" customWidth="1"/>
    <col min="11556" max="11557" width="8.7109375" customWidth="1"/>
    <col min="11558" max="11559" width="10.7109375" customWidth="1"/>
    <col min="11560" max="11560" width="9.7109375" customWidth="1"/>
    <col min="11561" max="11561" width="10.7109375" customWidth="1"/>
    <col min="11562" max="11562" width="9.7109375" customWidth="1"/>
    <col min="11563" max="11564" width="8.7109375" customWidth="1"/>
    <col min="11565" max="11565" width="9.7109375" customWidth="1"/>
    <col min="11566" max="11566" width="10.7109375" customWidth="1"/>
    <col min="11567" max="11569" width="9.7109375" customWidth="1"/>
    <col min="11570" max="11571" width="10.7109375" customWidth="1"/>
    <col min="11572" max="11573" width="9.7109375" customWidth="1"/>
    <col min="11574" max="11574" width="21.7109375" customWidth="1"/>
    <col min="11575" max="11575" width="13.7109375" customWidth="1"/>
    <col min="11576" max="11576" width="10.7109375" customWidth="1"/>
    <col min="11577" max="11577" width="12.7109375" customWidth="1"/>
    <col min="11777" max="11783" width="10.7109375" customWidth="1"/>
    <col min="11784" max="11784" width="24.7109375" customWidth="1"/>
    <col min="11785" max="11785" width="13.7109375" customWidth="1"/>
    <col min="11786" max="11786" width="11.7109375" customWidth="1"/>
    <col min="11787" max="11787" width="12.7109375" customWidth="1"/>
    <col min="11788" max="11788" width="11.7109375" customWidth="1"/>
    <col min="11789" max="11790" width="12.7109375" customWidth="1"/>
    <col min="11791" max="11792" width="10.7109375" customWidth="1"/>
    <col min="11793" max="11793" width="16.7109375" customWidth="1"/>
    <col min="11794" max="11794" width="28.7109375" customWidth="1"/>
    <col min="11795" max="11795" width="22.7109375" customWidth="1"/>
    <col min="11796" max="11796" width="15.7109375" customWidth="1"/>
    <col min="11797" max="11797" width="3.7109375" customWidth="1"/>
    <col min="11798" max="11798" width="10.7109375" customWidth="1"/>
    <col min="11799" max="11800" width="8.7109375" customWidth="1"/>
    <col min="11801" max="11801" width="9.7109375" customWidth="1"/>
    <col min="11802" max="11802" width="8.7109375" customWidth="1"/>
    <col min="11803" max="11803" width="9.7109375" customWidth="1"/>
    <col min="11804" max="11804" width="10.7109375" customWidth="1"/>
    <col min="11805" max="11806" width="9.7109375" customWidth="1"/>
    <col min="11807" max="11807" width="8.7109375" customWidth="1"/>
    <col min="11808" max="11808" width="9.7109375" customWidth="1"/>
    <col min="11809" max="11810" width="8.7109375" customWidth="1"/>
    <col min="11811" max="11811" width="9.7109375" customWidth="1"/>
    <col min="11812" max="11813" width="8.7109375" customWidth="1"/>
    <col min="11814" max="11815" width="10.7109375" customWidth="1"/>
    <col min="11816" max="11816" width="9.7109375" customWidth="1"/>
    <col min="11817" max="11817" width="10.7109375" customWidth="1"/>
    <col min="11818" max="11818" width="9.7109375" customWidth="1"/>
    <col min="11819" max="11820" width="8.7109375" customWidth="1"/>
    <col min="11821" max="11821" width="9.7109375" customWidth="1"/>
    <col min="11822" max="11822" width="10.7109375" customWidth="1"/>
    <col min="11823" max="11825" width="9.7109375" customWidth="1"/>
    <col min="11826" max="11827" width="10.7109375" customWidth="1"/>
    <col min="11828" max="11829" width="9.7109375" customWidth="1"/>
    <col min="11830" max="11830" width="21.7109375" customWidth="1"/>
    <col min="11831" max="11831" width="13.7109375" customWidth="1"/>
    <col min="11832" max="11832" width="10.7109375" customWidth="1"/>
    <col min="11833" max="11833" width="12.7109375" customWidth="1"/>
    <col min="12033" max="12039" width="10.7109375" customWidth="1"/>
    <col min="12040" max="12040" width="24.7109375" customWidth="1"/>
    <col min="12041" max="12041" width="13.7109375" customWidth="1"/>
    <col min="12042" max="12042" width="11.7109375" customWidth="1"/>
    <col min="12043" max="12043" width="12.7109375" customWidth="1"/>
    <col min="12044" max="12044" width="11.7109375" customWidth="1"/>
    <col min="12045" max="12046" width="12.7109375" customWidth="1"/>
    <col min="12047" max="12048" width="10.7109375" customWidth="1"/>
    <col min="12049" max="12049" width="16.7109375" customWidth="1"/>
    <col min="12050" max="12050" width="28.7109375" customWidth="1"/>
    <col min="12051" max="12051" width="22.7109375" customWidth="1"/>
    <col min="12052" max="12052" width="15.7109375" customWidth="1"/>
    <col min="12053" max="12053" width="3.7109375" customWidth="1"/>
    <col min="12054" max="12054" width="10.7109375" customWidth="1"/>
    <col min="12055" max="12056" width="8.7109375" customWidth="1"/>
    <col min="12057" max="12057" width="9.7109375" customWidth="1"/>
    <col min="12058" max="12058" width="8.7109375" customWidth="1"/>
    <col min="12059" max="12059" width="9.7109375" customWidth="1"/>
    <col min="12060" max="12060" width="10.7109375" customWidth="1"/>
    <col min="12061" max="12062" width="9.7109375" customWidth="1"/>
    <col min="12063" max="12063" width="8.7109375" customWidth="1"/>
    <col min="12064" max="12064" width="9.7109375" customWidth="1"/>
    <col min="12065" max="12066" width="8.7109375" customWidth="1"/>
    <col min="12067" max="12067" width="9.7109375" customWidth="1"/>
    <col min="12068" max="12069" width="8.7109375" customWidth="1"/>
    <col min="12070" max="12071" width="10.7109375" customWidth="1"/>
    <col min="12072" max="12072" width="9.7109375" customWidth="1"/>
    <col min="12073" max="12073" width="10.7109375" customWidth="1"/>
    <col min="12074" max="12074" width="9.7109375" customWidth="1"/>
    <col min="12075" max="12076" width="8.7109375" customWidth="1"/>
    <col min="12077" max="12077" width="9.7109375" customWidth="1"/>
    <col min="12078" max="12078" width="10.7109375" customWidth="1"/>
    <col min="12079" max="12081" width="9.7109375" customWidth="1"/>
    <col min="12082" max="12083" width="10.7109375" customWidth="1"/>
    <col min="12084" max="12085" width="9.7109375" customWidth="1"/>
    <col min="12086" max="12086" width="21.7109375" customWidth="1"/>
    <col min="12087" max="12087" width="13.7109375" customWidth="1"/>
    <col min="12088" max="12088" width="10.7109375" customWidth="1"/>
    <col min="12089" max="12089" width="12.7109375" customWidth="1"/>
    <col min="12289" max="12295" width="10.7109375" customWidth="1"/>
    <col min="12296" max="12296" width="24.7109375" customWidth="1"/>
    <col min="12297" max="12297" width="13.7109375" customWidth="1"/>
    <col min="12298" max="12298" width="11.7109375" customWidth="1"/>
    <col min="12299" max="12299" width="12.7109375" customWidth="1"/>
    <col min="12300" max="12300" width="11.7109375" customWidth="1"/>
    <col min="12301" max="12302" width="12.7109375" customWidth="1"/>
    <col min="12303" max="12304" width="10.7109375" customWidth="1"/>
    <col min="12305" max="12305" width="16.7109375" customWidth="1"/>
    <col min="12306" max="12306" width="28.7109375" customWidth="1"/>
    <col min="12307" max="12307" width="22.7109375" customWidth="1"/>
    <col min="12308" max="12308" width="15.7109375" customWidth="1"/>
    <col min="12309" max="12309" width="3.7109375" customWidth="1"/>
    <col min="12310" max="12310" width="10.7109375" customWidth="1"/>
    <col min="12311" max="12312" width="8.7109375" customWidth="1"/>
    <col min="12313" max="12313" width="9.7109375" customWidth="1"/>
    <col min="12314" max="12314" width="8.7109375" customWidth="1"/>
    <col min="12315" max="12315" width="9.7109375" customWidth="1"/>
    <col min="12316" max="12316" width="10.7109375" customWidth="1"/>
    <col min="12317" max="12318" width="9.7109375" customWidth="1"/>
    <col min="12319" max="12319" width="8.7109375" customWidth="1"/>
    <col min="12320" max="12320" width="9.7109375" customWidth="1"/>
    <col min="12321" max="12322" width="8.7109375" customWidth="1"/>
    <col min="12323" max="12323" width="9.7109375" customWidth="1"/>
    <col min="12324" max="12325" width="8.7109375" customWidth="1"/>
    <col min="12326" max="12327" width="10.7109375" customWidth="1"/>
    <col min="12328" max="12328" width="9.7109375" customWidth="1"/>
    <col min="12329" max="12329" width="10.7109375" customWidth="1"/>
    <col min="12330" max="12330" width="9.7109375" customWidth="1"/>
    <col min="12331" max="12332" width="8.7109375" customWidth="1"/>
    <col min="12333" max="12333" width="9.7109375" customWidth="1"/>
    <col min="12334" max="12334" width="10.7109375" customWidth="1"/>
    <col min="12335" max="12337" width="9.7109375" customWidth="1"/>
    <col min="12338" max="12339" width="10.7109375" customWidth="1"/>
    <col min="12340" max="12341" width="9.7109375" customWidth="1"/>
    <col min="12342" max="12342" width="21.7109375" customWidth="1"/>
    <col min="12343" max="12343" width="13.7109375" customWidth="1"/>
    <col min="12344" max="12344" width="10.7109375" customWidth="1"/>
    <col min="12345" max="12345" width="12.7109375" customWidth="1"/>
    <col min="12545" max="12551" width="10.7109375" customWidth="1"/>
    <col min="12552" max="12552" width="24.7109375" customWidth="1"/>
    <col min="12553" max="12553" width="13.7109375" customWidth="1"/>
    <col min="12554" max="12554" width="11.7109375" customWidth="1"/>
    <col min="12555" max="12555" width="12.7109375" customWidth="1"/>
    <col min="12556" max="12556" width="11.7109375" customWidth="1"/>
    <col min="12557" max="12558" width="12.7109375" customWidth="1"/>
    <col min="12559" max="12560" width="10.7109375" customWidth="1"/>
    <col min="12561" max="12561" width="16.7109375" customWidth="1"/>
    <col min="12562" max="12562" width="28.7109375" customWidth="1"/>
    <col min="12563" max="12563" width="22.7109375" customWidth="1"/>
    <col min="12564" max="12564" width="15.7109375" customWidth="1"/>
    <col min="12565" max="12565" width="3.7109375" customWidth="1"/>
    <col min="12566" max="12566" width="10.7109375" customWidth="1"/>
    <col min="12567" max="12568" width="8.7109375" customWidth="1"/>
    <col min="12569" max="12569" width="9.7109375" customWidth="1"/>
    <col min="12570" max="12570" width="8.7109375" customWidth="1"/>
    <col min="12571" max="12571" width="9.7109375" customWidth="1"/>
    <col min="12572" max="12572" width="10.7109375" customWidth="1"/>
    <col min="12573" max="12574" width="9.7109375" customWidth="1"/>
    <col min="12575" max="12575" width="8.7109375" customWidth="1"/>
    <col min="12576" max="12576" width="9.7109375" customWidth="1"/>
    <col min="12577" max="12578" width="8.7109375" customWidth="1"/>
    <col min="12579" max="12579" width="9.7109375" customWidth="1"/>
    <col min="12580" max="12581" width="8.7109375" customWidth="1"/>
    <col min="12582" max="12583" width="10.7109375" customWidth="1"/>
    <col min="12584" max="12584" width="9.7109375" customWidth="1"/>
    <col min="12585" max="12585" width="10.7109375" customWidth="1"/>
    <col min="12586" max="12586" width="9.7109375" customWidth="1"/>
    <col min="12587" max="12588" width="8.7109375" customWidth="1"/>
    <col min="12589" max="12589" width="9.7109375" customWidth="1"/>
    <col min="12590" max="12590" width="10.7109375" customWidth="1"/>
    <col min="12591" max="12593" width="9.7109375" customWidth="1"/>
    <col min="12594" max="12595" width="10.7109375" customWidth="1"/>
    <col min="12596" max="12597" width="9.7109375" customWidth="1"/>
    <col min="12598" max="12598" width="21.7109375" customWidth="1"/>
    <col min="12599" max="12599" width="13.7109375" customWidth="1"/>
    <col min="12600" max="12600" width="10.7109375" customWidth="1"/>
    <col min="12601" max="12601" width="12.7109375" customWidth="1"/>
    <col min="12801" max="12807" width="10.7109375" customWidth="1"/>
    <col min="12808" max="12808" width="24.7109375" customWidth="1"/>
    <col min="12809" max="12809" width="13.7109375" customWidth="1"/>
    <col min="12810" max="12810" width="11.7109375" customWidth="1"/>
    <col min="12811" max="12811" width="12.7109375" customWidth="1"/>
    <col min="12812" max="12812" width="11.7109375" customWidth="1"/>
    <col min="12813" max="12814" width="12.7109375" customWidth="1"/>
    <col min="12815" max="12816" width="10.7109375" customWidth="1"/>
    <col min="12817" max="12817" width="16.7109375" customWidth="1"/>
    <col min="12818" max="12818" width="28.7109375" customWidth="1"/>
    <col min="12819" max="12819" width="22.7109375" customWidth="1"/>
    <col min="12820" max="12820" width="15.7109375" customWidth="1"/>
    <col min="12821" max="12821" width="3.7109375" customWidth="1"/>
    <col min="12822" max="12822" width="10.7109375" customWidth="1"/>
    <col min="12823" max="12824" width="8.7109375" customWidth="1"/>
    <col min="12825" max="12825" width="9.7109375" customWidth="1"/>
    <col min="12826" max="12826" width="8.7109375" customWidth="1"/>
    <col min="12827" max="12827" width="9.7109375" customWidth="1"/>
    <col min="12828" max="12828" width="10.7109375" customWidth="1"/>
    <col min="12829" max="12830" width="9.7109375" customWidth="1"/>
    <col min="12831" max="12831" width="8.7109375" customWidth="1"/>
    <col min="12832" max="12832" width="9.7109375" customWidth="1"/>
    <col min="12833" max="12834" width="8.7109375" customWidth="1"/>
    <col min="12835" max="12835" width="9.7109375" customWidth="1"/>
    <col min="12836" max="12837" width="8.7109375" customWidth="1"/>
    <col min="12838" max="12839" width="10.7109375" customWidth="1"/>
    <col min="12840" max="12840" width="9.7109375" customWidth="1"/>
    <col min="12841" max="12841" width="10.7109375" customWidth="1"/>
    <col min="12842" max="12842" width="9.7109375" customWidth="1"/>
    <col min="12843" max="12844" width="8.7109375" customWidth="1"/>
    <col min="12845" max="12845" width="9.7109375" customWidth="1"/>
    <col min="12846" max="12846" width="10.7109375" customWidth="1"/>
    <col min="12847" max="12849" width="9.7109375" customWidth="1"/>
    <col min="12850" max="12851" width="10.7109375" customWidth="1"/>
    <col min="12852" max="12853" width="9.7109375" customWidth="1"/>
    <col min="12854" max="12854" width="21.7109375" customWidth="1"/>
    <col min="12855" max="12855" width="13.7109375" customWidth="1"/>
    <col min="12856" max="12856" width="10.7109375" customWidth="1"/>
    <col min="12857" max="12857" width="12.7109375" customWidth="1"/>
    <col min="13057" max="13063" width="10.7109375" customWidth="1"/>
    <col min="13064" max="13064" width="24.7109375" customWidth="1"/>
    <col min="13065" max="13065" width="13.7109375" customWidth="1"/>
    <col min="13066" max="13066" width="11.7109375" customWidth="1"/>
    <col min="13067" max="13067" width="12.7109375" customWidth="1"/>
    <col min="13068" max="13068" width="11.7109375" customWidth="1"/>
    <col min="13069" max="13070" width="12.7109375" customWidth="1"/>
    <col min="13071" max="13072" width="10.7109375" customWidth="1"/>
    <col min="13073" max="13073" width="16.7109375" customWidth="1"/>
    <col min="13074" max="13074" width="28.7109375" customWidth="1"/>
    <col min="13075" max="13075" width="22.7109375" customWidth="1"/>
    <col min="13076" max="13076" width="15.7109375" customWidth="1"/>
    <col min="13077" max="13077" width="3.7109375" customWidth="1"/>
    <col min="13078" max="13078" width="10.7109375" customWidth="1"/>
    <col min="13079" max="13080" width="8.7109375" customWidth="1"/>
    <col min="13081" max="13081" width="9.7109375" customWidth="1"/>
    <col min="13082" max="13082" width="8.7109375" customWidth="1"/>
    <col min="13083" max="13083" width="9.7109375" customWidth="1"/>
    <col min="13084" max="13084" width="10.7109375" customWidth="1"/>
    <col min="13085" max="13086" width="9.7109375" customWidth="1"/>
    <col min="13087" max="13087" width="8.7109375" customWidth="1"/>
    <col min="13088" max="13088" width="9.7109375" customWidth="1"/>
    <col min="13089" max="13090" width="8.7109375" customWidth="1"/>
    <col min="13091" max="13091" width="9.7109375" customWidth="1"/>
    <col min="13092" max="13093" width="8.7109375" customWidth="1"/>
    <col min="13094" max="13095" width="10.7109375" customWidth="1"/>
    <col min="13096" max="13096" width="9.7109375" customWidth="1"/>
    <col min="13097" max="13097" width="10.7109375" customWidth="1"/>
    <col min="13098" max="13098" width="9.7109375" customWidth="1"/>
    <col min="13099" max="13100" width="8.7109375" customWidth="1"/>
    <col min="13101" max="13101" width="9.7109375" customWidth="1"/>
    <col min="13102" max="13102" width="10.7109375" customWidth="1"/>
    <col min="13103" max="13105" width="9.7109375" customWidth="1"/>
    <col min="13106" max="13107" width="10.7109375" customWidth="1"/>
    <col min="13108" max="13109" width="9.7109375" customWidth="1"/>
    <col min="13110" max="13110" width="21.7109375" customWidth="1"/>
    <col min="13111" max="13111" width="13.7109375" customWidth="1"/>
    <col min="13112" max="13112" width="10.7109375" customWidth="1"/>
    <col min="13113" max="13113" width="12.7109375" customWidth="1"/>
    <col min="13313" max="13319" width="10.7109375" customWidth="1"/>
    <col min="13320" max="13320" width="24.7109375" customWidth="1"/>
    <col min="13321" max="13321" width="13.7109375" customWidth="1"/>
    <col min="13322" max="13322" width="11.7109375" customWidth="1"/>
    <col min="13323" max="13323" width="12.7109375" customWidth="1"/>
    <col min="13324" max="13324" width="11.7109375" customWidth="1"/>
    <col min="13325" max="13326" width="12.7109375" customWidth="1"/>
    <col min="13327" max="13328" width="10.7109375" customWidth="1"/>
    <col min="13329" max="13329" width="16.7109375" customWidth="1"/>
    <col min="13330" max="13330" width="28.7109375" customWidth="1"/>
    <col min="13331" max="13331" width="22.7109375" customWidth="1"/>
    <col min="13332" max="13332" width="15.7109375" customWidth="1"/>
    <col min="13333" max="13333" width="3.7109375" customWidth="1"/>
    <col min="13334" max="13334" width="10.7109375" customWidth="1"/>
    <col min="13335" max="13336" width="8.7109375" customWidth="1"/>
    <col min="13337" max="13337" width="9.7109375" customWidth="1"/>
    <col min="13338" max="13338" width="8.7109375" customWidth="1"/>
    <col min="13339" max="13339" width="9.7109375" customWidth="1"/>
    <col min="13340" max="13340" width="10.7109375" customWidth="1"/>
    <col min="13341" max="13342" width="9.7109375" customWidth="1"/>
    <col min="13343" max="13343" width="8.7109375" customWidth="1"/>
    <col min="13344" max="13344" width="9.7109375" customWidth="1"/>
    <col min="13345" max="13346" width="8.7109375" customWidth="1"/>
    <col min="13347" max="13347" width="9.7109375" customWidth="1"/>
    <col min="13348" max="13349" width="8.7109375" customWidth="1"/>
    <col min="13350" max="13351" width="10.7109375" customWidth="1"/>
    <col min="13352" max="13352" width="9.7109375" customWidth="1"/>
    <col min="13353" max="13353" width="10.7109375" customWidth="1"/>
    <col min="13354" max="13354" width="9.7109375" customWidth="1"/>
    <col min="13355" max="13356" width="8.7109375" customWidth="1"/>
    <col min="13357" max="13357" width="9.7109375" customWidth="1"/>
    <col min="13358" max="13358" width="10.7109375" customWidth="1"/>
    <col min="13359" max="13361" width="9.7109375" customWidth="1"/>
    <col min="13362" max="13363" width="10.7109375" customWidth="1"/>
    <col min="13364" max="13365" width="9.7109375" customWidth="1"/>
    <col min="13366" max="13366" width="21.7109375" customWidth="1"/>
    <col min="13367" max="13367" width="13.7109375" customWidth="1"/>
    <col min="13368" max="13368" width="10.7109375" customWidth="1"/>
    <col min="13369" max="13369" width="12.7109375" customWidth="1"/>
    <col min="13569" max="13575" width="10.7109375" customWidth="1"/>
    <col min="13576" max="13576" width="24.7109375" customWidth="1"/>
    <col min="13577" max="13577" width="13.7109375" customWidth="1"/>
    <col min="13578" max="13578" width="11.7109375" customWidth="1"/>
    <col min="13579" max="13579" width="12.7109375" customWidth="1"/>
    <col min="13580" max="13580" width="11.7109375" customWidth="1"/>
    <col min="13581" max="13582" width="12.7109375" customWidth="1"/>
    <col min="13583" max="13584" width="10.7109375" customWidth="1"/>
    <col min="13585" max="13585" width="16.7109375" customWidth="1"/>
    <col min="13586" max="13586" width="28.7109375" customWidth="1"/>
    <col min="13587" max="13587" width="22.7109375" customWidth="1"/>
    <col min="13588" max="13588" width="15.7109375" customWidth="1"/>
    <col min="13589" max="13589" width="3.7109375" customWidth="1"/>
    <col min="13590" max="13590" width="10.7109375" customWidth="1"/>
    <col min="13591" max="13592" width="8.7109375" customWidth="1"/>
    <col min="13593" max="13593" width="9.7109375" customWidth="1"/>
    <col min="13594" max="13594" width="8.7109375" customWidth="1"/>
    <col min="13595" max="13595" width="9.7109375" customWidth="1"/>
    <col min="13596" max="13596" width="10.7109375" customWidth="1"/>
    <col min="13597" max="13598" width="9.7109375" customWidth="1"/>
    <col min="13599" max="13599" width="8.7109375" customWidth="1"/>
    <col min="13600" max="13600" width="9.7109375" customWidth="1"/>
    <col min="13601" max="13602" width="8.7109375" customWidth="1"/>
    <col min="13603" max="13603" width="9.7109375" customWidth="1"/>
    <col min="13604" max="13605" width="8.7109375" customWidth="1"/>
    <col min="13606" max="13607" width="10.7109375" customWidth="1"/>
    <col min="13608" max="13608" width="9.7109375" customWidth="1"/>
    <col min="13609" max="13609" width="10.7109375" customWidth="1"/>
    <col min="13610" max="13610" width="9.7109375" customWidth="1"/>
    <col min="13611" max="13612" width="8.7109375" customWidth="1"/>
    <col min="13613" max="13613" width="9.7109375" customWidth="1"/>
    <col min="13614" max="13614" width="10.7109375" customWidth="1"/>
    <col min="13615" max="13617" width="9.7109375" customWidth="1"/>
    <col min="13618" max="13619" width="10.7109375" customWidth="1"/>
    <col min="13620" max="13621" width="9.7109375" customWidth="1"/>
    <col min="13622" max="13622" width="21.7109375" customWidth="1"/>
    <col min="13623" max="13623" width="13.7109375" customWidth="1"/>
    <col min="13624" max="13624" width="10.7109375" customWidth="1"/>
    <col min="13625" max="13625" width="12.7109375" customWidth="1"/>
    <col min="13825" max="13831" width="10.7109375" customWidth="1"/>
    <col min="13832" max="13832" width="24.7109375" customWidth="1"/>
    <col min="13833" max="13833" width="13.7109375" customWidth="1"/>
    <col min="13834" max="13834" width="11.7109375" customWidth="1"/>
    <col min="13835" max="13835" width="12.7109375" customWidth="1"/>
    <col min="13836" max="13836" width="11.7109375" customWidth="1"/>
    <col min="13837" max="13838" width="12.7109375" customWidth="1"/>
    <col min="13839" max="13840" width="10.7109375" customWidth="1"/>
    <col min="13841" max="13841" width="16.7109375" customWidth="1"/>
    <col min="13842" max="13842" width="28.7109375" customWidth="1"/>
    <col min="13843" max="13843" width="22.7109375" customWidth="1"/>
    <col min="13844" max="13844" width="15.7109375" customWidth="1"/>
    <col min="13845" max="13845" width="3.7109375" customWidth="1"/>
    <col min="13846" max="13846" width="10.7109375" customWidth="1"/>
    <col min="13847" max="13848" width="8.7109375" customWidth="1"/>
    <col min="13849" max="13849" width="9.7109375" customWidth="1"/>
    <col min="13850" max="13850" width="8.7109375" customWidth="1"/>
    <col min="13851" max="13851" width="9.7109375" customWidth="1"/>
    <col min="13852" max="13852" width="10.7109375" customWidth="1"/>
    <col min="13853" max="13854" width="9.7109375" customWidth="1"/>
    <col min="13855" max="13855" width="8.7109375" customWidth="1"/>
    <col min="13856" max="13856" width="9.7109375" customWidth="1"/>
    <col min="13857" max="13858" width="8.7109375" customWidth="1"/>
    <col min="13859" max="13859" width="9.7109375" customWidth="1"/>
    <col min="13860" max="13861" width="8.7109375" customWidth="1"/>
    <col min="13862" max="13863" width="10.7109375" customWidth="1"/>
    <col min="13864" max="13864" width="9.7109375" customWidth="1"/>
    <col min="13865" max="13865" width="10.7109375" customWidth="1"/>
    <col min="13866" max="13866" width="9.7109375" customWidth="1"/>
    <col min="13867" max="13868" width="8.7109375" customWidth="1"/>
    <col min="13869" max="13869" width="9.7109375" customWidth="1"/>
    <col min="13870" max="13870" width="10.7109375" customWidth="1"/>
    <col min="13871" max="13873" width="9.7109375" customWidth="1"/>
    <col min="13874" max="13875" width="10.7109375" customWidth="1"/>
    <col min="13876" max="13877" width="9.7109375" customWidth="1"/>
    <col min="13878" max="13878" width="21.7109375" customWidth="1"/>
    <col min="13879" max="13879" width="13.7109375" customWidth="1"/>
    <col min="13880" max="13880" width="10.7109375" customWidth="1"/>
    <col min="13881" max="13881" width="12.7109375" customWidth="1"/>
    <col min="14081" max="14087" width="10.7109375" customWidth="1"/>
    <col min="14088" max="14088" width="24.7109375" customWidth="1"/>
    <col min="14089" max="14089" width="13.7109375" customWidth="1"/>
    <col min="14090" max="14090" width="11.7109375" customWidth="1"/>
    <col min="14091" max="14091" width="12.7109375" customWidth="1"/>
    <col min="14092" max="14092" width="11.7109375" customWidth="1"/>
    <col min="14093" max="14094" width="12.7109375" customWidth="1"/>
    <col min="14095" max="14096" width="10.7109375" customWidth="1"/>
    <col min="14097" max="14097" width="16.7109375" customWidth="1"/>
    <col min="14098" max="14098" width="28.7109375" customWidth="1"/>
    <col min="14099" max="14099" width="22.7109375" customWidth="1"/>
    <col min="14100" max="14100" width="15.7109375" customWidth="1"/>
    <col min="14101" max="14101" width="3.7109375" customWidth="1"/>
    <col min="14102" max="14102" width="10.7109375" customWidth="1"/>
    <col min="14103" max="14104" width="8.7109375" customWidth="1"/>
    <col min="14105" max="14105" width="9.7109375" customWidth="1"/>
    <col min="14106" max="14106" width="8.7109375" customWidth="1"/>
    <col min="14107" max="14107" width="9.7109375" customWidth="1"/>
    <col min="14108" max="14108" width="10.7109375" customWidth="1"/>
    <col min="14109" max="14110" width="9.7109375" customWidth="1"/>
    <col min="14111" max="14111" width="8.7109375" customWidth="1"/>
    <col min="14112" max="14112" width="9.7109375" customWidth="1"/>
    <col min="14113" max="14114" width="8.7109375" customWidth="1"/>
    <col min="14115" max="14115" width="9.7109375" customWidth="1"/>
    <col min="14116" max="14117" width="8.7109375" customWidth="1"/>
    <col min="14118" max="14119" width="10.7109375" customWidth="1"/>
    <col min="14120" max="14120" width="9.7109375" customWidth="1"/>
    <col min="14121" max="14121" width="10.7109375" customWidth="1"/>
    <col min="14122" max="14122" width="9.7109375" customWidth="1"/>
    <col min="14123" max="14124" width="8.7109375" customWidth="1"/>
    <col min="14125" max="14125" width="9.7109375" customWidth="1"/>
    <col min="14126" max="14126" width="10.7109375" customWidth="1"/>
    <col min="14127" max="14129" width="9.7109375" customWidth="1"/>
    <col min="14130" max="14131" width="10.7109375" customWidth="1"/>
    <col min="14132" max="14133" width="9.7109375" customWidth="1"/>
    <col min="14134" max="14134" width="21.7109375" customWidth="1"/>
    <col min="14135" max="14135" width="13.7109375" customWidth="1"/>
    <col min="14136" max="14136" width="10.7109375" customWidth="1"/>
    <col min="14137" max="14137" width="12.7109375" customWidth="1"/>
    <col min="14337" max="14343" width="10.7109375" customWidth="1"/>
    <col min="14344" max="14344" width="24.7109375" customWidth="1"/>
    <col min="14345" max="14345" width="13.7109375" customWidth="1"/>
    <col min="14346" max="14346" width="11.7109375" customWidth="1"/>
    <col min="14347" max="14347" width="12.7109375" customWidth="1"/>
    <col min="14348" max="14348" width="11.7109375" customWidth="1"/>
    <col min="14349" max="14350" width="12.7109375" customWidth="1"/>
    <col min="14351" max="14352" width="10.7109375" customWidth="1"/>
    <col min="14353" max="14353" width="16.7109375" customWidth="1"/>
    <col min="14354" max="14354" width="28.7109375" customWidth="1"/>
    <col min="14355" max="14355" width="22.7109375" customWidth="1"/>
    <col min="14356" max="14356" width="15.7109375" customWidth="1"/>
    <col min="14357" max="14357" width="3.7109375" customWidth="1"/>
    <col min="14358" max="14358" width="10.7109375" customWidth="1"/>
    <col min="14359" max="14360" width="8.7109375" customWidth="1"/>
    <col min="14361" max="14361" width="9.7109375" customWidth="1"/>
    <col min="14362" max="14362" width="8.7109375" customWidth="1"/>
    <col min="14363" max="14363" width="9.7109375" customWidth="1"/>
    <col min="14364" max="14364" width="10.7109375" customWidth="1"/>
    <col min="14365" max="14366" width="9.7109375" customWidth="1"/>
    <col min="14367" max="14367" width="8.7109375" customWidth="1"/>
    <col min="14368" max="14368" width="9.7109375" customWidth="1"/>
    <col min="14369" max="14370" width="8.7109375" customWidth="1"/>
    <col min="14371" max="14371" width="9.7109375" customWidth="1"/>
    <col min="14372" max="14373" width="8.7109375" customWidth="1"/>
    <col min="14374" max="14375" width="10.7109375" customWidth="1"/>
    <col min="14376" max="14376" width="9.7109375" customWidth="1"/>
    <col min="14377" max="14377" width="10.7109375" customWidth="1"/>
    <col min="14378" max="14378" width="9.7109375" customWidth="1"/>
    <col min="14379" max="14380" width="8.7109375" customWidth="1"/>
    <col min="14381" max="14381" width="9.7109375" customWidth="1"/>
    <col min="14382" max="14382" width="10.7109375" customWidth="1"/>
    <col min="14383" max="14385" width="9.7109375" customWidth="1"/>
    <col min="14386" max="14387" width="10.7109375" customWidth="1"/>
    <col min="14388" max="14389" width="9.7109375" customWidth="1"/>
    <col min="14390" max="14390" width="21.7109375" customWidth="1"/>
    <col min="14391" max="14391" width="13.7109375" customWidth="1"/>
    <col min="14392" max="14392" width="10.7109375" customWidth="1"/>
    <col min="14393" max="14393" width="12.7109375" customWidth="1"/>
    <col min="14593" max="14599" width="10.7109375" customWidth="1"/>
    <col min="14600" max="14600" width="24.7109375" customWidth="1"/>
    <col min="14601" max="14601" width="13.7109375" customWidth="1"/>
    <col min="14602" max="14602" width="11.7109375" customWidth="1"/>
    <col min="14603" max="14603" width="12.7109375" customWidth="1"/>
    <col min="14604" max="14604" width="11.7109375" customWidth="1"/>
    <col min="14605" max="14606" width="12.7109375" customWidth="1"/>
    <col min="14607" max="14608" width="10.7109375" customWidth="1"/>
    <col min="14609" max="14609" width="16.7109375" customWidth="1"/>
    <col min="14610" max="14610" width="28.7109375" customWidth="1"/>
    <col min="14611" max="14611" width="22.7109375" customWidth="1"/>
    <col min="14612" max="14612" width="15.7109375" customWidth="1"/>
    <col min="14613" max="14613" width="3.7109375" customWidth="1"/>
    <col min="14614" max="14614" width="10.7109375" customWidth="1"/>
    <col min="14615" max="14616" width="8.7109375" customWidth="1"/>
    <col min="14617" max="14617" width="9.7109375" customWidth="1"/>
    <col min="14618" max="14618" width="8.7109375" customWidth="1"/>
    <col min="14619" max="14619" width="9.7109375" customWidth="1"/>
    <col min="14620" max="14620" width="10.7109375" customWidth="1"/>
    <col min="14621" max="14622" width="9.7109375" customWidth="1"/>
    <col min="14623" max="14623" width="8.7109375" customWidth="1"/>
    <col min="14624" max="14624" width="9.7109375" customWidth="1"/>
    <col min="14625" max="14626" width="8.7109375" customWidth="1"/>
    <col min="14627" max="14627" width="9.7109375" customWidth="1"/>
    <col min="14628" max="14629" width="8.7109375" customWidth="1"/>
    <col min="14630" max="14631" width="10.7109375" customWidth="1"/>
    <col min="14632" max="14632" width="9.7109375" customWidth="1"/>
    <col min="14633" max="14633" width="10.7109375" customWidth="1"/>
    <col min="14634" max="14634" width="9.7109375" customWidth="1"/>
    <col min="14635" max="14636" width="8.7109375" customWidth="1"/>
    <col min="14637" max="14637" width="9.7109375" customWidth="1"/>
    <col min="14638" max="14638" width="10.7109375" customWidth="1"/>
    <col min="14639" max="14641" width="9.7109375" customWidth="1"/>
    <col min="14642" max="14643" width="10.7109375" customWidth="1"/>
    <col min="14644" max="14645" width="9.7109375" customWidth="1"/>
    <col min="14646" max="14646" width="21.7109375" customWidth="1"/>
    <col min="14647" max="14647" width="13.7109375" customWidth="1"/>
    <col min="14648" max="14648" width="10.7109375" customWidth="1"/>
    <col min="14649" max="14649" width="12.7109375" customWidth="1"/>
    <col min="14849" max="14855" width="10.7109375" customWidth="1"/>
    <col min="14856" max="14856" width="24.7109375" customWidth="1"/>
    <col min="14857" max="14857" width="13.7109375" customWidth="1"/>
    <col min="14858" max="14858" width="11.7109375" customWidth="1"/>
    <col min="14859" max="14859" width="12.7109375" customWidth="1"/>
    <col min="14860" max="14860" width="11.7109375" customWidth="1"/>
    <col min="14861" max="14862" width="12.7109375" customWidth="1"/>
    <col min="14863" max="14864" width="10.7109375" customWidth="1"/>
    <col min="14865" max="14865" width="16.7109375" customWidth="1"/>
    <col min="14866" max="14866" width="28.7109375" customWidth="1"/>
    <col min="14867" max="14867" width="22.7109375" customWidth="1"/>
    <col min="14868" max="14868" width="15.7109375" customWidth="1"/>
    <col min="14869" max="14869" width="3.7109375" customWidth="1"/>
    <col min="14870" max="14870" width="10.7109375" customWidth="1"/>
    <col min="14871" max="14872" width="8.7109375" customWidth="1"/>
    <col min="14873" max="14873" width="9.7109375" customWidth="1"/>
    <col min="14874" max="14874" width="8.7109375" customWidth="1"/>
    <col min="14875" max="14875" width="9.7109375" customWidth="1"/>
    <col min="14876" max="14876" width="10.7109375" customWidth="1"/>
    <col min="14877" max="14878" width="9.7109375" customWidth="1"/>
    <col min="14879" max="14879" width="8.7109375" customWidth="1"/>
    <col min="14880" max="14880" width="9.7109375" customWidth="1"/>
    <col min="14881" max="14882" width="8.7109375" customWidth="1"/>
    <col min="14883" max="14883" width="9.7109375" customWidth="1"/>
    <col min="14884" max="14885" width="8.7109375" customWidth="1"/>
    <col min="14886" max="14887" width="10.7109375" customWidth="1"/>
    <col min="14888" max="14888" width="9.7109375" customWidth="1"/>
    <col min="14889" max="14889" width="10.7109375" customWidth="1"/>
    <col min="14890" max="14890" width="9.7109375" customWidth="1"/>
    <col min="14891" max="14892" width="8.7109375" customWidth="1"/>
    <col min="14893" max="14893" width="9.7109375" customWidth="1"/>
    <col min="14894" max="14894" width="10.7109375" customWidth="1"/>
    <col min="14895" max="14897" width="9.7109375" customWidth="1"/>
    <col min="14898" max="14899" width="10.7109375" customWidth="1"/>
    <col min="14900" max="14901" width="9.7109375" customWidth="1"/>
    <col min="14902" max="14902" width="21.7109375" customWidth="1"/>
    <col min="14903" max="14903" width="13.7109375" customWidth="1"/>
    <col min="14904" max="14904" width="10.7109375" customWidth="1"/>
    <col min="14905" max="14905" width="12.7109375" customWidth="1"/>
    <col min="15105" max="15111" width="10.7109375" customWidth="1"/>
    <col min="15112" max="15112" width="24.7109375" customWidth="1"/>
    <col min="15113" max="15113" width="13.7109375" customWidth="1"/>
    <col min="15114" max="15114" width="11.7109375" customWidth="1"/>
    <col min="15115" max="15115" width="12.7109375" customWidth="1"/>
    <col min="15116" max="15116" width="11.7109375" customWidth="1"/>
    <col min="15117" max="15118" width="12.7109375" customWidth="1"/>
    <col min="15119" max="15120" width="10.7109375" customWidth="1"/>
    <col min="15121" max="15121" width="16.7109375" customWidth="1"/>
    <col min="15122" max="15122" width="28.7109375" customWidth="1"/>
    <col min="15123" max="15123" width="22.7109375" customWidth="1"/>
    <col min="15124" max="15124" width="15.7109375" customWidth="1"/>
    <col min="15125" max="15125" width="3.7109375" customWidth="1"/>
    <col min="15126" max="15126" width="10.7109375" customWidth="1"/>
    <col min="15127" max="15128" width="8.7109375" customWidth="1"/>
    <col min="15129" max="15129" width="9.7109375" customWidth="1"/>
    <col min="15130" max="15130" width="8.7109375" customWidth="1"/>
    <col min="15131" max="15131" width="9.7109375" customWidth="1"/>
    <col min="15132" max="15132" width="10.7109375" customWidth="1"/>
    <col min="15133" max="15134" width="9.7109375" customWidth="1"/>
    <col min="15135" max="15135" width="8.7109375" customWidth="1"/>
    <col min="15136" max="15136" width="9.7109375" customWidth="1"/>
    <col min="15137" max="15138" width="8.7109375" customWidth="1"/>
    <col min="15139" max="15139" width="9.7109375" customWidth="1"/>
    <col min="15140" max="15141" width="8.7109375" customWidth="1"/>
    <col min="15142" max="15143" width="10.7109375" customWidth="1"/>
    <col min="15144" max="15144" width="9.7109375" customWidth="1"/>
    <col min="15145" max="15145" width="10.7109375" customWidth="1"/>
    <col min="15146" max="15146" width="9.7109375" customWidth="1"/>
    <col min="15147" max="15148" width="8.7109375" customWidth="1"/>
    <col min="15149" max="15149" width="9.7109375" customWidth="1"/>
    <col min="15150" max="15150" width="10.7109375" customWidth="1"/>
    <col min="15151" max="15153" width="9.7109375" customWidth="1"/>
    <col min="15154" max="15155" width="10.7109375" customWidth="1"/>
    <col min="15156" max="15157" width="9.7109375" customWidth="1"/>
    <col min="15158" max="15158" width="21.7109375" customWidth="1"/>
    <col min="15159" max="15159" width="13.7109375" customWidth="1"/>
    <col min="15160" max="15160" width="10.7109375" customWidth="1"/>
    <col min="15161" max="15161" width="12.7109375" customWidth="1"/>
    <col min="15361" max="15367" width="10.7109375" customWidth="1"/>
    <col min="15368" max="15368" width="24.7109375" customWidth="1"/>
    <col min="15369" max="15369" width="13.7109375" customWidth="1"/>
    <col min="15370" max="15370" width="11.7109375" customWidth="1"/>
    <col min="15371" max="15371" width="12.7109375" customWidth="1"/>
    <col min="15372" max="15372" width="11.7109375" customWidth="1"/>
    <col min="15373" max="15374" width="12.7109375" customWidth="1"/>
    <col min="15375" max="15376" width="10.7109375" customWidth="1"/>
    <col min="15377" max="15377" width="16.7109375" customWidth="1"/>
    <col min="15378" max="15378" width="28.7109375" customWidth="1"/>
    <col min="15379" max="15379" width="22.7109375" customWidth="1"/>
    <col min="15380" max="15380" width="15.7109375" customWidth="1"/>
    <col min="15381" max="15381" width="3.7109375" customWidth="1"/>
    <col min="15382" max="15382" width="10.7109375" customWidth="1"/>
    <col min="15383" max="15384" width="8.7109375" customWidth="1"/>
    <col min="15385" max="15385" width="9.7109375" customWidth="1"/>
    <col min="15386" max="15386" width="8.7109375" customWidth="1"/>
    <col min="15387" max="15387" width="9.7109375" customWidth="1"/>
    <col min="15388" max="15388" width="10.7109375" customWidth="1"/>
    <col min="15389" max="15390" width="9.7109375" customWidth="1"/>
    <col min="15391" max="15391" width="8.7109375" customWidth="1"/>
    <col min="15392" max="15392" width="9.7109375" customWidth="1"/>
    <col min="15393" max="15394" width="8.7109375" customWidth="1"/>
    <col min="15395" max="15395" width="9.7109375" customWidth="1"/>
    <col min="15396" max="15397" width="8.7109375" customWidth="1"/>
    <col min="15398" max="15399" width="10.7109375" customWidth="1"/>
    <col min="15400" max="15400" width="9.7109375" customWidth="1"/>
    <col min="15401" max="15401" width="10.7109375" customWidth="1"/>
    <col min="15402" max="15402" width="9.7109375" customWidth="1"/>
    <col min="15403" max="15404" width="8.7109375" customWidth="1"/>
    <col min="15405" max="15405" width="9.7109375" customWidth="1"/>
    <col min="15406" max="15406" width="10.7109375" customWidth="1"/>
    <col min="15407" max="15409" width="9.7109375" customWidth="1"/>
    <col min="15410" max="15411" width="10.7109375" customWidth="1"/>
    <col min="15412" max="15413" width="9.7109375" customWidth="1"/>
    <col min="15414" max="15414" width="21.7109375" customWidth="1"/>
    <col min="15415" max="15415" width="13.7109375" customWidth="1"/>
    <col min="15416" max="15416" width="10.7109375" customWidth="1"/>
    <col min="15417" max="15417" width="12.7109375" customWidth="1"/>
    <col min="15617" max="15623" width="10.7109375" customWidth="1"/>
    <col min="15624" max="15624" width="24.7109375" customWidth="1"/>
    <col min="15625" max="15625" width="13.7109375" customWidth="1"/>
    <col min="15626" max="15626" width="11.7109375" customWidth="1"/>
    <col min="15627" max="15627" width="12.7109375" customWidth="1"/>
    <col min="15628" max="15628" width="11.7109375" customWidth="1"/>
    <col min="15629" max="15630" width="12.7109375" customWidth="1"/>
    <col min="15631" max="15632" width="10.7109375" customWidth="1"/>
    <col min="15633" max="15633" width="16.7109375" customWidth="1"/>
    <col min="15634" max="15634" width="28.7109375" customWidth="1"/>
    <col min="15635" max="15635" width="22.7109375" customWidth="1"/>
    <col min="15636" max="15636" width="15.7109375" customWidth="1"/>
    <col min="15637" max="15637" width="3.7109375" customWidth="1"/>
    <col min="15638" max="15638" width="10.7109375" customWidth="1"/>
    <col min="15639" max="15640" width="8.7109375" customWidth="1"/>
    <col min="15641" max="15641" width="9.7109375" customWidth="1"/>
    <col min="15642" max="15642" width="8.7109375" customWidth="1"/>
    <col min="15643" max="15643" width="9.7109375" customWidth="1"/>
    <col min="15644" max="15644" width="10.7109375" customWidth="1"/>
    <col min="15645" max="15646" width="9.7109375" customWidth="1"/>
    <col min="15647" max="15647" width="8.7109375" customWidth="1"/>
    <col min="15648" max="15648" width="9.7109375" customWidth="1"/>
    <col min="15649" max="15650" width="8.7109375" customWidth="1"/>
    <col min="15651" max="15651" width="9.7109375" customWidth="1"/>
    <col min="15652" max="15653" width="8.7109375" customWidth="1"/>
    <col min="15654" max="15655" width="10.7109375" customWidth="1"/>
    <col min="15656" max="15656" width="9.7109375" customWidth="1"/>
    <col min="15657" max="15657" width="10.7109375" customWidth="1"/>
    <col min="15658" max="15658" width="9.7109375" customWidth="1"/>
    <col min="15659" max="15660" width="8.7109375" customWidth="1"/>
    <col min="15661" max="15661" width="9.7109375" customWidth="1"/>
    <col min="15662" max="15662" width="10.7109375" customWidth="1"/>
    <col min="15663" max="15665" width="9.7109375" customWidth="1"/>
    <col min="15666" max="15667" width="10.7109375" customWidth="1"/>
    <col min="15668" max="15669" width="9.7109375" customWidth="1"/>
    <col min="15670" max="15670" width="21.7109375" customWidth="1"/>
    <col min="15671" max="15671" width="13.7109375" customWidth="1"/>
    <col min="15672" max="15672" width="10.7109375" customWidth="1"/>
    <col min="15673" max="15673" width="12.7109375" customWidth="1"/>
    <col min="15873" max="15879" width="10.7109375" customWidth="1"/>
    <col min="15880" max="15880" width="24.7109375" customWidth="1"/>
    <col min="15881" max="15881" width="13.7109375" customWidth="1"/>
    <col min="15882" max="15882" width="11.7109375" customWidth="1"/>
    <col min="15883" max="15883" width="12.7109375" customWidth="1"/>
    <col min="15884" max="15884" width="11.7109375" customWidth="1"/>
    <col min="15885" max="15886" width="12.7109375" customWidth="1"/>
    <col min="15887" max="15888" width="10.7109375" customWidth="1"/>
    <col min="15889" max="15889" width="16.7109375" customWidth="1"/>
    <col min="15890" max="15890" width="28.7109375" customWidth="1"/>
    <col min="15891" max="15891" width="22.7109375" customWidth="1"/>
    <col min="15892" max="15892" width="15.7109375" customWidth="1"/>
    <col min="15893" max="15893" width="3.7109375" customWidth="1"/>
    <col min="15894" max="15894" width="10.7109375" customWidth="1"/>
    <col min="15895" max="15896" width="8.7109375" customWidth="1"/>
    <col min="15897" max="15897" width="9.7109375" customWidth="1"/>
    <col min="15898" max="15898" width="8.7109375" customWidth="1"/>
    <col min="15899" max="15899" width="9.7109375" customWidth="1"/>
    <col min="15900" max="15900" width="10.7109375" customWidth="1"/>
    <col min="15901" max="15902" width="9.7109375" customWidth="1"/>
    <col min="15903" max="15903" width="8.7109375" customWidth="1"/>
    <col min="15904" max="15904" width="9.7109375" customWidth="1"/>
    <col min="15905" max="15906" width="8.7109375" customWidth="1"/>
    <col min="15907" max="15907" width="9.7109375" customWidth="1"/>
    <col min="15908" max="15909" width="8.7109375" customWidth="1"/>
    <col min="15910" max="15911" width="10.7109375" customWidth="1"/>
    <col min="15912" max="15912" width="9.7109375" customWidth="1"/>
    <col min="15913" max="15913" width="10.7109375" customWidth="1"/>
    <col min="15914" max="15914" width="9.7109375" customWidth="1"/>
    <col min="15915" max="15916" width="8.7109375" customWidth="1"/>
    <col min="15917" max="15917" width="9.7109375" customWidth="1"/>
    <col min="15918" max="15918" width="10.7109375" customWidth="1"/>
    <col min="15919" max="15921" width="9.7109375" customWidth="1"/>
    <col min="15922" max="15923" width="10.7109375" customWidth="1"/>
    <col min="15924" max="15925" width="9.7109375" customWidth="1"/>
    <col min="15926" max="15926" width="21.7109375" customWidth="1"/>
    <col min="15927" max="15927" width="13.7109375" customWidth="1"/>
    <col min="15928" max="15928" width="10.7109375" customWidth="1"/>
    <col min="15929" max="15929" width="12.7109375" customWidth="1"/>
    <col min="16129" max="16135" width="10.7109375" customWidth="1"/>
    <col min="16136" max="16136" width="24.7109375" customWidth="1"/>
    <col min="16137" max="16137" width="13.7109375" customWidth="1"/>
    <col min="16138" max="16138" width="11.7109375" customWidth="1"/>
    <col min="16139" max="16139" width="12.7109375" customWidth="1"/>
    <col min="16140" max="16140" width="11.7109375" customWidth="1"/>
    <col min="16141" max="16142" width="12.7109375" customWidth="1"/>
    <col min="16143" max="16144" width="10.7109375" customWidth="1"/>
    <col min="16145" max="16145" width="16.7109375" customWidth="1"/>
    <col min="16146" max="16146" width="28.7109375" customWidth="1"/>
    <col min="16147" max="16147" width="22.7109375" customWidth="1"/>
    <col min="16148" max="16148" width="15.7109375" customWidth="1"/>
    <col min="16149" max="16149" width="3.7109375" customWidth="1"/>
    <col min="16150" max="16150" width="10.7109375" customWidth="1"/>
    <col min="16151" max="16152" width="8.7109375" customWidth="1"/>
    <col min="16153" max="16153" width="9.7109375" customWidth="1"/>
    <col min="16154" max="16154" width="8.7109375" customWidth="1"/>
    <col min="16155" max="16155" width="9.7109375" customWidth="1"/>
    <col min="16156" max="16156" width="10.7109375" customWidth="1"/>
    <col min="16157" max="16158" width="9.7109375" customWidth="1"/>
    <col min="16159" max="16159" width="8.7109375" customWidth="1"/>
    <col min="16160" max="16160" width="9.7109375" customWidth="1"/>
    <col min="16161" max="16162" width="8.7109375" customWidth="1"/>
    <col min="16163" max="16163" width="9.7109375" customWidth="1"/>
    <col min="16164" max="16165" width="8.7109375" customWidth="1"/>
    <col min="16166" max="16167" width="10.7109375" customWidth="1"/>
    <col min="16168" max="16168" width="9.7109375" customWidth="1"/>
    <col min="16169" max="16169" width="10.7109375" customWidth="1"/>
    <col min="16170" max="16170" width="9.7109375" customWidth="1"/>
    <col min="16171" max="16172" width="8.7109375" customWidth="1"/>
    <col min="16173" max="16173" width="9.7109375" customWidth="1"/>
    <col min="16174" max="16174" width="10.7109375" customWidth="1"/>
    <col min="16175" max="16177" width="9.7109375" customWidth="1"/>
    <col min="16178" max="16179" width="10.7109375" customWidth="1"/>
    <col min="16180" max="16181" width="9.7109375" customWidth="1"/>
    <col min="16182" max="16182" width="21.7109375" customWidth="1"/>
    <col min="16183" max="16183" width="13.7109375" customWidth="1"/>
    <col min="16184" max="16184" width="10.7109375" customWidth="1"/>
    <col min="16185" max="16185" width="12.7109375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599</v>
      </c>
      <c r="B2" s="18" t="s">
        <v>600</v>
      </c>
      <c r="C2" s="19">
        <v>43039</v>
      </c>
      <c r="D2" s="19">
        <v>43009</v>
      </c>
      <c r="E2" s="19">
        <v>43039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185862</v>
      </c>
      <c r="X2" s="19">
        <v>43009</v>
      </c>
      <c r="Y2" s="23">
        <v>188723</v>
      </c>
      <c r="Z2" s="19">
        <v>43039</v>
      </c>
      <c r="AA2" s="23">
        <v>2861</v>
      </c>
      <c r="AB2" s="23">
        <v>2861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197274</v>
      </c>
      <c r="AH2" s="19">
        <v>43009</v>
      </c>
      <c r="AI2" s="23">
        <v>198533</v>
      </c>
      <c r="AJ2" s="19">
        <v>43039</v>
      </c>
      <c r="AK2" s="22">
        <v>0</v>
      </c>
      <c r="AL2" s="23">
        <v>1259</v>
      </c>
      <c r="AM2" s="22">
        <v>0</v>
      </c>
      <c r="AN2" s="23">
        <v>1259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82.45</v>
      </c>
      <c r="BD2" s="22">
        <v>0</v>
      </c>
      <c r="BE2" s="22">
        <v>82.45</v>
      </c>
    </row>
    <row r="3" spans="1:57" x14ac:dyDescent="0.25">
      <c r="A3" s="18" t="s">
        <v>599</v>
      </c>
      <c r="B3" s="18" t="s">
        <v>601</v>
      </c>
      <c r="C3" s="19">
        <v>43039</v>
      </c>
      <c r="D3" s="19">
        <v>43009</v>
      </c>
      <c r="E3" s="19">
        <v>43039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9281</v>
      </c>
      <c r="X3" s="19">
        <v>43009</v>
      </c>
      <c r="Y3" s="23">
        <v>9442</v>
      </c>
      <c r="Z3" s="19">
        <v>43039</v>
      </c>
      <c r="AA3" s="22">
        <v>161</v>
      </c>
      <c r="AB3" s="22">
        <v>161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11121</v>
      </c>
      <c r="AH3" s="19">
        <v>43009</v>
      </c>
      <c r="AI3" s="23">
        <v>11279</v>
      </c>
      <c r="AJ3" s="19">
        <v>43039</v>
      </c>
      <c r="AK3" s="22">
        <v>0</v>
      </c>
      <c r="AL3" s="22">
        <v>158</v>
      </c>
      <c r="AM3" s="22">
        <v>0</v>
      </c>
      <c r="AN3" s="22">
        <v>158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9.1199999999999992</v>
      </c>
      <c r="BD3" s="22">
        <v>0</v>
      </c>
      <c r="BE3" s="22">
        <v>9.1199999999999992</v>
      </c>
    </row>
    <row r="4" spans="1:57" x14ac:dyDescent="0.25">
      <c r="A4" s="18" t="s">
        <v>599</v>
      </c>
      <c r="B4" s="18" t="s">
        <v>602</v>
      </c>
      <c r="C4" s="19">
        <v>43039</v>
      </c>
      <c r="D4" s="19">
        <v>43009</v>
      </c>
      <c r="E4" s="19">
        <v>43039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235887</v>
      </c>
      <c r="X4" s="19">
        <v>43009</v>
      </c>
      <c r="Y4" s="23">
        <v>238954</v>
      </c>
      <c r="Z4" s="19">
        <v>43039</v>
      </c>
      <c r="AA4" s="23">
        <v>3067</v>
      </c>
      <c r="AB4" s="23">
        <v>3067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243735</v>
      </c>
      <c r="AH4" s="19">
        <v>43009</v>
      </c>
      <c r="AI4" s="23">
        <v>246362</v>
      </c>
      <c r="AJ4" s="19">
        <v>43039</v>
      </c>
      <c r="AK4" s="22">
        <v>0</v>
      </c>
      <c r="AL4" s="23">
        <v>2627</v>
      </c>
      <c r="AM4" s="22">
        <v>0</v>
      </c>
      <c r="AN4" s="23">
        <v>2627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154.05000000000001</v>
      </c>
      <c r="BD4" s="22">
        <v>0</v>
      </c>
      <c r="BE4" s="22">
        <v>154.05000000000001</v>
      </c>
    </row>
    <row r="5" spans="1:57" x14ac:dyDescent="0.25">
      <c r="A5" s="18" t="s">
        <v>599</v>
      </c>
      <c r="B5" s="18" t="s">
        <v>603</v>
      </c>
      <c r="C5" s="19">
        <v>43039</v>
      </c>
      <c r="D5" s="19">
        <v>43009</v>
      </c>
      <c r="E5" s="19">
        <v>43039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97894</v>
      </c>
      <c r="X5" s="19">
        <v>43009</v>
      </c>
      <c r="Y5" s="23">
        <v>98840</v>
      </c>
      <c r="Z5" s="19">
        <v>43039</v>
      </c>
      <c r="AA5" s="22">
        <v>946</v>
      </c>
      <c r="AB5" s="22">
        <v>946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56499</v>
      </c>
      <c r="AH5" s="19">
        <v>43009</v>
      </c>
      <c r="AI5" s="23">
        <v>57633</v>
      </c>
      <c r="AJ5" s="19">
        <v>43039</v>
      </c>
      <c r="AK5" s="22">
        <v>0</v>
      </c>
      <c r="AL5" s="23">
        <v>1134</v>
      </c>
      <c r="AM5" s="22">
        <v>0</v>
      </c>
      <c r="AN5" s="23">
        <v>1134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64.16</v>
      </c>
      <c r="BD5" s="22">
        <v>0</v>
      </c>
      <c r="BE5" s="22">
        <v>64.16</v>
      </c>
    </row>
    <row r="6" spans="1:57" x14ac:dyDescent="0.25">
      <c r="A6" s="18" t="s">
        <v>599</v>
      </c>
      <c r="B6" s="18" t="s">
        <v>604</v>
      </c>
      <c r="C6" s="19">
        <v>43039</v>
      </c>
      <c r="D6" s="19">
        <v>43009</v>
      </c>
      <c r="E6" s="19">
        <v>43039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18214</v>
      </c>
      <c r="X6" s="19">
        <v>43009</v>
      </c>
      <c r="Y6" s="23">
        <v>18417</v>
      </c>
      <c r="Z6" s="19">
        <v>43039</v>
      </c>
      <c r="AA6" s="22">
        <v>203</v>
      </c>
      <c r="AB6" s="22">
        <v>203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15430</v>
      </c>
      <c r="AH6" s="19">
        <v>43009</v>
      </c>
      <c r="AI6" s="23">
        <v>15549</v>
      </c>
      <c r="AJ6" s="19">
        <v>43039</v>
      </c>
      <c r="AK6" s="22">
        <v>0</v>
      </c>
      <c r="AL6" s="22">
        <v>119</v>
      </c>
      <c r="AM6" s="22">
        <v>0</v>
      </c>
      <c r="AN6" s="22">
        <v>119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7.38</v>
      </c>
      <c r="BD6" s="22">
        <v>0</v>
      </c>
      <c r="BE6" s="22">
        <v>7.38</v>
      </c>
    </row>
    <row r="7" spans="1:57" x14ac:dyDescent="0.25">
      <c r="A7" s="18" t="s">
        <v>599</v>
      </c>
      <c r="B7" s="18" t="s">
        <v>605</v>
      </c>
      <c r="C7" s="19">
        <v>43039</v>
      </c>
      <c r="D7" s="19">
        <v>43009</v>
      </c>
      <c r="E7" s="19">
        <v>43039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104819</v>
      </c>
      <c r="X7" s="19">
        <v>43009</v>
      </c>
      <c r="Y7" s="23">
        <v>106238</v>
      </c>
      <c r="Z7" s="19">
        <v>43039</v>
      </c>
      <c r="AA7" s="23">
        <v>1419</v>
      </c>
      <c r="AB7" s="23">
        <v>1419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170934</v>
      </c>
      <c r="AH7" s="19">
        <v>43009</v>
      </c>
      <c r="AI7" s="23">
        <v>172390</v>
      </c>
      <c r="AJ7" s="19">
        <v>43039</v>
      </c>
      <c r="AK7" s="22">
        <v>0</v>
      </c>
      <c r="AL7" s="23">
        <v>1456</v>
      </c>
      <c r="AM7" s="22">
        <v>0</v>
      </c>
      <c r="AN7" s="23">
        <v>1456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83.64</v>
      </c>
      <c r="BD7" s="22">
        <v>0</v>
      </c>
      <c r="BE7" s="22">
        <v>83.64</v>
      </c>
    </row>
    <row r="8" spans="1:57" x14ac:dyDescent="0.25">
      <c r="A8" s="18" t="s">
        <v>599</v>
      </c>
      <c r="B8" s="18" t="s">
        <v>606</v>
      </c>
      <c r="C8" s="19">
        <v>43039</v>
      </c>
      <c r="D8" s="19">
        <v>43009</v>
      </c>
      <c r="E8" s="19">
        <v>43039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52212</v>
      </c>
      <c r="X8" s="19">
        <v>43009</v>
      </c>
      <c r="Y8" s="23">
        <v>52237</v>
      </c>
      <c r="Z8" s="19">
        <v>43039</v>
      </c>
      <c r="AA8" s="22">
        <v>25</v>
      </c>
      <c r="AB8" s="22">
        <v>25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43009</v>
      </c>
      <c r="AI8" s="23">
        <v>65757</v>
      </c>
      <c r="AJ8" s="19">
        <v>43039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0.16</v>
      </c>
      <c r="BD8" s="22">
        <v>0</v>
      </c>
      <c r="BE8" s="22">
        <v>0.16</v>
      </c>
    </row>
    <row r="9" spans="1:57" x14ac:dyDescent="0.25">
      <c r="A9" s="18" t="s">
        <v>599</v>
      </c>
      <c r="B9" s="18" t="s">
        <v>607</v>
      </c>
      <c r="C9" s="19">
        <v>43039</v>
      </c>
      <c r="D9" s="19">
        <v>43009</v>
      </c>
      <c r="E9" s="19">
        <v>43039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15114</v>
      </c>
      <c r="X9" s="19">
        <v>43009</v>
      </c>
      <c r="Y9" s="23">
        <v>15247</v>
      </c>
      <c r="Z9" s="19">
        <v>43039</v>
      </c>
      <c r="AA9" s="22">
        <v>133</v>
      </c>
      <c r="AB9" s="22">
        <v>133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10595</v>
      </c>
      <c r="AH9" s="19">
        <v>43009</v>
      </c>
      <c r="AI9" s="23">
        <v>10689</v>
      </c>
      <c r="AJ9" s="19">
        <v>43039</v>
      </c>
      <c r="AK9" s="22">
        <v>0</v>
      </c>
      <c r="AL9" s="22">
        <v>94</v>
      </c>
      <c r="AM9" s="22">
        <v>0</v>
      </c>
      <c r="AN9" s="22">
        <v>94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5.65</v>
      </c>
      <c r="BD9" s="22">
        <v>0</v>
      </c>
      <c r="BE9" s="22">
        <v>5.65</v>
      </c>
    </row>
    <row r="10" spans="1:57" x14ac:dyDescent="0.25">
      <c r="A10" s="18" t="s">
        <v>599</v>
      </c>
      <c r="B10" s="18" t="s">
        <v>608</v>
      </c>
      <c r="C10" s="19">
        <v>43039</v>
      </c>
      <c r="D10" s="19">
        <v>43009</v>
      </c>
      <c r="E10" s="19">
        <v>43039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78197</v>
      </c>
      <c r="X10" s="19">
        <v>43009</v>
      </c>
      <c r="Y10" s="23">
        <v>78925</v>
      </c>
      <c r="Z10" s="19">
        <v>43039</v>
      </c>
      <c r="AA10" s="22">
        <v>728</v>
      </c>
      <c r="AB10" s="22">
        <v>728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63397</v>
      </c>
      <c r="AH10" s="19">
        <v>43009</v>
      </c>
      <c r="AI10" s="23">
        <v>64274</v>
      </c>
      <c r="AJ10" s="19">
        <v>43039</v>
      </c>
      <c r="AK10" s="22">
        <v>0</v>
      </c>
      <c r="AL10" s="22">
        <v>877</v>
      </c>
      <c r="AM10" s="22">
        <v>0</v>
      </c>
      <c r="AN10" s="22">
        <v>877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49.59</v>
      </c>
      <c r="BD10" s="22">
        <v>0</v>
      </c>
      <c r="BE10" s="22">
        <v>49.59</v>
      </c>
    </row>
    <row r="11" spans="1:57" x14ac:dyDescent="0.25">
      <c r="A11" s="18" t="s">
        <v>599</v>
      </c>
      <c r="B11" s="18" t="s">
        <v>609</v>
      </c>
      <c r="C11" s="19">
        <v>43039</v>
      </c>
      <c r="D11" s="19">
        <v>43009</v>
      </c>
      <c r="E11" s="19">
        <v>43039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382953</v>
      </c>
      <c r="X11" s="19">
        <v>43009</v>
      </c>
      <c r="Y11" s="23">
        <v>384021</v>
      </c>
      <c r="Z11" s="19">
        <v>43039</v>
      </c>
      <c r="AA11" s="23">
        <v>1068</v>
      </c>
      <c r="AB11" s="23">
        <v>1068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760076</v>
      </c>
      <c r="AH11" s="19">
        <v>43009</v>
      </c>
      <c r="AI11" s="23">
        <v>761247</v>
      </c>
      <c r="AJ11" s="19">
        <v>43039</v>
      </c>
      <c r="AK11" s="22">
        <v>0</v>
      </c>
      <c r="AL11" s="23">
        <v>1171</v>
      </c>
      <c r="AM11" s="22">
        <v>0</v>
      </c>
      <c r="AN11" s="23">
        <v>1171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66.81</v>
      </c>
      <c r="BD11" s="22">
        <v>0</v>
      </c>
      <c r="BE11" s="22">
        <v>66.81</v>
      </c>
    </row>
    <row r="12" spans="1:57" x14ac:dyDescent="0.25">
      <c r="A12" s="18" t="s">
        <v>599</v>
      </c>
      <c r="B12" s="18" t="s">
        <v>610</v>
      </c>
      <c r="C12" s="19">
        <v>43039</v>
      </c>
      <c r="D12" s="19">
        <v>43009</v>
      </c>
      <c r="E12" s="19">
        <v>43039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266891</v>
      </c>
      <c r="X12" s="19">
        <v>43009</v>
      </c>
      <c r="Y12" s="23">
        <v>267777</v>
      </c>
      <c r="Z12" s="19">
        <v>43039</v>
      </c>
      <c r="AA12" s="22">
        <v>886</v>
      </c>
      <c r="AB12" s="22">
        <v>886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208467</v>
      </c>
      <c r="AH12" s="19">
        <v>43009</v>
      </c>
      <c r="AI12" s="23">
        <v>208834</v>
      </c>
      <c r="AJ12" s="19">
        <v>43039</v>
      </c>
      <c r="AK12" s="22">
        <v>0</v>
      </c>
      <c r="AL12" s="22">
        <v>367</v>
      </c>
      <c r="AM12" s="22">
        <v>0</v>
      </c>
      <c r="AN12" s="22">
        <v>367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24.35</v>
      </c>
      <c r="BD12" s="22">
        <v>0</v>
      </c>
      <c r="BE12" s="22">
        <v>24.35</v>
      </c>
    </row>
    <row r="13" spans="1:57" x14ac:dyDescent="0.25">
      <c r="A13" s="18" t="s">
        <v>599</v>
      </c>
      <c r="B13" s="18" t="s">
        <v>611</v>
      </c>
      <c r="C13" s="19">
        <v>43039</v>
      </c>
      <c r="D13" s="19">
        <v>43009</v>
      </c>
      <c r="E13" s="19">
        <v>43039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158982</v>
      </c>
      <c r="X13" s="19">
        <v>43009</v>
      </c>
      <c r="Y13" s="23">
        <v>161507</v>
      </c>
      <c r="Z13" s="19">
        <v>43039</v>
      </c>
      <c r="AA13" s="23">
        <v>2525</v>
      </c>
      <c r="AB13" s="23">
        <v>2525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114425</v>
      </c>
      <c r="AH13" s="19">
        <v>43009</v>
      </c>
      <c r="AI13" s="23">
        <v>115157</v>
      </c>
      <c r="AJ13" s="19">
        <v>43039</v>
      </c>
      <c r="AK13" s="22">
        <v>0</v>
      </c>
      <c r="AL13" s="22">
        <v>732</v>
      </c>
      <c r="AM13" s="22">
        <v>0</v>
      </c>
      <c r="AN13" s="22">
        <v>732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53.28</v>
      </c>
      <c r="BD13" s="22">
        <v>0</v>
      </c>
      <c r="BE13" s="22">
        <v>53.28</v>
      </c>
    </row>
    <row r="14" spans="1:57" x14ac:dyDescent="0.25">
      <c r="A14" s="18" t="s">
        <v>599</v>
      </c>
      <c r="B14" s="18" t="s">
        <v>612</v>
      </c>
      <c r="C14" s="19">
        <v>43039</v>
      </c>
      <c r="D14" s="19">
        <v>43009</v>
      </c>
      <c r="E14" s="19">
        <v>43039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934528</v>
      </c>
      <c r="X14" s="19">
        <v>43009</v>
      </c>
      <c r="Y14" s="23">
        <v>937262</v>
      </c>
      <c r="Z14" s="19">
        <v>43039</v>
      </c>
      <c r="AA14" s="23">
        <v>2734</v>
      </c>
      <c r="AB14" s="23">
        <v>2734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403323</v>
      </c>
      <c r="AH14" s="19">
        <v>43009</v>
      </c>
      <c r="AI14" s="23">
        <v>405341</v>
      </c>
      <c r="AJ14" s="19">
        <v>43039</v>
      </c>
      <c r="AK14" s="22">
        <v>0</v>
      </c>
      <c r="AL14" s="23">
        <v>2018</v>
      </c>
      <c r="AM14" s="22">
        <v>0</v>
      </c>
      <c r="AN14" s="23">
        <v>2018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120.68</v>
      </c>
      <c r="BD14" s="22">
        <v>0</v>
      </c>
      <c r="BE14" s="22">
        <v>120.68</v>
      </c>
    </row>
    <row r="15" spans="1:57" x14ac:dyDescent="0.25">
      <c r="A15" s="18" t="s">
        <v>599</v>
      </c>
      <c r="B15" s="18" t="s">
        <v>613</v>
      </c>
      <c r="C15" s="19">
        <v>43039</v>
      </c>
      <c r="D15" s="19">
        <v>43009</v>
      </c>
      <c r="E15" s="19">
        <v>43039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148114</v>
      </c>
      <c r="X15" s="19">
        <v>43009</v>
      </c>
      <c r="Y15" s="23">
        <v>148775</v>
      </c>
      <c r="Z15" s="19">
        <v>43039</v>
      </c>
      <c r="AA15" s="22">
        <v>661</v>
      </c>
      <c r="AB15" s="22">
        <v>661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113987</v>
      </c>
      <c r="AH15" s="19">
        <v>43009</v>
      </c>
      <c r="AI15" s="23">
        <v>114087</v>
      </c>
      <c r="AJ15" s="19">
        <v>43039</v>
      </c>
      <c r="AK15" s="22">
        <v>0</v>
      </c>
      <c r="AL15" s="22">
        <v>100</v>
      </c>
      <c r="AM15" s="22">
        <v>0</v>
      </c>
      <c r="AN15" s="22">
        <v>100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9.24</v>
      </c>
      <c r="BD15" s="22">
        <v>0</v>
      </c>
      <c r="BE15" s="22">
        <v>9.24</v>
      </c>
    </row>
    <row r="16" spans="1:57" x14ac:dyDescent="0.25">
      <c r="A16" s="18" t="s">
        <v>599</v>
      </c>
      <c r="B16" s="18" t="s">
        <v>614</v>
      </c>
      <c r="C16" s="19">
        <v>43039</v>
      </c>
      <c r="D16" s="19">
        <v>43009</v>
      </c>
      <c r="E16" s="19">
        <v>43039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237066</v>
      </c>
      <c r="X16" s="19">
        <v>43009</v>
      </c>
      <c r="Y16" s="23">
        <v>237677</v>
      </c>
      <c r="Z16" s="19">
        <v>43039</v>
      </c>
      <c r="AA16" s="22">
        <v>611</v>
      </c>
      <c r="AB16" s="22">
        <v>611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89470</v>
      </c>
      <c r="AH16" s="19">
        <v>43009</v>
      </c>
      <c r="AI16" s="23">
        <v>89492</v>
      </c>
      <c r="AJ16" s="19">
        <v>43039</v>
      </c>
      <c r="AK16" s="22">
        <v>0</v>
      </c>
      <c r="AL16" s="22">
        <v>22</v>
      </c>
      <c r="AM16" s="22">
        <v>0</v>
      </c>
      <c r="AN16" s="22">
        <v>22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4.92</v>
      </c>
      <c r="BD16" s="22">
        <v>0</v>
      </c>
      <c r="BE16" s="22">
        <v>4.92</v>
      </c>
    </row>
    <row r="17" spans="1:57" x14ac:dyDescent="0.25">
      <c r="A17" s="18" t="s">
        <v>599</v>
      </c>
      <c r="B17" s="18" t="s">
        <v>615</v>
      </c>
      <c r="C17" s="19">
        <v>43039</v>
      </c>
      <c r="D17" s="19">
        <v>43009</v>
      </c>
      <c r="E17" s="19">
        <v>43039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764681</v>
      </c>
      <c r="X17" s="19">
        <v>43009</v>
      </c>
      <c r="Y17" s="23">
        <v>769717</v>
      </c>
      <c r="Z17" s="19">
        <v>43039</v>
      </c>
      <c r="AA17" s="23">
        <v>5036</v>
      </c>
      <c r="AB17" s="23">
        <v>5036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404292</v>
      </c>
      <c r="AH17" s="19">
        <v>43009</v>
      </c>
      <c r="AI17" s="23">
        <v>405632</v>
      </c>
      <c r="AJ17" s="19">
        <v>43039</v>
      </c>
      <c r="AK17" s="22">
        <v>0</v>
      </c>
      <c r="AL17" s="23">
        <v>1340</v>
      </c>
      <c r="AM17" s="22">
        <v>0</v>
      </c>
      <c r="AN17" s="23">
        <v>1340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100.1</v>
      </c>
      <c r="BD17" s="22">
        <v>0</v>
      </c>
      <c r="BE17" s="22">
        <v>100.1</v>
      </c>
    </row>
    <row r="18" spans="1:57" x14ac:dyDescent="0.25">
      <c r="A18" s="18" t="s">
        <v>599</v>
      </c>
      <c r="B18" s="18" t="s">
        <v>616</v>
      </c>
      <c r="C18" s="19">
        <v>43039</v>
      </c>
      <c r="D18" s="19">
        <v>43009</v>
      </c>
      <c r="E18" s="19">
        <v>43039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355220</v>
      </c>
      <c r="X18" s="19">
        <v>43009</v>
      </c>
      <c r="Y18" s="23">
        <v>358316</v>
      </c>
      <c r="Z18" s="19">
        <v>43039</v>
      </c>
      <c r="AA18" s="23">
        <v>3096</v>
      </c>
      <c r="AB18" s="23">
        <v>3096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230406</v>
      </c>
      <c r="AH18" s="19">
        <v>43009</v>
      </c>
      <c r="AI18" s="23">
        <v>233664</v>
      </c>
      <c r="AJ18" s="19">
        <v>43039</v>
      </c>
      <c r="AK18" s="22">
        <v>0</v>
      </c>
      <c r="AL18" s="23">
        <v>3258</v>
      </c>
      <c r="AM18" s="22">
        <v>0</v>
      </c>
      <c r="AN18" s="23">
        <v>3258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186.66</v>
      </c>
      <c r="BD18" s="22">
        <v>0</v>
      </c>
      <c r="BE18" s="22">
        <v>186.66</v>
      </c>
    </row>
    <row r="19" spans="1:57" x14ac:dyDescent="0.25">
      <c r="A19" s="18" t="s">
        <v>599</v>
      </c>
      <c r="B19" s="18" t="s">
        <v>617</v>
      </c>
      <c r="C19" s="19">
        <v>43039</v>
      </c>
      <c r="D19" s="19">
        <v>43009</v>
      </c>
      <c r="E19" s="19">
        <v>43039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329648</v>
      </c>
      <c r="X19" s="19">
        <v>43009</v>
      </c>
      <c r="Y19" s="23">
        <v>334783</v>
      </c>
      <c r="Z19" s="19">
        <v>43039</v>
      </c>
      <c r="AA19" s="23">
        <v>5135</v>
      </c>
      <c r="AB19" s="23">
        <v>5135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400905</v>
      </c>
      <c r="AH19" s="19">
        <v>43009</v>
      </c>
      <c r="AI19" s="23">
        <v>401939</v>
      </c>
      <c r="AJ19" s="19">
        <v>43039</v>
      </c>
      <c r="AK19" s="22">
        <v>0</v>
      </c>
      <c r="AL19" s="23">
        <v>1034</v>
      </c>
      <c r="AM19" s="22">
        <v>0</v>
      </c>
      <c r="AN19" s="23">
        <v>1034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84.99</v>
      </c>
      <c r="BD19" s="22">
        <v>0</v>
      </c>
      <c r="BE19" s="22">
        <v>84.99</v>
      </c>
    </row>
    <row r="20" spans="1:57" x14ac:dyDescent="0.25">
      <c r="A20" s="18" t="s">
        <v>599</v>
      </c>
      <c r="B20" s="18" t="s">
        <v>618</v>
      </c>
      <c r="C20" s="19">
        <v>43039</v>
      </c>
      <c r="D20" s="19">
        <v>43009</v>
      </c>
      <c r="E20" s="19">
        <v>43039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47513</v>
      </c>
      <c r="X20" s="19">
        <v>43009</v>
      </c>
      <c r="Y20" s="23">
        <v>48320</v>
      </c>
      <c r="Z20" s="19">
        <v>43039</v>
      </c>
      <c r="AA20" s="22">
        <v>807</v>
      </c>
      <c r="AB20" s="22">
        <v>807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45652</v>
      </c>
      <c r="AH20" s="19">
        <v>43009</v>
      </c>
      <c r="AI20" s="23">
        <v>46102</v>
      </c>
      <c r="AJ20" s="19">
        <v>43039</v>
      </c>
      <c r="AK20" s="22">
        <v>0</v>
      </c>
      <c r="AL20" s="22">
        <v>450</v>
      </c>
      <c r="AM20" s="22">
        <v>0</v>
      </c>
      <c r="AN20" s="22">
        <v>450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28.13</v>
      </c>
      <c r="BD20" s="22">
        <v>0</v>
      </c>
      <c r="BE20" s="22">
        <v>28.13</v>
      </c>
    </row>
    <row r="21" spans="1:57" x14ac:dyDescent="0.25">
      <c r="A21" s="18" t="s">
        <v>599</v>
      </c>
      <c r="B21" s="18" t="s">
        <v>619</v>
      </c>
      <c r="C21" s="19">
        <v>43039</v>
      </c>
      <c r="D21" s="19">
        <v>43009</v>
      </c>
      <c r="E21" s="19">
        <v>43039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178522</v>
      </c>
      <c r="X21" s="19">
        <v>43009</v>
      </c>
      <c r="Y21" s="23">
        <v>180024</v>
      </c>
      <c r="Z21" s="19">
        <v>43039</v>
      </c>
      <c r="AA21" s="23">
        <v>1502</v>
      </c>
      <c r="AB21" s="23">
        <v>1502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207910</v>
      </c>
      <c r="AH21" s="19">
        <v>43009</v>
      </c>
      <c r="AI21" s="23">
        <v>208793</v>
      </c>
      <c r="AJ21" s="19">
        <v>43039</v>
      </c>
      <c r="AK21" s="22">
        <v>0</v>
      </c>
      <c r="AL21" s="22">
        <v>883</v>
      </c>
      <c r="AM21" s="22">
        <v>0</v>
      </c>
      <c r="AN21" s="22">
        <v>883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54.7</v>
      </c>
      <c r="BD21" s="22">
        <v>0</v>
      </c>
      <c r="BE21" s="22">
        <v>54.7</v>
      </c>
    </row>
    <row r="22" spans="1:57" x14ac:dyDescent="0.25">
      <c r="A22" s="18" t="s">
        <v>599</v>
      </c>
      <c r="B22" s="18" t="s">
        <v>620</v>
      </c>
      <c r="C22" s="19">
        <v>43039</v>
      </c>
      <c r="D22" s="19">
        <v>43009</v>
      </c>
      <c r="E22" s="19">
        <v>43039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336470</v>
      </c>
      <c r="X22" s="19">
        <v>43009</v>
      </c>
      <c r="Y22" s="23">
        <v>338676</v>
      </c>
      <c r="Z22" s="19">
        <v>43039</v>
      </c>
      <c r="AA22" s="23">
        <v>2206</v>
      </c>
      <c r="AB22" s="23">
        <v>2206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156063</v>
      </c>
      <c r="AH22" s="19">
        <v>43009</v>
      </c>
      <c r="AI22" s="23">
        <v>158608</v>
      </c>
      <c r="AJ22" s="19">
        <v>43039</v>
      </c>
      <c r="AK22" s="22">
        <v>0</v>
      </c>
      <c r="AL22" s="23">
        <v>2545</v>
      </c>
      <c r="AM22" s="22">
        <v>0</v>
      </c>
      <c r="AN22" s="23">
        <v>2545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144.49</v>
      </c>
      <c r="BD22" s="22">
        <v>0</v>
      </c>
      <c r="BE22" s="22">
        <v>144.49</v>
      </c>
    </row>
    <row r="23" spans="1:57" x14ac:dyDescent="0.25">
      <c r="A23" s="18" t="s">
        <v>599</v>
      </c>
      <c r="B23" s="18" t="s">
        <v>621</v>
      </c>
      <c r="C23" s="19">
        <v>43039</v>
      </c>
      <c r="D23" s="19">
        <v>43009</v>
      </c>
      <c r="E23" s="19">
        <v>43039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475087</v>
      </c>
      <c r="X23" s="19">
        <v>43009</v>
      </c>
      <c r="Y23" s="23">
        <v>479783</v>
      </c>
      <c r="Z23" s="19">
        <v>43039</v>
      </c>
      <c r="AA23" s="23">
        <v>4696</v>
      </c>
      <c r="AB23" s="23">
        <v>4696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159126</v>
      </c>
      <c r="AH23" s="19">
        <v>43009</v>
      </c>
      <c r="AI23" s="23">
        <v>159174</v>
      </c>
      <c r="AJ23" s="19">
        <v>43039</v>
      </c>
      <c r="AK23" s="22">
        <v>0</v>
      </c>
      <c r="AL23" s="22">
        <v>48</v>
      </c>
      <c r="AM23" s="22">
        <v>0</v>
      </c>
      <c r="AN23" s="22">
        <v>48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31.59</v>
      </c>
      <c r="BD23" s="22">
        <v>0</v>
      </c>
      <c r="BE23" s="22">
        <v>31.59</v>
      </c>
    </row>
    <row r="24" spans="1:57" x14ac:dyDescent="0.25">
      <c r="A24" s="18" t="s">
        <v>599</v>
      </c>
      <c r="B24" s="18" t="s">
        <v>622</v>
      </c>
      <c r="C24" s="19">
        <v>43039</v>
      </c>
      <c r="D24" s="19">
        <v>43009</v>
      </c>
      <c r="E24" s="19">
        <v>43039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251294</v>
      </c>
      <c r="X24" s="19">
        <v>43009</v>
      </c>
      <c r="Y24" s="23">
        <v>253231</v>
      </c>
      <c r="Z24" s="19">
        <v>43039</v>
      </c>
      <c r="AA24" s="23">
        <v>1937</v>
      </c>
      <c r="AB24" s="23">
        <v>1937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90150</v>
      </c>
      <c r="AH24" s="19">
        <v>43009</v>
      </c>
      <c r="AI24" s="23">
        <v>91102</v>
      </c>
      <c r="AJ24" s="19">
        <v>43039</v>
      </c>
      <c r="AK24" s="22">
        <v>0</v>
      </c>
      <c r="AL24" s="22">
        <v>952</v>
      </c>
      <c r="AM24" s="22">
        <v>0</v>
      </c>
      <c r="AN24" s="22">
        <v>952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60.94</v>
      </c>
      <c r="BD24" s="22">
        <v>0</v>
      </c>
      <c r="BE24" s="22">
        <v>60.94</v>
      </c>
    </row>
    <row r="25" spans="1:57" x14ac:dyDescent="0.25">
      <c r="A25" s="18" t="s">
        <v>599</v>
      </c>
      <c r="B25" s="18" t="s">
        <v>623</v>
      </c>
      <c r="C25" s="19">
        <v>43039</v>
      </c>
      <c r="D25" s="19">
        <v>43009</v>
      </c>
      <c r="E25" s="19">
        <v>43039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309336</v>
      </c>
      <c r="X25" s="19">
        <v>43009</v>
      </c>
      <c r="Y25" s="23">
        <v>311466</v>
      </c>
      <c r="Z25" s="19">
        <v>43039</v>
      </c>
      <c r="AA25" s="23">
        <v>2130</v>
      </c>
      <c r="AB25" s="23">
        <v>2130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137374</v>
      </c>
      <c r="AH25" s="19">
        <v>43009</v>
      </c>
      <c r="AI25" s="23">
        <v>138022</v>
      </c>
      <c r="AJ25" s="19">
        <v>43039</v>
      </c>
      <c r="AK25" s="22">
        <v>0</v>
      </c>
      <c r="AL25" s="22">
        <v>648</v>
      </c>
      <c r="AM25" s="22">
        <v>0</v>
      </c>
      <c r="AN25" s="22">
        <v>648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46.52</v>
      </c>
      <c r="BD25" s="22">
        <v>0</v>
      </c>
      <c r="BE25" s="22">
        <v>46.52</v>
      </c>
    </row>
    <row r="26" spans="1:57" x14ac:dyDescent="0.25">
      <c r="A26" s="18" t="s">
        <v>599</v>
      </c>
      <c r="B26" s="18" t="s">
        <v>624</v>
      </c>
      <c r="C26" s="19">
        <v>43039</v>
      </c>
      <c r="D26" s="19">
        <v>43009</v>
      </c>
      <c r="E26" s="19">
        <v>43039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284464</v>
      </c>
      <c r="X26" s="19">
        <v>43009</v>
      </c>
      <c r="Y26" s="23">
        <v>287472</v>
      </c>
      <c r="Z26" s="19">
        <v>43039</v>
      </c>
      <c r="AA26" s="23">
        <v>3008</v>
      </c>
      <c r="AB26" s="23">
        <v>3008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393918</v>
      </c>
      <c r="AH26" s="19">
        <v>43009</v>
      </c>
      <c r="AI26" s="23">
        <v>395716</v>
      </c>
      <c r="AJ26" s="19">
        <v>43039</v>
      </c>
      <c r="AK26" s="22">
        <v>0</v>
      </c>
      <c r="AL26" s="23">
        <v>1798</v>
      </c>
      <c r="AM26" s="22">
        <v>0</v>
      </c>
      <c r="AN26" s="23">
        <v>1798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111.07</v>
      </c>
      <c r="BD26" s="22">
        <v>0</v>
      </c>
      <c r="BE26" s="22">
        <v>111.07</v>
      </c>
    </row>
    <row r="27" spans="1:57" x14ac:dyDescent="0.25">
      <c r="A27" s="18" t="s">
        <v>599</v>
      </c>
      <c r="B27" s="18" t="s">
        <v>625</v>
      </c>
      <c r="C27" s="19">
        <v>43039</v>
      </c>
      <c r="D27" s="19">
        <v>43009</v>
      </c>
      <c r="E27" s="19">
        <v>43039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555583</v>
      </c>
      <c r="X27" s="19">
        <v>43009</v>
      </c>
      <c r="Y27" s="23">
        <v>555613</v>
      </c>
      <c r="Z27" s="19">
        <v>43039</v>
      </c>
      <c r="AA27" s="22">
        <v>30</v>
      </c>
      <c r="AB27" s="22">
        <v>30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168242</v>
      </c>
      <c r="AH27" s="19">
        <v>43009</v>
      </c>
      <c r="AI27" s="23">
        <v>168245</v>
      </c>
      <c r="AJ27" s="19">
        <v>43039</v>
      </c>
      <c r="AK27" s="22">
        <v>0</v>
      </c>
      <c r="AL27" s="22">
        <v>3</v>
      </c>
      <c r="AM27" s="22">
        <v>0</v>
      </c>
      <c r="AN27" s="22">
        <v>3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0.34</v>
      </c>
      <c r="BD27" s="22">
        <v>0</v>
      </c>
      <c r="BE27" s="22">
        <v>0.34</v>
      </c>
    </row>
    <row r="28" spans="1:57" x14ac:dyDescent="0.25">
      <c r="A28" s="18" t="s">
        <v>599</v>
      </c>
      <c r="B28" s="18" t="s">
        <v>626</v>
      </c>
      <c r="C28" s="19">
        <v>43039</v>
      </c>
      <c r="D28" s="19">
        <v>43009</v>
      </c>
      <c r="E28" s="19">
        <v>43039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341673</v>
      </c>
      <c r="X28" s="19">
        <v>43009</v>
      </c>
      <c r="Y28" s="23">
        <v>346514</v>
      </c>
      <c r="Z28" s="19">
        <v>43039</v>
      </c>
      <c r="AA28" s="23">
        <v>4841</v>
      </c>
      <c r="AB28" s="23">
        <v>4841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271106</v>
      </c>
      <c r="AH28" s="19">
        <v>43009</v>
      </c>
      <c r="AI28" s="23">
        <v>272456</v>
      </c>
      <c r="AJ28" s="19">
        <v>43039</v>
      </c>
      <c r="AK28" s="22">
        <v>0</v>
      </c>
      <c r="AL28" s="23">
        <v>1350</v>
      </c>
      <c r="AM28" s="22">
        <v>0</v>
      </c>
      <c r="AN28" s="23">
        <v>1350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99.4</v>
      </c>
      <c r="BD28" s="22">
        <v>0</v>
      </c>
      <c r="BE28" s="22">
        <v>99.4</v>
      </c>
    </row>
    <row r="29" spans="1:57" x14ac:dyDescent="0.25">
      <c r="A29" s="18" t="s">
        <v>599</v>
      </c>
      <c r="B29" s="18" t="s">
        <v>627</v>
      </c>
      <c r="C29" s="19">
        <v>43039</v>
      </c>
      <c r="D29" s="19">
        <v>43009</v>
      </c>
      <c r="E29" s="19">
        <v>43039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192089</v>
      </c>
      <c r="X29" s="19">
        <v>43009</v>
      </c>
      <c r="Y29" s="23">
        <v>194511</v>
      </c>
      <c r="Z29" s="19">
        <v>43039</v>
      </c>
      <c r="AA29" s="23">
        <v>2422</v>
      </c>
      <c r="AB29" s="23">
        <v>2422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288341</v>
      </c>
      <c r="AH29" s="19">
        <v>43009</v>
      </c>
      <c r="AI29" s="23">
        <v>290603</v>
      </c>
      <c r="AJ29" s="19">
        <v>43039</v>
      </c>
      <c r="AK29" s="22">
        <v>0</v>
      </c>
      <c r="AL29" s="23">
        <v>2262</v>
      </c>
      <c r="AM29" s="22">
        <v>0</v>
      </c>
      <c r="AN29" s="23">
        <v>2262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131.29</v>
      </c>
      <c r="BD29" s="22">
        <v>0</v>
      </c>
      <c r="BE29" s="22">
        <v>131.29</v>
      </c>
    </row>
    <row r="30" spans="1:57" x14ac:dyDescent="0.25">
      <c r="A30" s="18" t="s">
        <v>599</v>
      </c>
      <c r="B30" s="18" t="s">
        <v>628</v>
      </c>
      <c r="C30" s="19">
        <v>43039</v>
      </c>
      <c r="D30" s="19">
        <v>43009</v>
      </c>
      <c r="E30" s="19">
        <v>43039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263988</v>
      </c>
      <c r="X30" s="19">
        <v>43009</v>
      </c>
      <c r="Y30" s="23">
        <v>269307</v>
      </c>
      <c r="Z30" s="19">
        <v>43039</v>
      </c>
      <c r="AA30" s="23">
        <v>5319</v>
      </c>
      <c r="AB30" s="23">
        <v>5319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373342</v>
      </c>
      <c r="AH30" s="19">
        <v>43009</v>
      </c>
      <c r="AI30" s="23">
        <v>377984</v>
      </c>
      <c r="AJ30" s="19">
        <v>43039</v>
      </c>
      <c r="AK30" s="22">
        <v>0</v>
      </c>
      <c r="AL30" s="23">
        <v>4642</v>
      </c>
      <c r="AM30" s="22">
        <v>0</v>
      </c>
      <c r="AN30" s="23">
        <v>4642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271.58</v>
      </c>
      <c r="BD30" s="22">
        <v>0</v>
      </c>
      <c r="BE30" s="22">
        <v>271.58</v>
      </c>
    </row>
    <row r="31" spans="1:57" x14ac:dyDescent="0.25">
      <c r="A31" s="18" t="s">
        <v>599</v>
      </c>
      <c r="B31" s="18" t="s">
        <v>629</v>
      </c>
      <c r="C31" s="19">
        <v>43039</v>
      </c>
      <c r="D31" s="19">
        <v>43009</v>
      </c>
      <c r="E31" s="19">
        <v>43039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292010</v>
      </c>
      <c r="X31" s="19">
        <v>43009</v>
      </c>
      <c r="Y31" s="23">
        <v>294459</v>
      </c>
      <c r="Z31" s="19">
        <v>43039</v>
      </c>
      <c r="AA31" s="23">
        <v>2449</v>
      </c>
      <c r="AB31" s="23">
        <v>2449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295185</v>
      </c>
      <c r="AH31" s="19">
        <v>43009</v>
      </c>
      <c r="AI31" s="23">
        <v>297292</v>
      </c>
      <c r="AJ31" s="19">
        <v>43039</v>
      </c>
      <c r="AK31" s="22">
        <v>0</v>
      </c>
      <c r="AL31" s="23">
        <v>2107</v>
      </c>
      <c r="AM31" s="22">
        <v>0</v>
      </c>
      <c r="AN31" s="23">
        <v>2107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123.48</v>
      </c>
      <c r="BD31" s="22">
        <v>0</v>
      </c>
      <c r="BE31" s="22">
        <v>123.48</v>
      </c>
    </row>
    <row r="32" spans="1:57" x14ac:dyDescent="0.25">
      <c r="A32" s="18" t="s">
        <v>599</v>
      </c>
      <c r="B32" s="18" t="s">
        <v>630</v>
      </c>
      <c r="C32" s="19">
        <v>43039</v>
      </c>
      <c r="D32" s="19">
        <v>43009</v>
      </c>
      <c r="E32" s="19">
        <v>43039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318948</v>
      </c>
      <c r="X32" s="19">
        <v>43009</v>
      </c>
      <c r="Y32" s="23">
        <v>323613</v>
      </c>
      <c r="Z32" s="19">
        <v>43039</v>
      </c>
      <c r="AA32" s="23">
        <v>4665</v>
      </c>
      <c r="AB32" s="23">
        <v>4665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328310</v>
      </c>
      <c r="AH32" s="19">
        <v>43009</v>
      </c>
      <c r="AI32" s="23">
        <v>330432</v>
      </c>
      <c r="AJ32" s="19">
        <v>43039</v>
      </c>
      <c r="AK32" s="22">
        <v>0</v>
      </c>
      <c r="AL32" s="23">
        <v>2122</v>
      </c>
      <c r="AM32" s="22">
        <v>0</v>
      </c>
      <c r="AN32" s="23">
        <v>2122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137.99</v>
      </c>
      <c r="BD32" s="22">
        <v>0</v>
      </c>
      <c r="BE32" s="22">
        <v>137.99</v>
      </c>
    </row>
    <row r="33" spans="1:57" x14ac:dyDescent="0.25">
      <c r="A33" s="18" t="s">
        <v>599</v>
      </c>
      <c r="B33" s="18" t="s">
        <v>631</v>
      </c>
      <c r="C33" s="19">
        <v>43039</v>
      </c>
      <c r="D33" s="19">
        <v>43009</v>
      </c>
      <c r="E33" s="19">
        <v>43039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234296</v>
      </c>
      <c r="X33" s="19">
        <v>43009</v>
      </c>
      <c r="Y33" s="23">
        <v>236132</v>
      </c>
      <c r="Z33" s="19">
        <v>43039</v>
      </c>
      <c r="AA33" s="23">
        <v>1836</v>
      </c>
      <c r="AB33" s="23">
        <v>1836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186640</v>
      </c>
      <c r="AH33" s="19">
        <v>43009</v>
      </c>
      <c r="AI33" s="23">
        <v>188041</v>
      </c>
      <c r="AJ33" s="19">
        <v>43039</v>
      </c>
      <c r="AK33" s="22">
        <v>0</v>
      </c>
      <c r="AL33" s="23">
        <v>1401</v>
      </c>
      <c r="AM33" s="22">
        <v>0</v>
      </c>
      <c r="AN33" s="23">
        <v>1401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83.39</v>
      </c>
      <c r="BD33" s="22">
        <v>0</v>
      </c>
      <c r="BE33" s="22">
        <v>83.39</v>
      </c>
    </row>
    <row r="34" spans="1:57" x14ac:dyDescent="0.25">
      <c r="A34" s="18" t="s">
        <v>599</v>
      </c>
      <c r="B34" s="18" t="s">
        <v>632</v>
      </c>
      <c r="C34" s="19">
        <v>43039</v>
      </c>
      <c r="D34" s="19">
        <v>43009</v>
      </c>
      <c r="E34" s="19">
        <v>43039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88920</v>
      </c>
      <c r="X34" s="19">
        <v>43009</v>
      </c>
      <c r="Y34" s="23">
        <v>89315</v>
      </c>
      <c r="Z34" s="19">
        <v>43039</v>
      </c>
      <c r="AA34" s="22">
        <v>395</v>
      </c>
      <c r="AB34" s="22">
        <v>395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57380</v>
      </c>
      <c r="AH34" s="19">
        <v>43009</v>
      </c>
      <c r="AI34" s="23">
        <v>57723</v>
      </c>
      <c r="AJ34" s="19">
        <v>43039</v>
      </c>
      <c r="AK34" s="22">
        <v>0</v>
      </c>
      <c r="AL34" s="22">
        <v>343</v>
      </c>
      <c r="AM34" s="22">
        <v>0</v>
      </c>
      <c r="AN34" s="22">
        <v>343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20.079999999999998</v>
      </c>
      <c r="BD34" s="22">
        <v>0</v>
      </c>
      <c r="BE34" s="22">
        <v>20.079999999999998</v>
      </c>
    </row>
    <row r="35" spans="1:57" x14ac:dyDescent="0.25">
      <c r="A35" s="18" t="s">
        <v>599</v>
      </c>
      <c r="B35" s="18" t="s">
        <v>633</v>
      </c>
      <c r="C35" s="19">
        <v>43039</v>
      </c>
      <c r="D35" s="19">
        <v>43009</v>
      </c>
      <c r="E35" s="19">
        <v>43039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217675</v>
      </c>
      <c r="X35" s="19">
        <v>43009</v>
      </c>
      <c r="Y35" s="23">
        <v>218413</v>
      </c>
      <c r="Z35" s="19">
        <v>43039</v>
      </c>
      <c r="AA35" s="22">
        <v>738</v>
      </c>
      <c r="AB35" s="22">
        <v>738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304099</v>
      </c>
      <c r="AH35" s="19">
        <v>43009</v>
      </c>
      <c r="AI35" s="23">
        <v>305481</v>
      </c>
      <c r="AJ35" s="19">
        <v>43039</v>
      </c>
      <c r="AK35" s="22">
        <v>0</v>
      </c>
      <c r="AL35" s="23">
        <v>1382</v>
      </c>
      <c r="AM35" s="22">
        <v>0</v>
      </c>
      <c r="AN35" s="23">
        <v>1382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75.61</v>
      </c>
      <c r="BD35" s="22">
        <v>0</v>
      </c>
      <c r="BE35" s="22">
        <v>75.61</v>
      </c>
    </row>
    <row r="36" spans="1:57" x14ac:dyDescent="0.25">
      <c r="A36" s="18" t="s">
        <v>599</v>
      </c>
      <c r="B36" s="18" t="s">
        <v>634</v>
      </c>
      <c r="C36" s="19">
        <v>43039</v>
      </c>
      <c r="D36" s="19">
        <v>43009</v>
      </c>
      <c r="E36" s="19">
        <v>43039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153695</v>
      </c>
      <c r="X36" s="19">
        <v>43009</v>
      </c>
      <c r="Y36" s="23">
        <v>153706</v>
      </c>
      <c r="Z36" s="19">
        <v>43039</v>
      </c>
      <c r="AA36" s="22">
        <v>11</v>
      </c>
      <c r="AB36" s="22">
        <v>11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134888</v>
      </c>
      <c r="AH36" s="19">
        <v>43009</v>
      </c>
      <c r="AI36" s="23">
        <v>134906</v>
      </c>
      <c r="AJ36" s="19">
        <v>43039</v>
      </c>
      <c r="AK36" s="22">
        <v>0</v>
      </c>
      <c r="AL36" s="22">
        <v>18</v>
      </c>
      <c r="AM36" s="22">
        <v>0</v>
      </c>
      <c r="AN36" s="22">
        <v>18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1</v>
      </c>
      <c r="BD36" s="22">
        <v>0</v>
      </c>
      <c r="BE36" s="22">
        <v>1</v>
      </c>
    </row>
    <row r="37" spans="1:57" x14ac:dyDescent="0.25">
      <c r="A37" s="18" t="s">
        <v>599</v>
      </c>
      <c r="B37" s="18" t="s">
        <v>635</v>
      </c>
      <c r="C37" s="19">
        <v>43039</v>
      </c>
      <c r="D37" s="19">
        <v>43009</v>
      </c>
      <c r="E37" s="19">
        <v>43039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138989</v>
      </c>
      <c r="X37" s="19">
        <v>43009</v>
      </c>
      <c r="Y37" s="23">
        <v>140812</v>
      </c>
      <c r="Z37" s="19">
        <v>43039</v>
      </c>
      <c r="AA37" s="23">
        <v>1823</v>
      </c>
      <c r="AB37" s="23">
        <v>1823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121695</v>
      </c>
      <c r="AH37" s="19">
        <v>43009</v>
      </c>
      <c r="AI37" s="23">
        <v>122575</v>
      </c>
      <c r="AJ37" s="19">
        <v>43039</v>
      </c>
      <c r="AK37" s="22">
        <v>0</v>
      </c>
      <c r="AL37" s="22">
        <v>880</v>
      </c>
      <c r="AM37" s="22">
        <v>0</v>
      </c>
      <c r="AN37" s="22">
        <v>880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56.53</v>
      </c>
      <c r="BD37" s="22">
        <v>0</v>
      </c>
      <c r="BE37" s="22">
        <v>56.53</v>
      </c>
    </row>
    <row r="38" spans="1:57" x14ac:dyDescent="0.25">
      <c r="A38" s="18" t="s">
        <v>599</v>
      </c>
      <c r="B38" s="18" t="s">
        <v>636</v>
      </c>
      <c r="C38" s="19">
        <v>43039</v>
      </c>
      <c r="D38" s="19">
        <v>43009</v>
      </c>
      <c r="E38" s="19">
        <v>43039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98690</v>
      </c>
      <c r="X38" s="19">
        <v>43009</v>
      </c>
      <c r="Y38" s="23">
        <v>99313</v>
      </c>
      <c r="Z38" s="19">
        <v>43039</v>
      </c>
      <c r="AA38" s="22">
        <v>623</v>
      </c>
      <c r="AB38" s="22">
        <v>623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54516</v>
      </c>
      <c r="AH38" s="19">
        <v>43009</v>
      </c>
      <c r="AI38" s="23">
        <v>54777</v>
      </c>
      <c r="AJ38" s="19">
        <v>43039</v>
      </c>
      <c r="AK38" s="22">
        <v>0</v>
      </c>
      <c r="AL38" s="22">
        <v>261</v>
      </c>
      <c r="AM38" s="22">
        <v>0</v>
      </c>
      <c r="AN38" s="22">
        <v>261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17.28</v>
      </c>
      <c r="BD38" s="22">
        <v>0</v>
      </c>
      <c r="BE38" s="22">
        <v>17.28</v>
      </c>
    </row>
    <row r="39" spans="1:57" x14ac:dyDescent="0.25">
      <c r="A39" s="18" t="s">
        <v>599</v>
      </c>
      <c r="B39" s="18" t="s">
        <v>637</v>
      </c>
      <c r="C39" s="19">
        <v>43039</v>
      </c>
      <c r="D39" s="19">
        <v>43009</v>
      </c>
      <c r="E39" s="19">
        <v>43039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105201</v>
      </c>
      <c r="AR39" s="19">
        <v>43009</v>
      </c>
      <c r="AS39" s="23">
        <v>105306</v>
      </c>
      <c r="AT39" s="19">
        <v>43039</v>
      </c>
      <c r="AU39" s="22">
        <v>0</v>
      </c>
      <c r="AV39" s="22">
        <v>105</v>
      </c>
      <c r="AW39" s="22">
        <v>0</v>
      </c>
      <c r="AX39" s="22">
        <v>105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0.65</v>
      </c>
      <c r="BD39" s="22">
        <v>0</v>
      </c>
      <c r="BE39" s="22">
        <v>0.65</v>
      </c>
    </row>
    <row r="40" spans="1:57" x14ac:dyDescent="0.25">
      <c r="A40" s="18" t="s">
        <v>599</v>
      </c>
      <c r="B40" s="18" t="s">
        <v>638</v>
      </c>
      <c r="C40" s="19">
        <v>43039</v>
      </c>
      <c r="D40" s="19">
        <v>43009</v>
      </c>
      <c r="E40" s="19">
        <v>43039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101009</v>
      </c>
      <c r="AR40" s="19">
        <v>43009</v>
      </c>
      <c r="AS40" s="23">
        <v>101113</v>
      </c>
      <c r="AT40" s="19">
        <v>43039</v>
      </c>
      <c r="AU40" s="22">
        <v>0</v>
      </c>
      <c r="AV40" s="22">
        <v>104</v>
      </c>
      <c r="AW40" s="22">
        <v>0</v>
      </c>
      <c r="AX40" s="22">
        <v>104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0.64</v>
      </c>
      <c r="BD40" s="22">
        <v>0</v>
      </c>
      <c r="BE40" s="22">
        <v>0.64</v>
      </c>
    </row>
    <row r="41" spans="1:57" x14ac:dyDescent="0.25">
      <c r="A41" s="18" t="s">
        <v>599</v>
      </c>
      <c r="B41" s="18" t="s">
        <v>639</v>
      </c>
      <c r="C41" s="19">
        <v>43039</v>
      </c>
      <c r="D41" s="19">
        <v>43009</v>
      </c>
      <c r="E41" s="19">
        <v>43039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202794</v>
      </c>
      <c r="AR41" s="19">
        <v>43009</v>
      </c>
      <c r="AS41" s="23">
        <v>202794</v>
      </c>
      <c r="AT41" s="19">
        <v>43039</v>
      </c>
      <c r="AU41" s="22">
        <v>0</v>
      </c>
      <c r="AV41" s="22">
        <v>0</v>
      </c>
      <c r="AW41" s="22">
        <v>0</v>
      </c>
      <c r="AX41" s="22">
        <v>0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</row>
    <row r="42" spans="1:57" x14ac:dyDescent="0.25">
      <c r="A42" s="18" t="s">
        <v>599</v>
      </c>
      <c r="B42" s="18" t="s">
        <v>640</v>
      </c>
      <c r="C42" s="19">
        <v>43039</v>
      </c>
      <c r="D42" s="19">
        <v>43009</v>
      </c>
      <c r="E42" s="19">
        <v>43039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181111</v>
      </c>
      <c r="AR42" s="19">
        <v>43009</v>
      </c>
      <c r="AS42" s="23">
        <v>181558</v>
      </c>
      <c r="AT42" s="19">
        <v>43039</v>
      </c>
      <c r="AU42" s="22">
        <v>0</v>
      </c>
      <c r="AV42" s="22">
        <v>447</v>
      </c>
      <c r="AW42" s="22">
        <v>0</v>
      </c>
      <c r="AX42" s="22">
        <v>447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2.77</v>
      </c>
      <c r="BD42" s="22">
        <v>0</v>
      </c>
      <c r="BE42" s="22">
        <v>2.77</v>
      </c>
    </row>
    <row r="43" spans="1:57" x14ac:dyDescent="0.25">
      <c r="A43" s="18" t="s">
        <v>599</v>
      </c>
      <c r="B43" s="18" t="s">
        <v>641</v>
      </c>
      <c r="C43" s="19">
        <v>43039</v>
      </c>
      <c r="D43" s="19">
        <v>43009</v>
      </c>
      <c r="E43" s="19">
        <v>43039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324897</v>
      </c>
      <c r="AR43" s="19">
        <v>43009</v>
      </c>
      <c r="AS43" s="23">
        <v>322989</v>
      </c>
      <c r="AT43" s="19">
        <v>43039</v>
      </c>
      <c r="AU43" s="22">
        <v>0</v>
      </c>
      <c r="AV43" s="23">
        <v>-1908</v>
      </c>
      <c r="AW43" s="22">
        <v>0</v>
      </c>
      <c r="AX43" s="23">
        <v>-1908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-11.83</v>
      </c>
      <c r="BD43" s="22">
        <v>0</v>
      </c>
      <c r="BE43" s="22">
        <v>-11.83</v>
      </c>
    </row>
    <row r="44" spans="1:57" x14ac:dyDescent="0.25">
      <c r="A44" s="18" t="s">
        <v>599</v>
      </c>
      <c r="B44" s="18" t="s">
        <v>642</v>
      </c>
      <c r="C44" s="19">
        <v>43039</v>
      </c>
      <c r="D44" s="19">
        <v>43009</v>
      </c>
      <c r="E44" s="19">
        <v>43039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254731</v>
      </c>
      <c r="AR44" s="19">
        <v>43009</v>
      </c>
      <c r="AS44" s="23">
        <v>254766</v>
      </c>
      <c r="AT44" s="19">
        <v>43039</v>
      </c>
      <c r="AU44" s="22">
        <v>0</v>
      </c>
      <c r="AV44" s="22">
        <v>35</v>
      </c>
      <c r="AW44" s="22">
        <v>0</v>
      </c>
      <c r="AX44" s="22">
        <v>35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0.22</v>
      </c>
      <c r="BD44" s="22">
        <v>0</v>
      </c>
      <c r="BE44" s="22">
        <v>0.22</v>
      </c>
    </row>
    <row r="45" spans="1:57" x14ac:dyDescent="0.25">
      <c r="A45" s="18" t="s">
        <v>599</v>
      </c>
      <c r="B45" s="18" t="s">
        <v>643</v>
      </c>
      <c r="C45" s="19">
        <v>43039</v>
      </c>
      <c r="D45" s="19">
        <v>43009</v>
      </c>
      <c r="E45" s="19">
        <v>43039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122256</v>
      </c>
      <c r="AR45" s="19">
        <v>43009</v>
      </c>
      <c r="AS45" s="23">
        <v>122767</v>
      </c>
      <c r="AT45" s="19">
        <v>43039</v>
      </c>
      <c r="AU45" s="22">
        <v>0</v>
      </c>
      <c r="AV45" s="22">
        <v>511</v>
      </c>
      <c r="AW45" s="22">
        <v>0</v>
      </c>
      <c r="AX45" s="22">
        <v>511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3.17</v>
      </c>
      <c r="BD45" s="22">
        <v>0</v>
      </c>
      <c r="BE45" s="22">
        <v>3.17</v>
      </c>
    </row>
    <row r="46" spans="1:57" x14ac:dyDescent="0.25">
      <c r="A46" s="18" t="s">
        <v>599</v>
      </c>
      <c r="B46" s="18" t="s">
        <v>644</v>
      </c>
      <c r="C46" s="19">
        <v>43039</v>
      </c>
      <c r="D46" s="19">
        <v>43009</v>
      </c>
      <c r="E46" s="19">
        <v>43039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363477</v>
      </c>
      <c r="AR46" s="19">
        <v>43009</v>
      </c>
      <c r="AS46" s="23">
        <v>366414</v>
      </c>
      <c r="AT46" s="19">
        <v>43039</v>
      </c>
      <c r="AU46" s="22">
        <v>0</v>
      </c>
      <c r="AV46" s="23">
        <v>2937</v>
      </c>
      <c r="AW46" s="22">
        <v>0</v>
      </c>
      <c r="AX46" s="23">
        <v>2937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18.21</v>
      </c>
      <c r="BD46" s="22">
        <v>0</v>
      </c>
      <c r="BE46" s="22">
        <v>18.21</v>
      </c>
    </row>
    <row r="47" spans="1:57" x14ac:dyDescent="0.25">
      <c r="A47" s="18" t="s">
        <v>599</v>
      </c>
      <c r="B47" s="18" t="s">
        <v>645</v>
      </c>
      <c r="C47" s="19">
        <v>43039</v>
      </c>
      <c r="D47" s="19">
        <v>43009</v>
      </c>
      <c r="E47" s="19">
        <v>43039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81410</v>
      </c>
      <c r="AR47" s="19">
        <v>43009</v>
      </c>
      <c r="AS47" s="23">
        <v>81603</v>
      </c>
      <c r="AT47" s="19">
        <v>43039</v>
      </c>
      <c r="AU47" s="22">
        <v>0</v>
      </c>
      <c r="AV47" s="22">
        <v>193</v>
      </c>
      <c r="AW47" s="22">
        <v>0</v>
      </c>
      <c r="AX47" s="22">
        <v>193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1.2</v>
      </c>
      <c r="BD47" s="22">
        <v>0</v>
      </c>
      <c r="BE47" s="22">
        <v>1.2</v>
      </c>
    </row>
    <row r="48" spans="1:57" x14ac:dyDescent="0.25">
      <c r="A48" s="18" t="s">
        <v>599</v>
      </c>
      <c r="B48" s="18" t="s">
        <v>646</v>
      </c>
      <c r="C48" s="19">
        <v>43039</v>
      </c>
      <c r="D48" s="19">
        <v>43009</v>
      </c>
      <c r="E48" s="19">
        <v>43039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71411</v>
      </c>
      <c r="AR48" s="19">
        <v>43009</v>
      </c>
      <c r="AS48" s="23">
        <v>71769</v>
      </c>
      <c r="AT48" s="19">
        <v>43039</v>
      </c>
      <c r="AU48" s="22">
        <v>0</v>
      </c>
      <c r="AV48" s="22">
        <v>358</v>
      </c>
      <c r="AW48" s="22">
        <v>0</v>
      </c>
      <c r="AX48" s="22">
        <v>358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2.2200000000000002</v>
      </c>
      <c r="BD48" s="22">
        <v>0</v>
      </c>
      <c r="BE48" s="22">
        <v>2.2200000000000002</v>
      </c>
    </row>
    <row r="49" spans="1:57" x14ac:dyDescent="0.25">
      <c r="A49" s="18" t="s">
        <v>599</v>
      </c>
      <c r="B49" s="18" t="s">
        <v>647</v>
      </c>
      <c r="C49" s="19">
        <v>43039</v>
      </c>
      <c r="D49" s="19">
        <v>43009</v>
      </c>
      <c r="E49" s="19">
        <v>43039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33494</v>
      </c>
      <c r="AR49" s="19">
        <v>43009</v>
      </c>
      <c r="AS49" s="23">
        <v>33610</v>
      </c>
      <c r="AT49" s="19">
        <v>43039</v>
      </c>
      <c r="AU49" s="22">
        <v>0</v>
      </c>
      <c r="AV49" s="22">
        <v>116</v>
      </c>
      <c r="AW49" s="22">
        <v>0</v>
      </c>
      <c r="AX49" s="22">
        <v>116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0.72</v>
      </c>
      <c r="BD49" s="22">
        <v>0</v>
      </c>
      <c r="BE49" s="22">
        <v>0.72</v>
      </c>
    </row>
    <row r="50" spans="1:57" x14ac:dyDescent="0.25">
      <c r="A50" s="18" t="s">
        <v>599</v>
      </c>
      <c r="B50" s="18" t="s">
        <v>648</v>
      </c>
      <c r="C50" s="19">
        <v>43039</v>
      </c>
      <c r="D50" s="19">
        <v>43009</v>
      </c>
      <c r="E50" s="19">
        <v>43039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32437</v>
      </c>
      <c r="AR50" s="19">
        <v>43009</v>
      </c>
      <c r="AS50" s="23">
        <v>32631</v>
      </c>
      <c r="AT50" s="19">
        <v>43039</v>
      </c>
      <c r="AU50" s="22">
        <v>0</v>
      </c>
      <c r="AV50" s="22">
        <v>194</v>
      </c>
      <c r="AW50" s="22">
        <v>0</v>
      </c>
      <c r="AX50" s="22">
        <v>194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1.2</v>
      </c>
      <c r="BD50" s="22">
        <v>0</v>
      </c>
      <c r="BE50" s="22">
        <v>1.2</v>
      </c>
    </row>
    <row r="51" spans="1:57" x14ac:dyDescent="0.25">
      <c r="A51" s="18" t="s">
        <v>599</v>
      </c>
      <c r="B51" s="18" t="s">
        <v>649</v>
      </c>
      <c r="C51" s="19">
        <v>43039</v>
      </c>
      <c r="D51" s="19">
        <v>43009</v>
      </c>
      <c r="E51" s="19">
        <v>43039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178110</v>
      </c>
      <c r="AR51" s="19">
        <v>43009</v>
      </c>
      <c r="AS51" s="23">
        <v>178987</v>
      </c>
      <c r="AT51" s="19">
        <v>43039</v>
      </c>
      <c r="AU51" s="22">
        <v>0</v>
      </c>
      <c r="AV51" s="22">
        <v>877</v>
      </c>
      <c r="AW51" s="22">
        <v>0</v>
      </c>
      <c r="AX51" s="22">
        <v>877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5.44</v>
      </c>
      <c r="BD51" s="22">
        <v>0</v>
      </c>
      <c r="BE51" s="22">
        <v>5.44</v>
      </c>
    </row>
    <row r="52" spans="1:57" x14ac:dyDescent="0.25">
      <c r="A52" s="18" t="s">
        <v>599</v>
      </c>
      <c r="B52" s="18" t="s">
        <v>650</v>
      </c>
      <c r="C52" s="19">
        <v>43039</v>
      </c>
      <c r="D52" s="19">
        <v>43009</v>
      </c>
      <c r="E52" s="19">
        <v>43039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98521</v>
      </c>
      <c r="AR52" s="19">
        <v>43009</v>
      </c>
      <c r="AS52" s="23">
        <v>98747</v>
      </c>
      <c r="AT52" s="19">
        <v>43039</v>
      </c>
      <c r="AU52" s="22">
        <v>0</v>
      </c>
      <c r="AV52" s="22">
        <v>226</v>
      </c>
      <c r="AW52" s="22">
        <v>0</v>
      </c>
      <c r="AX52" s="22">
        <v>226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1.4</v>
      </c>
      <c r="BD52" s="22">
        <v>0</v>
      </c>
      <c r="BE52" s="22">
        <v>1.4</v>
      </c>
    </row>
    <row r="53" spans="1:57" x14ac:dyDescent="0.25">
      <c r="A53" s="18" t="s">
        <v>599</v>
      </c>
      <c r="B53" s="18" t="s">
        <v>651</v>
      </c>
      <c r="C53" s="19">
        <v>43039</v>
      </c>
      <c r="D53" s="19">
        <v>43009</v>
      </c>
      <c r="E53" s="19">
        <v>43039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90695</v>
      </c>
      <c r="AR53" s="19">
        <v>43009</v>
      </c>
      <c r="AS53" s="23">
        <v>91093</v>
      </c>
      <c r="AT53" s="19">
        <v>43039</v>
      </c>
      <c r="AU53" s="22">
        <v>0</v>
      </c>
      <c r="AV53" s="22">
        <v>398</v>
      </c>
      <c r="AW53" s="22">
        <v>0</v>
      </c>
      <c r="AX53" s="22">
        <v>398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2.4700000000000002</v>
      </c>
      <c r="BD53" s="22">
        <v>0</v>
      </c>
      <c r="BE53" s="22">
        <v>2.4700000000000002</v>
      </c>
    </row>
    <row r="54" spans="1:57" x14ac:dyDescent="0.25">
      <c r="A54" s="18" t="s">
        <v>599</v>
      </c>
      <c r="B54" s="18" t="s">
        <v>652</v>
      </c>
      <c r="C54" s="19">
        <v>43039</v>
      </c>
      <c r="D54" s="19">
        <v>43009</v>
      </c>
      <c r="E54" s="19">
        <v>43039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77301</v>
      </c>
      <c r="AR54" s="19">
        <v>43009</v>
      </c>
      <c r="AS54" s="23">
        <v>77600</v>
      </c>
      <c r="AT54" s="19">
        <v>43039</v>
      </c>
      <c r="AU54" s="22">
        <v>0</v>
      </c>
      <c r="AV54" s="22">
        <v>299</v>
      </c>
      <c r="AW54" s="22">
        <v>0</v>
      </c>
      <c r="AX54" s="22">
        <v>299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1.85</v>
      </c>
      <c r="BD54" s="22">
        <v>0</v>
      </c>
      <c r="BE54" s="22">
        <v>1.85</v>
      </c>
    </row>
    <row r="55" spans="1:57" x14ac:dyDescent="0.25">
      <c r="A55" s="18" t="s">
        <v>599</v>
      </c>
      <c r="B55" s="18" t="s">
        <v>653</v>
      </c>
      <c r="C55" s="19">
        <v>43039</v>
      </c>
      <c r="D55" s="19">
        <v>43009</v>
      </c>
      <c r="E55" s="19">
        <v>43039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119335</v>
      </c>
      <c r="AR55" s="19">
        <v>43009</v>
      </c>
      <c r="AS55" s="23">
        <v>120032</v>
      </c>
      <c r="AT55" s="19">
        <v>43039</v>
      </c>
      <c r="AU55" s="22">
        <v>0</v>
      </c>
      <c r="AV55" s="22">
        <v>697</v>
      </c>
      <c r="AW55" s="22">
        <v>0</v>
      </c>
      <c r="AX55" s="22">
        <v>697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4.32</v>
      </c>
      <c r="BD55" s="22">
        <v>0</v>
      </c>
      <c r="BE55" s="22">
        <v>4.32</v>
      </c>
    </row>
    <row r="56" spans="1:57" x14ac:dyDescent="0.25">
      <c r="A56" s="18" t="s">
        <v>599</v>
      </c>
      <c r="B56" s="18" t="s">
        <v>654</v>
      </c>
      <c r="C56" s="19">
        <v>43039</v>
      </c>
      <c r="D56" s="19">
        <v>43009</v>
      </c>
      <c r="E56" s="19">
        <v>43039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228521</v>
      </c>
      <c r="AR56" s="19">
        <v>43009</v>
      </c>
      <c r="AS56" s="23">
        <v>230350</v>
      </c>
      <c r="AT56" s="19">
        <v>43039</v>
      </c>
      <c r="AU56" s="22">
        <v>0</v>
      </c>
      <c r="AV56" s="23">
        <v>1829</v>
      </c>
      <c r="AW56" s="22">
        <v>0</v>
      </c>
      <c r="AX56" s="23">
        <v>1829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11.34</v>
      </c>
      <c r="BD56" s="22">
        <v>0</v>
      </c>
      <c r="BE56" s="22">
        <v>11.34</v>
      </c>
    </row>
    <row r="57" spans="1:57" x14ac:dyDescent="0.25">
      <c r="A57" s="18" t="s">
        <v>599</v>
      </c>
      <c r="B57" s="18" t="s">
        <v>655</v>
      </c>
      <c r="C57" s="19">
        <v>43039</v>
      </c>
      <c r="D57" s="19">
        <v>43009</v>
      </c>
      <c r="E57" s="19">
        <v>43039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123219</v>
      </c>
      <c r="AR57" s="19">
        <v>43009</v>
      </c>
      <c r="AS57" s="23">
        <v>123880</v>
      </c>
      <c r="AT57" s="19">
        <v>43039</v>
      </c>
      <c r="AU57" s="22">
        <v>0</v>
      </c>
      <c r="AV57" s="22">
        <v>661</v>
      </c>
      <c r="AW57" s="22">
        <v>0</v>
      </c>
      <c r="AX57" s="22">
        <v>661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4.0999999999999996</v>
      </c>
      <c r="BD57" s="22">
        <v>0</v>
      </c>
      <c r="BE57" s="22">
        <v>4.0999999999999996</v>
      </c>
    </row>
    <row r="58" spans="1:57" x14ac:dyDescent="0.25">
      <c r="A58" s="18" t="s">
        <v>599</v>
      </c>
      <c r="B58" s="18" t="s">
        <v>656</v>
      </c>
      <c r="C58" s="19">
        <v>43039</v>
      </c>
      <c r="D58" s="19">
        <v>43009</v>
      </c>
      <c r="E58" s="19">
        <v>43039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107092</v>
      </c>
      <c r="AR58" s="19">
        <v>43009</v>
      </c>
      <c r="AS58" s="23">
        <v>107684</v>
      </c>
      <c r="AT58" s="19">
        <v>43039</v>
      </c>
      <c r="AU58" s="22">
        <v>0</v>
      </c>
      <c r="AV58" s="22">
        <v>592</v>
      </c>
      <c r="AW58" s="22">
        <v>0</v>
      </c>
      <c r="AX58" s="22">
        <v>592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3.67</v>
      </c>
      <c r="BD58" s="22">
        <v>0</v>
      </c>
      <c r="BE58" s="22">
        <v>3.67</v>
      </c>
    </row>
    <row r="59" spans="1:57" x14ac:dyDescent="0.25">
      <c r="A59" s="18" t="s">
        <v>599</v>
      </c>
      <c r="B59" s="18" t="s">
        <v>657</v>
      </c>
      <c r="C59" s="19">
        <v>43039</v>
      </c>
      <c r="D59" s="19">
        <v>43009</v>
      </c>
      <c r="E59" s="19">
        <v>43039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73649</v>
      </c>
      <c r="AR59" s="19">
        <v>43009</v>
      </c>
      <c r="AS59" s="23">
        <v>73811</v>
      </c>
      <c r="AT59" s="19">
        <v>43039</v>
      </c>
      <c r="AU59" s="22">
        <v>0</v>
      </c>
      <c r="AV59" s="22">
        <v>162</v>
      </c>
      <c r="AW59" s="22">
        <v>0</v>
      </c>
      <c r="AX59" s="22">
        <v>162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1</v>
      </c>
      <c r="BD59" s="22">
        <v>0</v>
      </c>
      <c r="BE59" s="22">
        <v>1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N7" workbookViewId="0">
      <selection activeCell="AN32" sqref="A32:XFD32"/>
    </sheetView>
  </sheetViews>
  <sheetFormatPr defaultColWidth="11.425781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22.7109375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  <col min="257" max="263" width="10.7109375" customWidth="1"/>
    <col min="264" max="264" width="24.7109375" customWidth="1"/>
    <col min="265" max="265" width="13.7109375" customWidth="1"/>
    <col min="266" max="266" width="11.7109375" customWidth="1"/>
    <col min="267" max="267" width="12.7109375" customWidth="1"/>
    <col min="268" max="268" width="11.7109375" customWidth="1"/>
    <col min="269" max="270" width="12.7109375" customWidth="1"/>
    <col min="271" max="272" width="10.7109375" customWidth="1"/>
    <col min="273" max="273" width="16.7109375" customWidth="1"/>
    <col min="274" max="274" width="28.7109375" customWidth="1"/>
    <col min="275" max="275" width="22.7109375" customWidth="1"/>
    <col min="276" max="276" width="15.7109375" customWidth="1"/>
    <col min="277" max="277" width="3.7109375" customWidth="1"/>
    <col min="278" max="278" width="10.7109375" customWidth="1"/>
    <col min="279" max="280" width="8.7109375" customWidth="1"/>
    <col min="281" max="281" width="9.7109375" customWidth="1"/>
    <col min="282" max="282" width="8.7109375" customWidth="1"/>
    <col min="283" max="283" width="9.7109375" customWidth="1"/>
    <col min="284" max="284" width="10.7109375" customWidth="1"/>
    <col min="285" max="286" width="9.7109375" customWidth="1"/>
    <col min="287" max="287" width="8.7109375" customWidth="1"/>
    <col min="288" max="288" width="9.7109375" customWidth="1"/>
    <col min="289" max="290" width="8.7109375" customWidth="1"/>
    <col min="291" max="291" width="9.7109375" customWidth="1"/>
    <col min="292" max="293" width="8.7109375" customWidth="1"/>
    <col min="294" max="295" width="10.7109375" customWidth="1"/>
    <col min="296" max="296" width="9.7109375" customWidth="1"/>
    <col min="297" max="297" width="10.7109375" customWidth="1"/>
    <col min="298" max="298" width="9.7109375" customWidth="1"/>
    <col min="299" max="300" width="8.7109375" customWidth="1"/>
    <col min="301" max="301" width="9.7109375" customWidth="1"/>
    <col min="302" max="302" width="10.7109375" customWidth="1"/>
    <col min="303" max="305" width="9.7109375" customWidth="1"/>
    <col min="306" max="307" width="10.7109375" customWidth="1"/>
    <col min="308" max="309" width="9.7109375" customWidth="1"/>
    <col min="310" max="310" width="21.7109375" customWidth="1"/>
    <col min="311" max="311" width="13.7109375" customWidth="1"/>
    <col min="312" max="312" width="10.7109375" customWidth="1"/>
    <col min="313" max="313" width="12.7109375" customWidth="1"/>
    <col min="513" max="519" width="10.7109375" customWidth="1"/>
    <col min="520" max="520" width="24.7109375" customWidth="1"/>
    <col min="521" max="521" width="13.7109375" customWidth="1"/>
    <col min="522" max="522" width="11.7109375" customWidth="1"/>
    <col min="523" max="523" width="12.7109375" customWidth="1"/>
    <col min="524" max="524" width="11.7109375" customWidth="1"/>
    <col min="525" max="526" width="12.7109375" customWidth="1"/>
    <col min="527" max="528" width="10.7109375" customWidth="1"/>
    <col min="529" max="529" width="16.7109375" customWidth="1"/>
    <col min="530" max="530" width="28.7109375" customWidth="1"/>
    <col min="531" max="531" width="22.7109375" customWidth="1"/>
    <col min="532" max="532" width="15.7109375" customWidth="1"/>
    <col min="533" max="533" width="3.7109375" customWidth="1"/>
    <col min="534" max="534" width="10.7109375" customWidth="1"/>
    <col min="535" max="536" width="8.7109375" customWidth="1"/>
    <col min="537" max="537" width="9.7109375" customWidth="1"/>
    <col min="538" max="538" width="8.7109375" customWidth="1"/>
    <col min="539" max="539" width="9.7109375" customWidth="1"/>
    <col min="540" max="540" width="10.7109375" customWidth="1"/>
    <col min="541" max="542" width="9.7109375" customWidth="1"/>
    <col min="543" max="543" width="8.7109375" customWidth="1"/>
    <col min="544" max="544" width="9.7109375" customWidth="1"/>
    <col min="545" max="546" width="8.7109375" customWidth="1"/>
    <col min="547" max="547" width="9.7109375" customWidth="1"/>
    <col min="548" max="549" width="8.7109375" customWidth="1"/>
    <col min="550" max="551" width="10.7109375" customWidth="1"/>
    <col min="552" max="552" width="9.7109375" customWidth="1"/>
    <col min="553" max="553" width="10.7109375" customWidth="1"/>
    <col min="554" max="554" width="9.7109375" customWidth="1"/>
    <col min="555" max="556" width="8.7109375" customWidth="1"/>
    <col min="557" max="557" width="9.7109375" customWidth="1"/>
    <col min="558" max="558" width="10.7109375" customWidth="1"/>
    <col min="559" max="561" width="9.7109375" customWidth="1"/>
    <col min="562" max="563" width="10.7109375" customWidth="1"/>
    <col min="564" max="565" width="9.7109375" customWidth="1"/>
    <col min="566" max="566" width="21.7109375" customWidth="1"/>
    <col min="567" max="567" width="13.7109375" customWidth="1"/>
    <col min="568" max="568" width="10.7109375" customWidth="1"/>
    <col min="569" max="569" width="12.7109375" customWidth="1"/>
    <col min="769" max="775" width="10.7109375" customWidth="1"/>
    <col min="776" max="776" width="24.7109375" customWidth="1"/>
    <col min="777" max="777" width="13.7109375" customWidth="1"/>
    <col min="778" max="778" width="11.7109375" customWidth="1"/>
    <col min="779" max="779" width="12.7109375" customWidth="1"/>
    <col min="780" max="780" width="11.7109375" customWidth="1"/>
    <col min="781" max="782" width="12.7109375" customWidth="1"/>
    <col min="783" max="784" width="10.7109375" customWidth="1"/>
    <col min="785" max="785" width="16.7109375" customWidth="1"/>
    <col min="786" max="786" width="28.7109375" customWidth="1"/>
    <col min="787" max="787" width="22.7109375" customWidth="1"/>
    <col min="788" max="788" width="15.7109375" customWidth="1"/>
    <col min="789" max="789" width="3.7109375" customWidth="1"/>
    <col min="790" max="790" width="10.7109375" customWidth="1"/>
    <col min="791" max="792" width="8.7109375" customWidth="1"/>
    <col min="793" max="793" width="9.7109375" customWidth="1"/>
    <col min="794" max="794" width="8.7109375" customWidth="1"/>
    <col min="795" max="795" width="9.7109375" customWidth="1"/>
    <col min="796" max="796" width="10.7109375" customWidth="1"/>
    <col min="797" max="798" width="9.7109375" customWidth="1"/>
    <col min="799" max="799" width="8.7109375" customWidth="1"/>
    <col min="800" max="800" width="9.7109375" customWidth="1"/>
    <col min="801" max="802" width="8.7109375" customWidth="1"/>
    <col min="803" max="803" width="9.7109375" customWidth="1"/>
    <col min="804" max="805" width="8.7109375" customWidth="1"/>
    <col min="806" max="807" width="10.7109375" customWidth="1"/>
    <col min="808" max="808" width="9.7109375" customWidth="1"/>
    <col min="809" max="809" width="10.7109375" customWidth="1"/>
    <col min="810" max="810" width="9.7109375" customWidth="1"/>
    <col min="811" max="812" width="8.7109375" customWidth="1"/>
    <col min="813" max="813" width="9.7109375" customWidth="1"/>
    <col min="814" max="814" width="10.7109375" customWidth="1"/>
    <col min="815" max="817" width="9.7109375" customWidth="1"/>
    <col min="818" max="819" width="10.7109375" customWidth="1"/>
    <col min="820" max="821" width="9.7109375" customWidth="1"/>
    <col min="822" max="822" width="21.7109375" customWidth="1"/>
    <col min="823" max="823" width="13.7109375" customWidth="1"/>
    <col min="824" max="824" width="10.7109375" customWidth="1"/>
    <col min="825" max="825" width="12.7109375" customWidth="1"/>
    <col min="1025" max="1031" width="10.7109375" customWidth="1"/>
    <col min="1032" max="1032" width="24.7109375" customWidth="1"/>
    <col min="1033" max="1033" width="13.7109375" customWidth="1"/>
    <col min="1034" max="1034" width="11.7109375" customWidth="1"/>
    <col min="1035" max="1035" width="12.7109375" customWidth="1"/>
    <col min="1036" max="1036" width="11.7109375" customWidth="1"/>
    <col min="1037" max="1038" width="12.7109375" customWidth="1"/>
    <col min="1039" max="1040" width="10.7109375" customWidth="1"/>
    <col min="1041" max="1041" width="16.7109375" customWidth="1"/>
    <col min="1042" max="1042" width="28.7109375" customWidth="1"/>
    <col min="1043" max="1043" width="22.7109375" customWidth="1"/>
    <col min="1044" max="1044" width="15.7109375" customWidth="1"/>
    <col min="1045" max="1045" width="3.7109375" customWidth="1"/>
    <col min="1046" max="1046" width="10.7109375" customWidth="1"/>
    <col min="1047" max="1048" width="8.7109375" customWidth="1"/>
    <col min="1049" max="1049" width="9.7109375" customWidth="1"/>
    <col min="1050" max="1050" width="8.7109375" customWidth="1"/>
    <col min="1051" max="1051" width="9.7109375" customWidth="1"/>
    <col min="1052" max="1052" width="10.7109375" customWidth="1"/>
    <col min="1053" max="1054" width="9.7109375" customWidth="1"/>
    <col min="1055" max="1055" width="8.7109375" customWidth="1"/>
    <col min="1056" max="1056" width="9.7109375" customWidth="1"/>
    <col min="1057" max="1058" width="8.7109375" customWidth="1"/>
    <col min="1059" max="1059" width="9.7109375" customWidth="1"/>
    <col min="1060" max="1061" width="8.7109375" customWidth="1"/>
    <col min="1062" max="1063" width="10.7109375" customWidth="1"/>
    <col min="1064" max="1064" width="9.7109375" customWidth="1"/>
    <col min="1065" max="1065" width="10.7109375" customWidth="1"/>
    <col min="1066" max="1066" width="9.7109375" customWidth="1"/>
    <col min="1067" max="1068" width="8.7109375" customWidth="1"/>
    <col min="1069" max="1069" width="9.7109375" customWidth="1"/>
    <col min="1070" max="1070" width="10.7109375" customWidth="1"/>
    <col min="1071" max="1073" width="9.7109375" customWidth="1"/>
    <col min="1074" max="1075" width="10.7109375" customWidth="1"/>
    <col min="1076" max="1077" width="9.7109375" customWidth="1"/>
    <col min="1078" max="1078" width="21.7109375" customWidth="1"/>
    <col min="1079" max="1079" width="13.7109375" customWidth="1"/>
    <col min="1080" max="1080" width="10.7109375" customWidth="1"/>
    <col min="1081" max="1081" width="12.7109375" customWidth="1"/>
    <col min="1281" max="1287" width="10.7109375" customWidth="1"/>
    <col min="1288" max="1288" width="24.7109375" customWidth="1"/>
    <col min="1289" max="1289" width="13.7109375" customWidth="1"/>
    <col min="1290" max="1290" width="11.7109375" customWidth="1"/>
    <col min="1291" max="1291" width="12.7109375" customWidth="1"/>
    <col min="1292" max="1292" width="11.7109375" customWidth="1"/>
    <col min="1293" max="1294" width="12.7109375" customWidth="1"/>
    <col min="1295" max="1296" width="10.7109375" customWidth="1"/>
    <col min="1297" max="1297" width="16.7109375" customWidth="1"/>
    <col min="1298" max="1298" width="28.7109375" customWidth="1"/>
    <col min="1299" max="1299" width="22.7109375" customWidth="1"/>
    <col min="1300" max="1300" width="15.7109375" customWidth="1"/>
    <col min="1301" max="1301" width="3.7109375" customWidth="1"/>
    <col min="1302" max="1302" width="10.7109375" customWidth="1"/>
    <col min="1303" max="1304" width="8.7109375" customWidth="1"/>
    <col min="1305" max="1305" width="9.7109375" customWidth="1"/>
    <col min="1306" max="1306" width="8.7109375" customWidth="1"/>
    <col min="1307" max="1307" width="9.7109375" customWidth="1"/>
    <col min="1308" max="1308" width="10.7109375" customWidth="1"/>
    <col min="1309" max="1310" width="9.7109375" customWidth="1"/>
    <col min="1311" max="1311" width="8.7109375" customWidth="1"/>
    <col min="1312" max="1312" width="9.7109375" customWidth="1"/>
    <col min="1313" max="1314" width="8.7109375" customWidth="1"/>
    <col min="1315" max="1315" width="9.7109375" customWidth="1"/>
    <col min="1316" max="1317" width="8.7109375" customWidth="1"/>
    <col min="1318" max="1319" width="10.7109375" customWidth="1"/>
    <col min="1320" max="1320" width="9.7109375" customWidth="1"/>
    <col min="1321" max="1321" width="10.7109375" customWidth="1"/>
    <col min="1322" max="1322" width="9.7109375" customWidth="1"/>
    <col min="1323" max="1324" width="8.7109375" customWidth="1"/>
    <col min="1325" max="1325" width="9.7109375" customWidth="1"/>
    <col min="1326" max="1326" width="10.7109375" customWidth="1"/>
    <col min="1327" max="1329" width="9.7109375" customWidth="1"/>
    <col min="1330" max="1331" width="10.7109375" customWidth="1"/>
    <col min="1332" max="1333" width="9.7109375" customWidth="1"/>
    <col min="1334" max="1334" width="21.7109375" customWidth="1"/>
    <col min="1335" max="1335" width="13.7109375" customWidth="1"/>
    <col min="1336" max="1336" width="10.7109375" customWidth="1"/>
    <col min="1337" max="1337" width="12.7109375" customWidth="1"/>
    <col min="1537" max="1543" width="10.7109375" customWidth="1"/>
    <col min="1544" max="1544" width="24.7109375" customWidth="1"/>
    <col min="1545" max="1545" width="13.7109375" customWidth="1"/>
    <col min="1546" max="1546" width="11.7109375" customWidth="1"/>
    <col min="1547" max="1547" width="12.7109375" customWidth="1"/>
    <col min="1548" max="1548" width="11.7109375" customWidth="1"/>
    <col min="1549" max="1550" width="12.7109375" customWidth="1"/>
    <col min="1551" max="1552" width="10.7109375" customWidth="1"/>
    <col min="1553" max="1553" width="16.7109375" customWidth="1"/>
    <col min="1554" max="1554" width="28.7109375" customWidth="1"/>
    <col min="1555" max="1555" width="22.7109375" customWidth="1"/>
    <col min="1556" max="1556" width="15.7109375" customWidth="1"/>
    <col min="1557" max="1557" width="3.7109375" customWidth="1"/>
    <col min="1558" max="1558" width="10.7109375" customWidth="1"/>
    <col min="1559" max="1560" width="8.7109375" customWidth="1"/>
    <col min="1561" max="1561" width="9.7109375" customWidth="1"/>
    <col min="1562" max="1562" width="8.7109375" customWidth="1"/>
    <col min="1563" max="1563" width="9.7109375" customWidth="1"/>
    <col min="1564" max="1564" width="10.7109375" customWidth="1"/>
    <col min="1565" max="1566" width="9.7109375" customWidth="1"/>
    <col min="1567" max="1567" width="8.7109375" customWidth="1"/>
    <col min="1568" max="1568" width="9.7109375" customWidth="1"/>
    <col min="1569" max="1570" width="8.7109375" customWidth="1"/>
    <col min="1571" max="1571" width="9.7109375" customWidth="1"/>
    <col min="1572" max="1573" width="8.7109375" customWidth="1"/>
    <col min="1574" max="1575" width="10.7109375" customWidth="1"/>
    <col min="1576" max="1576" width="9.7109375" customWidth="1"/>
    <col min="1577" max="1577" width="10.7109375" customWidth="1"/>
    <col min="1578" max="1578" width="9.7109375" customWidth="1"/>
    <col min="1579" max="1580" width="8.7109375" customWidth="1"/>
    <col min="1581" max="1581" width="9.7109375" customWidth="1"/>
    <col min="1582" max="1582" width="10.7109375" customWidth="1"/>
    <col min="1583" max="1585" width="9.7109375" customWidth="1"/>
    <col min="1586" max="1587" width="10.7109375" customWidth="1"/>
    <col min="1588" max="1589" width="9.7109375" customWidth="1"/>
    <col min="1590" max="1590" width="21.7109375" customWidth="1"/>
    <col min="1591" max="1591" width="13.7109375" customWidth="1"/>
    <col min="1592" max="1592" width="10.7109375" customWidth="1"/>
    <col min="1593" max="1593" width="12.7109375" customWidth="1"/>
    <col min="1793" max="1799" width="10.7109375" customWidth="1"/>
    <col min="1800" max="1800" width="24.7109375" customWidth="1"/>
    <col min="1801" max="1801" width="13.7109375" customWidth="1"/>
    <col min="1802" max="1802" width="11.7109375" customWidth="1"/>
    <col min="1803" max="1803" width="12.7109375" customWidth="1"/>
    <col min="1804" max="1804" width="11.7109375" customWidth="1"/>
    <col min="1805" max="1806" width="12.7109375" customWidth="1"/>
    <col min="1807" max="1808" width="10.7109375" customWidth="1"/>
    <col min="1809" max="1809" width="16.7109375" customWidth="1"/>
    <col min="1810" max="1810" width="28.7109375" customWidth="1"/>
    <col min="1811" max="1811" width="22.7109375" customWidth="1"/>
    <col min="1812" max="1812" width="15.7109375" customWidth="1"/>
    <col min="1813" max="1813" width="3.7109375" customWidth="1"/>
    <col min="1814" max="1814" width="10.7109375" customWidth="1"/>
    <col min="1815" max="1816" width="8.7109375" customWidth="1"/>
    <col min="1817" max="1817" width="9.7109375" customWidth="1"/>
    <col min="1818" max="1818" width="8.7109375" customWidth="1"/>
    <col min="1819" max="1819" width="9.7109375" customWidth="1"/>
    <col min="1820" max="1820" width="10.7109375" customWidth="1"/>
    <col min="1821" max="1822" width="9.7109375" customWidth="1"/>
    <col min="1823" max="1823" width="8.7109375" customWidth="1"/>
    <col min="1824" max="1824" width="9.7109375" customWidth="1"/>
    <col min="1825" max="1826" width="8.7109375" customWidth="1"/>
    <col min="1827" max="1827" width="9.7109375" customWidth="1"/>
    <col min="1828" max="1829" width="8.7109375" customWidth="1"/>
    <col min="1830" max="1831" width="10.7109375" customWidth="1"/>
    <col min="1832" max="1832" width="9.7109375" customWidth="1"/>
    <col min="1833" max="1833" width="10.7109375" customWidth="1"/>
    <col min="1834" max="1834" width="9.7109375" customWidth="1"/>
    <col min="1835" max="1836" width="8.7109375" customWidth="1"/>
    <col min="1837" max="1837" width="9.7109375" customWidth="1"/>
    <col min="1838" max="1838" width="10.7109375" customWidth="1"/>
    <col min="1839" max="1841" width="9.7109375" customWidth="1"/>
    <col min="1842" max="1843" width="10.7109375" customWidth="1"/>
    <col min="1844" max="1845" width="9.7109375" customWidth="1"/>
    <col min="1846" max="1846" width="21.7109375" customWidth="1"/>
    <col min="1847" max="1847" width="13.7109375" customWidth="1"/>
    <col min="1848" max="1848" width="10.7109375" customWidth="1"/>
    <col min="1849" max="1849" width="12.7109375" customWidth="1"/>
    <col min="2049" max="2055" width="10.7109375" customWidth="1"/>
    <col min="2056" max="2056" width="24.7109375" customWidth="1"/>
    <col min="2057" max="2057" width="13.7109375" customWidth="1"/>
    <col min="2058" max="2058" width="11.7109375" customWidth="1"/>
    <col min="2059" max="2059" width="12.7109375" customWidth="1"/>
    <col min="2060" max="2060" width="11.7109375" customWidth="1"/>
    <col min="2061" max="2062" width="12.7109375" customWidth="1"/>
    <col min="2063" max="2064" width="10.7109375" customWidth="1"/>
    <col min="2065" max="2065" width="16.7109375" customWidth="1"/>
    <col min="2066" max="2066" width="28.7109375" customWidth="1"/>
    <col min="2067" max="2067" width="22.7109375" customWidth="1"/>
    <col min="2068" max="2068" width="15.7109375" customWidth="1"/>
    <col min="2069" max="2069" width="3.7109375" customWidth="1"/>
    <col min="2070" max="2070" width="10.7109375" customWidth="1"/>
    <col min="2071" max="2072" width="8.7109375" customWidth="1"/>
    <col min="2073" max="2073" width="9.7109375" customWidth="1"/>
    <col min="2074" max="2074" width="8.7109375" customWidth="1"/>
    <col min="2075" max="2075" width="9.7109375" customWidth="1"/>
    <col min="2076" max="2076" width="10.7109375" customWidth="1"/>
    <col min="2077" max="2078" width="9.7109375" customWidth="1"/>
    <col min="2079" max="2079" width="8.7109375" customWidth="1"/>
    <col min="2080" max="2080" width="9.7109375" customWidth="1"/>
    <col min="2081" max="2082" width="8.7109375" customWidth="1"/>
    <col min="2083" max="2083" width="9.7109375" customWidth="1"/>
    <col min="2084" max="2085" width="8.7109375" customWidth="1"/>
    <col min="2086" max="2087" width="10.7109375" customWidth="1"/>
    <col min="2088" max="2088" width="9.7109375" customWidth="1"/>
    <col min="2089" max="2089" width="10.7109375" customWidth="1"/>
    <col min="2090" max="2090" width="9.7109375" customWidth="1"/>
    <col min="2091" max="2092" width="8.7109375" customWidth="1"/>
    <col min="2093" max="2093" width="9.7109375" customWidth="1"/>
    <col min="2094" max="2094" width="10.7109375" customWidth="1"/>
    <col min="2095" max="2097" width="9.7109375" customWidth="1"/>
    <col min="2098" max="2099" width="10.7109375" customWidth="1"/>
    <col min="2100" max="2101" width="9.7109375" customWidth="1"/>
    <col min="2102" max="2102" width="21.7109375" customWidth="1"/>
    <col min="2103" max="2103" width="13.7109375" customWidth="1"/>
    <col min="2104" max="2104" width="10.7109375" customWidth="1"/>
    <col min="2105" max="2105" width="12.7109375" customWidth="1"/>
    <col min="2305" max="2311" width="10.7109375" customWidth="1"/>
    <col min="2312" max="2312" width="24.7109375" customWidth="1"/>
    <col min="2313" max="2313" width="13.7109375" customWidth="1"/>
    <col min="2314" max="2314" width="11.7109375" customWidth="1"/>
    <col min="2315" max="2315" width="12.7109375" customWidth="1"/>
    <col min="2316" max="2316" width="11.7109375" customWidth="1"/>
    <col min="2317" max="2318" width="12.7109375" customWidth="1"/>
    <col min="2319" max="2320" width="10.7109375" customWidth="1"/>
    <col min="2321" max="2321" width="16.7109375" customWidth="1"/>
    <col min="2322" max="2322" width="28.7109375" customWidth="1"/>
    <col min="2323" max="2323" width="22.7109375" customWidth="1"/>
    <col min="2324" max="2324" width="15.7109375" customWidth="1"/>
    <col min="2325" max="2325" width="3.7109375" customWidth="1"/>
    <col min="2326" max="2326" width="10.7109375" customWidth="1"/>
    <col min="2327" max="2328" width="8.7109375" customWidth="1"/>
    <col min="2329" max="2329" width="9.7109375" customWidth="1"/>
    <col min="2330" max="2330" width="8.7109375" customWidth="1"/>
    <col min="2331" max="2331" width="9.7109375" customWidth="1"/>
    <col min="2332" max="2332" width="10.7109375" customWidth="1"/>
    <col min="2333" max="2334" width="9.7109375" customWidth="1"/>
    <col min="2335" max="2335" width="8.7109375" customWidth="1"/>
    <col min="2336" max="2336" width="9.7109375" customWidth="1"/>
    <col min="2337" max="2338" width="8.7109375" customWidth="1"/>
    <col min="2339" max="2339" width="9.7109375" customWidth="1"/>
    <col min="2340" max="2341" width="8.7109375" customWidth="1"/>
    <col min="2342" max="2343" width="10.7109375" customWidth="1"/>
    <col min="2344" max="2344" width="9.7109375" customWidth="1"/>
    <col min="2345" max="2345" width="10.7109375" customWidth="1"/>
    <col min="2346" max="2346" width="9.7109375" customWidth="1"/>
    <col min="2347" max="2348" width="8.7109375" customWidth="1"/>
    <col min="2349" max="2349" width="9.7109375" customWidth="1"/>
    <col min="2350" max="2350" width="10.7109375" customWidth="1"/>
    <col min="2351" max="2353" width="9.7109375" customWidth="1"/>
    <col min="2354" max="2355" width="10.7109375" customWidth="1"/>
    <col min="2356" max="2357" width="9.7109375" customWidth="1"/>
    <col min="2358" max="2358" width="21.7109375" customWidth="1"/>
    <col min="2359" max="2359" width="13.7109375" customWidth="1"/>
    <col min="2360" max="2360" width="10.7109375" customWidth="1"/>
    <col min="2361" max="2361" width="12.7109375" customWidth="1"/>
    <col min="2561" max="2567" width="10.7109375" customWidth="1"/>
    <col min="2568" max="2568" width="24.7109375" customWidth="1"/>
    <col min="2569" max="2569" width="13.7109375" customWidth="1"/>
    <col min="2570" max="2570" width="11.7109375" customWidth="1"/>
    <col min="2571" max="2571" width="12.7109375" customWidth="1"/>
    <col min="2572" max="2572" width="11.7109375" customWidth="1"/>
    <col min="2573" max="2574" width="12.7109375" customWidth="1"/>
    <col min="2575" max="2576" width="10.7109375" customWidth="1"/>
    <col min="2577" max="2577" width="16.7109375" customWidth="1"/>
    <col min="2578" max="2578" width="28.7109375" customWidth="1"/>
    <col min="2579" max="2579" width="22.7109375" customWidth="1"/>
    <col min="2580" max="2580" width="15.7109375" customWidth="1"/>
    <col min="2581" max="2581" width="3.7109375" customWidth="1"/>
    <col min="2582" max="2582" width="10.7109375" customWidth="1"/>
    <col min="2583" max="2584" width="8.7109375" customWidth="1"/>
    <col min="2585" max="2585" width="9.7109375" customWidth="1"/>
    <col min="2586" max="2586" width="8.7109375" customWidth="1"/>
    <col min="2587" max="2587" width="9.7109375" customWidth="1"/>
    <col min="2588" max="2588" width="10.7109375" customWidth="1"/>
    <col min="2589" max="2590" width="9.7109375" customWidth="1"/>
    <col min="2591" max="2591" width="8.7109375" customWidth="1"/>
    <col min="2592" max="2592" width="9.7109375" customWidth="1"/>
    <col min="2593" max="2594" width="8.7109375" customWidth="1"/>
    <col min="2595" max="2595" width="9.7109375" customWidth="1"/>
    <col min="2596" max="2597" width="8.7109375" customWidth="1"/>
    <col min="2598" max="2599" width="10.7109375" customWidth="1"/>
    <col min="2600" max="2600" width="9.7109375" customWidth="1"/>
    <col min="2601" max="2601" width="10.7109375" customWidth="1"/>
    <col min="2602" max="2602" width="9.7109375" customWidth="1"/>
    <col min="2603" max="2604" width="8.7109375" customWidth="1"/>
    <col min="2605" max="2605" width="9.7109375" customWidth="1"/>
    <col min="2606" max="2606" width="10.7109375" customWidth="1"/>
    <col min="2607" max="2609" width="9.7109375" customWidth="1"/>
    <col min="2610" max="2611" width="10.7109375" customWidth="1"/>
    <col min="2612" max="2613" width="9.7109375" customWidth="1"/>
    <col min="2614" max="2614" width="21.7109375" customWidth="1"/>
    <col min="2615" max="2615" width="13.7109375" customWidth="1"/>
    <col min="2616" max="2616" width="10.7109375" customWidth="1"/>
    <col min="2617" max="2617" width="12.7109375" customWidth="1"/>
    <col min="2817" max="2823" width="10.7109375" customWidth="1"/>
    <col min="2824" max="2824" width="24.7109375" customWidth="1"/>
    <col min="2825" max="2825" width="13.7109375" customWidth="1"/>
    <col min="2826" max="2826" width="11.7109375" customWidth="1"/>
    <col min="2827" max="2827" width="12.7109375" customWidth="1"/>
    <col min="2828" max="2828" width="11.7109375" customWidth="1"/>
    <col min="2829" max="2830" width="12.7109375" customWidth="1"/>
    <col min="2831" max="2832" width="10.7109375" customWidth="1"/>
    <col min="2833" max="2833" width="16.7109375" customWidth="1"/>
    <col min="2834" max="2834" width="28.7109375" customWidth="1"/>
    <col min="2835" max="2835" width="22.7109375" customWidth="1"/>
    <col min="2836" max="2836" width="15.7109375" customWidth="1"/>
    <col min="2837" max="2837" width="3.7109375" customWidth="1"/>
    <col min="2838" max="2838" width="10.7109375" customWidth="1"/>
    <col min="2839" max="2840" width="8.7109375" customWidth="1"/>
    <col min="2841" max="2841" width="9.7109375" customWidth="1"/>
    <col min="2842" max="2842" width="8.7109375" customWidth="1"/>
    <col min="2843" max="2843" width="9.7109375" customWidth="1"/>
    <col min="2844" max="2844" width="10.7109375" customWidth="1"/>
    <col min="2845" max="2846" width="9.7109375" customWidth="1"/>
    <col min="2847" max="2847" width="8.7109375" customWidth="1"/>
    <col min="2848" max="2848" width="9.7109375" customWidth="1"/>
    <col min="2849" max="2850" width="8.7109375" customWidth="1"/>
    <col min="2851" max="2851" width="9.7109375" customWidth="1"/>
    <col min="2852" max="2853" width="8.7109375" customWidth="1"/>
    <col min="2854" max="2855" width="10.7109375" customWidth="1"/>
    <col min="2856" max="2856" width="9.7109375" customWidth="1"/>
    <col min="2857" max="2857" width="10.7109375" customWidth="1"/>
    <col min="2858" max="2858" width="9.7109375" customWidth="1"/>
    <col min="2859" max="2860" width="8.7109375" customWidth="1"/>
    <col min="2861" max="2861" width="9.7109375" customWidth="1"/>
    <col min="2862" max="2862" width="10.7109375" customWidth="1"/>
    <col min="2863" max="2865" width="9.7109375" customWidth="1"/>
    <col min="2866" max="2867" width="10.7109375" customWidth="1"/>
    <col min="2868" max="2869" width="9.7109375" customWidth="1"/>
    <col min="2870" max="2870" width="21.7109375" customWidth="1"/>
    <col min="2871" max="2871" width="13.7109375" customWidth="1"/>
    <col min="2872" max="2872" width="10.7109375" customWidth="1"/>
    <col min="2873" max="2873" width="12.7109375" customWidth="1"/>
    <col min="3073" max="3079" width="10.7109375" customWidth="1"/>
    <col min="3080" max="3080" width="24.7109375" customWidth="1"/>
    <col min="3081" max="3081" width="13.7109375" customWidth="1"/>
    <col min="3082" max="3082" width="11.7109375" customWidth="1"/>
    <col min="3083" max="3083" width="12.7109375" customWidth="1"/>
    <col min="3084" max="3084" width="11.7109375" customWidth="1"/>
    <col min="3085" max="3086" width="12.7109375" customWidth="1"/>
    <col min="3087" max="3088" width="10.7109375" customWidth="1"/>
    <col min="3089" max="3089" width="16.7109375" customWidth="1"/>
    <col min="3090" max="3090" width="28.7109375" customWidth="1"/>
    <col min="3091" max="3091" width="22.7109375" customWidth="1"/>
    <col min="3092" max="3092" width="15.7109375" customWidth="1"/>
    <col min="3093" max="3093" width="3.7109375" customWidth="1"/>
    <col min="3094" max="3094" width="10.7109375" customWidth="1"/>
    <col min="3095" max="3096" width="8.7109375" customWidth="1"/>
    <col min="3097" max="3097" width="9.7109375" customWidth="1"/>
    <col min="3098" max="3098" width="8.7109375" customWidth="1"/>
    <col min="3099" max="3099" width="9.7109375" customWidth="1"/>
    <col min="3100" max="3100" width="10.7109375" customWidth="1"/>
    <col min="3101" max="3102" width="9.7109375" customWidth="1"/>
    <col min="3103" max="3103" width="8.7109375" customWidth="1"/>
    <col min="3104" max="3104" width="9.7109375" customWidth="1"/>
    <col min="3105" max="3106" width="8.7109375" customWidth="1"/>
    <col min="3107" max="3107" width="9.7109375" customWidth="1"/>
    <col min="3108" max="3109" width="8.7109375" customWidth="1"/>
    <col min="3110" max="3111" width="10.7109375" customWidth="1"/>
    <col min="3112" max="3112" width="9.7109375" customWidth="1"/>
    <col min="3113" max="3113" width="10.7109375" customWidth="1"/>
    <col min="3114" max="3114" width="9.7109375" customWidth="1"/>
    <col min="3115" max="3116" width="8.7109375" customWidth="1"/>
    <col min="3117" max="3117" width="9.7109375" customWidth="1"/>
    <col min="3118" max="3118" width="10.7109375" customWidth="1"/>
    <col min="3119" max="3121" width="9.7109375" customWidth="1"/>
    <col min="3122" max="3123" width="10.7109375" customWidth="1"/>
    <col min="3124" max="3125" width="9.7109375" customWidth="1"/>
    <col min="3126" max="3126" width="21.7109375" customWidth="1"/>
    <col min="3127" max="3127" width="13.7109375" customWidth="1"/>
    <col min="3128" max="3128" width="10.7109375" customWidth="1"/>
    <col min="3129" max="3129" width="12.7109375" customWidth="1"/>
    <col min="3329" max="3335" width="10.7109375" customWidth="1"/>
    <col min="3336" max="3336" width="24.7109375" customWidth="1"/>
    <col min="3337" max="3337" width="13.7109375" customWidth="1"/>
    <col min="3338" max="3338" width="11.7109375" customWidth="1"/>
    <col min="3339" max="3339" width="12.7109375" customWidth="1"/>
    <col min="3340" max="3340" width="11.7109375" customWidth="1"/>
    <col min="3341" max="3342" width="12.7109375" customWidth="1"/>
    <col min="3343" max="3344" width="10.7109375" customWidth="1"/>
    <col min="3345" max="3345" width="16.7109375" customWidth="1"/>
    <col min="3346" max="3346" width="28.7109375" customWidth="1"/>
    <col min="3347" max="3347" width="22.7109375" customWidth="1"/>
    <col min="3348" max="3348" width="15.7109375" customWidth="1"/>
    <col min="3349" max="3349" width="3.7109375" customWidth="1"/>
    <col min="3350" max="3350" width="10.7109375" customWidth="1"/>
    <col min="3351" max="3352" width="8.7109375" customWidth="1"/>
    <col min="3353" max="3353" width="9.7109375" customWidth="1"/>
    <col min="3354" max="3354" width="8.7109375" customWidth="1"/>
    <col min="3355" max="3355" width="9.7109375" customWidth="1"/>
    <col min="3356" max="3356" width="10.7109375" customWidth="1"/>
    <col min="3357" max="3358" width="9.7109375" customWidth="1"/>
    <col min="3359" max="3359" width="8.7109375" customWidth="1"/>
    <col min="3360" max="3360" width="9.7109375" customWidth="1"/>
    <col min="3361" max="3362" width="8.7109375" customWidth="1"/>
    <col min="3363" max="3363" width="9.7109375" customWidth="1"/>
    <col min="3364" max="3365" width="8.7109375" customWidth="1"/>
    <col min="3366" max="3367" width="10.7109375" customWidth="1"/>
    <col min="3368" max="3368" width="9.7109375" customWidth="1"/>
    <col min="3369" max="3369" width="10.7109375" customWidth="1"/>
    <col min="3370" max="3370" width="9.7109375" customWidth="1"/>
    <col min="3371" max="3372" width="8.7109375" customWidth="1"/>
    <col min="3373" max="3373" width="9.7109375" customWidth="1"/>
    <col min="3374" max="3374" width="10.7109375" customWidth="1"/>
    <col min="3375" max="3377" width="9.7109375" customWidth="1"/>
    <col min="3378" max="3379" width="10.7109375" customWidth="1"/>
    <col min="3380" max="3381" width="9.7109375" customWidth="1"/>
    <col min="3382" max="3382" width="21.7109375" customWidth="1"/>
    <col min="3383" max="3383" width="13.7109375" customWidth="1"/>
    <col min="3384" max="3384" width="10.7109375" customWidth="1"/>
    <col min="3385" max="3385" width="12.7109375" customWidth="1"/>
    <col min="3585" max="3591" width="10.7109375" customWidth="1"/>
    <col min="3592" max="3592" width="24.7109375" customWidth="1"/>
    <col min="3593" max="3593" width="13.7109375" customWidth="1"/>
    <col min="3594" max="3594" width="11.7109375" customWidth="1"/>
    <col min="3595" max="3595" width="12.7109375" customWidth="1"/>
    <col min="3596" max="3596" width="11.7109375" customWidth="1"/>
    <col min="3597" max="3598" width="12.7109375" customWidth="1"/>
    <col min="3599" max="3600" width="10.7109375" customWidth="1"/>
    <col min="3601" max="3601" width="16.7109375" customWidth="1"/>
    <col min="3602" max="3602" width="28.7109375" customWidth="1"/>
    <col min="3603" max="3603" width="22.7109375" customWidth="1"/>
    <col min="3604" max="3604" width="15.7109375" customWidth="1"/>
    <col min="3605" max="3605" width="3.7109375" customWidth="1"/>
    <col min="3606" max="3606" width="10.7109375" customWidth="1"/>
    <col min="3607" max="3608" width="8.7109375" customWidth="1"/>
    <col min="3609" max="3609" width="9.7109375" customWidth="1"/>
    <col min="3610" max="3610" width="8.7109375" customWidth="1"/>
    <col min="3611" max="3611" width="9.7109375" customWidth="1"/>
    <col min="3612" max="3612" width="10.7109375" customWidth="1"/>
    <col min="3613" max="3614" width="9.7109375" customWidth="1"/>
    <col min="3615" max="3615" width="8.7109375" customWidth="1"/>
    <col min="3616" max="3616" width="9.7109375" customWidth="1"/>
    <col min="3617" max="3618" width="8.7109375" customWidth="1"/>
    <col min="3619" max="3619" width="9.7109375" customWidth="1"/>
    <col min="3620" max="3621" width="8.7109375" customWidth="1"/>
    <col min="3622" max="3623" width="10.7109375" customWidth="1"/>
    <col min="3624" max="3624" width="9.7109375" customWidth="1"/>
    <col min="3625" max="3625" width="10.7109375" customWidth="1"/>
    <col min="3626" max="3626" width="9.7109375" customWidth="1"/>
    <col min="3627" max="3628" width="8.7109375" customWidth="1"/>
    <col min="3629" max="3629" width="9.7109375" customWidth="1"/>
    <col min="3630" max="3630" width="10.7109375" customWidth="1"/>
    <col min="3631" max="3633" width="9.7109375" customWidth="1"/>
    <col min="3634" max="3635" width="10.7109375" customWidth="1"/>
    <col min="3636" max="3637" width="9.7109375" customWidth="1"/>
    <col min="3638" max="3638" width="21.7109375" customWidth="1"/>
    <col min="3639" max="3639" width="13.7109375" customWidth="1"/>
    <col min="3640" max="3640" width="10.7109375" customWidth="1"/>
    <col min="3641" max="3641" width="12.7109375" customWidth="1"/>
    <col min="3841" max="3847" width="10.7109375" customWidth="1"/>
    <col min="3848" max="3848" width="24.7109375" customWidth="1"/>
    <col min="3849" max="3849" width="13.7109375" customWidth="1"/>
    <col min="3850" max="3850" width="11.7109375" customWidth="1"/>
    <col min="3851" max="3851" width="12.7109375" customWidth="1"/>
    <col min="3852" max="3852" width="11.7109375" customWidth="1"/>
    <col min="3853" max="3854" width="12.7109375" customWidth="1"/>
    <col min="3855" max="3856" width="10.7109375" customWidth="1"/>
    <col min="3857" max="3857" width="16.7109375" customWidth="1"/>
    <col min="3858" max="3858" width="28.7109375" customWidth="1"/>
    <col min="3859" max="3859" width="22.7109375" customWidth="1"/>
    <col min="3860" max="3860" width="15.7109375" customWidth="1"/>
    <col min="3861" max="3861" width="3.7109375" customWidth="1"/>
    <col min="3862" max="3862" width="10.7109375" customWidth="1"/>
    <col min="3863" max="3864" width="8.7109375" customWidth="1"/>
    <col min="3865" max="3865" width="9.7109375" customWidth="1"/>
    <col min="3866" max="3866" width="8.7109375" customWidth="1"/>
    <col min="3867" max="3867" width="9.7109375" customWidth="1"/>
    <col min="3868" max="3868" width="10.7109375" customWidth="1"/>
    <col min="3869" max="3870" width="9.7109375" customWidth="1"/>
    <col min="3871" max="3871" width="8.7109375" customWidth="1"/>
    <col min="3872" max="3872" width="9.7109375" customWidth="1"/>
    <col min="3873" max="3874" width="8.7109375" customWidth="1"/>
    <col min="3875" max="3875" width="9.7109375" customWidth="1"/>
    <col min="3876" max="3877" width="8.7109375" customWidth="1"/>
    <col min="3878" max="3879" width="10.7109375" customWidth="1"/>
    <col min="3880" max="3880" width="9.7109375" customWidth="1"/>
    <col min="3881" max="3881" width="10.7109375" customWidth="1"/>
    <col min="3882" max="3882" width="9.7109375" customWidth="1"/>
    <col min="3883" max="3884" width="8.7109375" customWidth="1"/>
    <col min="3885" max="3885" width="9.7109375" customWidth="1"/>
    <col min="3886" max="3886" width="10.7109375" customWidth="1"/>
    <col min="3887" max="3889" width="9.7109375" customWidth="1"/>
    <col min="3890" max="3891" width="10.7109375" customWidth="1"/>
    <col min="3892" max="3893" width="9.7109375" customWidth="1"/>
    <col min="3894" max="3894" width="21.7109375" customWidth="1"/>
    <col min="3895" max="3895" width="13.7109375" customWidth="1"/>
    <col min="3896" max="3896" width="10.7109375" customWidth="1"/>
    <col min="3897" max="3897" width="12.7109375" customWidth="1"/>
    <col min="4097" max="4103" width="10.7109375" customWidth="1"/>
    <col min="4104" max="4104" width="24.7109375" customWidth="1"/>
    <col min="4105" max="4105" width="13.7109375" customWidth="1"/>
    <col min="4106" max="4106" width="11.7109375" customWidth="1"/>
    <col min="4107" max="4107" width="12.7109375" customWidth="1"/>
    <col min="4108" max="4108" width="11.7109375" customWidth="1"/>
    <col min="4109" max="4110" width="12.7109375" customWidth="1"/>
    <col min="4111" max="4112" width="10.7109375" customWidth="1"/>
    <col min="4113" max="4113" width="16.7109375" customWidth="1"/>
    <col min="4114" max="4114" width="28.7109375" customWidth="1"/>
    <col min="4115" max="4115" width="22.7109375" customWidth="1"/>
    <col min="4116" max="4116" width="15.7109375" customWidth="1"/>
    <col min="4117" max="4117" width="3.7109375" customWidth="1"/>
    <col min="4118" max="4118" width="10.7109375" customWidth="1"/>
    <col min="4119" max="4120" width="8.7109375" customWidth="1"/>
    <col min="4121" max="4121" width="9.7109375" customWidth="1"/>
    <col min="4122" max="4122" width="8.7109375" customWidth="1"/>
    <col min="4123" max="4123" width="9.7109375" customWidth="1"/>
    <col min="4124" max="4124" width="10.7109375" customWidth="1"/>
    <col min="4125" max="4126" width="9.7109375" customWidth="1"/>
    <col min="4127" max="4127" width="8.7109375" customWidth="1"/>
    <col min="4128" max="4128" width="9.7109375" customWidth="1"/>
    <col min="4129" max="4130" width="8.7109375" customWidth="1"/>
    <col min="4131" max="4131" width="9.7109375" customWidth="1"/>
    <col min="4132" max="4133" width="8.7109375" customWidth="1"/>
    <col min="4134" max="4135" width="10.7109375" customWidth="1"/>
    <col min="4136" max="4136" width="9.7109375" customWidth="1"/>
    <col min="4137" max="4137" width="10.7109375" customWidth="1"/>
    <col min="4138" max="4138" width="9.7109375" customWidth="1"/>
    <col min="4139" max="4140" width="8.7109375" customWidth="1"/>
    <col min="4141" max="4141" width="9.7109375" customWidth="1"/>
    <col min="4142" max="4142" width="10.7109375" customWidth="1"/>
    <col min="4143" max="4145" width="9.7109375" customWidth="1"/>
    <col min="4146" max="4147" width="10.7109375" customWidth="1"/>
    <col min="4148" max="4149" width="9.7109375" customWidth="1"/>
    <col min="4150" max="4150" width="21.7109375" customWidth="1"/>
    <col min="4151" max="4151" width="13.7109375" customWidth="1"/>
    <col min="4152" max="4152" width="10.7109375" customWidth="1"/>
    <col min="4153" max="4153" width="12.7109375" customWidth="1"/>
    <col min="4353" max="4359" width="10.7109375" customWidth="1"/>
    <col min="4360" max="4360" width="24.7109375" customWidth="1"/>
    <col min="4361" max="4361" width="13.7109375" customWidth="1"/>
    <col min="4362" max="4362" width="11.7109375" customWidth="1"/>
    <col min="4363" max="4363" width="12.7109375" customWidth="1"/>
    <col min="4364" max="4364" width="11.7109375" customWidth="1"/>
    <col min="4365" max="4366" width="12.7109375" customWidth="1"/>
    <col min="4367" max="4368" width="10.7109375" customWidth="1"/>
    <col min="4369" max="4369" width="16.7109375" customWidth="1"/>
    <col min="4370" max="4370" width="28.7109375" customWidth="1"/>
    <col min="4371" max="4371" width="22.7109375" customWidth="1"/>
    <col min="4372" max="4372" width="15.7109375" customWidth="1"/>
    <col min="4373" max="4373" width="3.7109375" customWidth="1"/>
    <col min="4374" max="4374" width="10.7109375" customWidth="1"/>
    <col min="4375" max="4376" width="8.7109375" customWidth="1"/>
    <col min="4377" max="4377" width="9.7109375" customWidth="1"/>
    <col min="4378" max="4378" width="8.7109375" customWidth="1"/>
    <col min="4379" max="4379" width="9.7109375" customWidth="1"/>
    <col min="4380" max="4380" width="10.7109375" customWidth="1"/>
    <col min="4381" max="4382" width="9.7109375" customWidth="1"/>
    <col min="4383" max="4383" width="8.7109375" customWidth="1"/>
    <col min="4384" max="4384" width="9.7109375" customWidth="1"/>
    <col min="4385" max="4386" width="8.7109375" customWidth="1"/>
    <col min="4387" max="4387" width="9.7109375" customWidth="1"/>
    <col min="4388" max="4389" width="8.7109375" customWidth="1"/>
    <col min="4390" max="4391" width="10.7109375" customWidth="1"/>
    <col min="4392" max="4392" width="9.7109375" customWidth="1"/>
    <col min="4393" max="4393" width="10.7109375" customWidth="1"/>
    <col min="4394" max="4394" width="9.7109375" customWidth="1"/>
    <col min="4395" max="4396" width="8.7109375" customWidth="1"/>
    <col min="4397" max="4397" width="9.7109375" customWidth="1"/>
    <col min="4398" max="4398" width="10.7109375" customWidth="1"/>
    <col min="4399" max="4401" width="9.7109375" customWidth="1"/>
    <col min="4402" max="4403" width="10.7109375" customWidth="1"/>
    <col min="4404" max="4405" width="9.7109375" customWidth="1"/>
    <col min="4406" max="4406" width="21.7109375" customWidth="1"/>
    <col min="4407" max="4407" width="13.7109375" customWidth="1"/>
    <col min="4408" max="4408" width="10.7109375" customWidth="1"/>
    <col min="4409" max="4409" width="12.7109375" customWidth="1"/>
    <col min="4609" max="4615" width="10.7109375" customWidth="1"/>
    <col min="4616" max="4616" width="24.7109375" customWidth="1"/>
    <col min="4617" max="4617" width="13.7109375" customWidth="1"/>
    <col min="4618" max="4618" width="11.7109375" customWidth="1"/>
    <col min="4619" max="4619" width="12.7109375" customWidth="1"/>
    <col min="4620" max="4620" width="11.7109375" customWidth="1"/>
    <col min="4621" max="4622" width="12.7109375" customWidth="1"/>
    <col min="4623" max="4624" width="10.7109375" customWidth="1"/>
    <col min="4625" max="4625" width="16.7109375" customWidth="1"/>
    <col min="4626" max="4626" width="28.7109375" customWidth="1"/>
    <col min="4627" max="4627" width="22.7109375" customWidth="1"/>
    <col min="4628" max="4628" width="15.7109375" customWidth="1"/>
    <col min="4629" max="4629" width="3.7109375" customWidth="1"/>
    <col min="4630" max="4630" width="10.7109375" customWidth="1"/>
    <col min="4631" max="4632" width="8.7109375" customWidth="1"/>
    <col min="4633" max="4633" width="9.7109375" customWidth="1"/>
    <col min="4634" max="4634" width="8.7109375" customWidth="1"/>
    <col min="4635" max="4635" width="9.7109375" customWidth="1"/>
    <col min="4636" max="4636" width="10.7109375" customWidth="1"/>
    <col min="4637" max="4638" width="9.7109375" customWidth="1"/>
    <col min="4639" max="4639" width="8.7109375" customWidth="1"/>
    <col min="4640" max="4640" width="9.7109375" customWidth="1"/>
    <col min="4641" max="4642" width="8.7109375" customWidth="1"/>
    <col min="4643" max="4643" width="9.7109375" customWidth="1"/>
    <col min="4644" max="4645" width="8.7109375" customWidth="1"/>
    <col min="4646" max="4647" width="10.7109375" customWidth="1"/>
    <col min="4648" max="4648" width="9.7109375" customWidth="1"/>
    <col min="4649" max="4649" width="10.7109375" customWidth="1"/>
    <col min="4650" max="4650" width="9.7109375" customWidth="1"/>
    <col min="4651" max="4652" width="8.7109375" customWidth="1"/>
    <col min="4653" max="4653" width="9.7109375" customWidth="1"/>
    <col min="4654" max="4654" width="10.7109375" customWidth="1"/>
    <col min="4655" max="4657" width="9.7109375" customWidth="1"/>
    <col min="4658" max="4659" width="10.7109375" customWidth="1"/>
    <col min="4660" max="4661" width="9.7109375" customWidth="1"/>
    <col min="4662" max="4662" width="21.7109375" customWidth="1"/>
    <col min="4663" max="4663" width="13.7109375" customWidth="1"/>
    <col min="4664" max="4664" width="10.7109375" customWidth="1"/>
    <col min="4665" max="4665" width="12.7109375" customWidth="1"/>
    <col min="4865" max="4871" width="10.7109375" customWidth="1"/>
    <col min="4872" max="4872" width="24.7109375" customWidth="1"/>
    <col min="4873" max="4873" width="13.7109375" customWidth="1"/>
    <col min="4874" max="4874" width="11.7109375" customWidth="1"/>
    <col min="4875" max="4875" width="12.7109375" customWidth="1"/>
    <col min="4876" max="4876" width="11.7109375" customWidth="1"/>
    <col min="4877" max="4878" width="12.7109375" customWidth="1"/>
    <col min="4879" max="4880" width="10.7109375" customWidth="1"/>
    <col min="4881" max="4881" width="16.7109375" customWidth="1"/>
    <col min="4882" max="4882" width="28.7109375" customWidth="1"/>
    <col min="4883" max="4883" width="22.7109375" customWidth="1"/>
    <col min="4884" max="4884" width="15.7109375" customWidth="1"/>
    <col min="4885" max="4885" width="3.7109375" customWidth="1"/>
    <col min="4886" max="4886" width="10.7109375" customWidth="1"/>
    <col min="4887" max="4888" width="8.7109375" customWidth="1"/>
    <col min="4889" max="4889" width="9.7109375" customWidth="1"/>
    <col min="4890" max="4890" width="8.7109375" customWidth="1"/>
    <col min="4891" max="4891" width="9.7109375" customWidth="1"/>
    <col min="4892" max="4892" width="10.7109375" customWidth="1"/>
    <col min="4893" max="4894" width="9.7109375" customWidth="1"/>
    <col min="4895" max="4895" width="8.7109375" customWidth="1"/>
    <col min="4896" max="4896" width="9.7109375" customWidth="1"/>
    <col min="4897" max="4898" width="8.7109375" customWidth="1"/>
    <col min="4899" max="4899" width="9.7109375" customWidth="1"/>
    <col min="4900" max="4901" width="8.7109375" customWidth="1"/>
    <col min="4902" max="4903" width="10.7109375" customWidth="1"/>
    <col min="4904" max="4904" width="9.7109375" customWidth="1"/>
    <col min="4905" max="4905" width="10.7109375" customWidth="1"/>
    <col min="4906" max="4906" width="9.7109375" customWidth="1"/>
    <col min="4907" max="4908" width="8.7109375" customWidth="1"/>
    <col min="4909" max="4909" width="9.7109375" customWidth="1"/>
    <col min="4910" max="4910" width="10.7109375" customWidth="1"/>
    <col min="4911" max="4913" width="9.7109375" customWidth="1"/>
    <col min="4914" max="4915" width="10.7109375" customWidth="1"/>
    <col min="4916" max="4917" width="9.7109375" customWidth="1"/>
    <col min="4918" max="4918" width="21.7109375" customWidth="1"/>
    <col min="4919" max="4919" width="13.7109375" customWidth="1"/>
    <col min="4920" max="4920" width="10.7109375" customWidth="1"/>
    <col min="4921" max="4921" width="12.7109375" customWidth="1"/>
    <col min="5121" max="5127" width="10.7109375" customWidth="1"/>
    <col min="5128" max="5128" width="24.7109375" customWidth="1"/>
    <col min="5129" max="5129" width="13.7109375" customWidth="1"/>
    <col min="5130" max="5130" width="11.7109375" customWidth="1"/>
    <col min="5131" max="5131" width="12.7109375" customWidth="1"/>
    <col min="5132" max="5132" width="11.7109375" customWidth="1"/>
    <col min="5133" max="5134" width="12.7109375" customWidth="1"/>
    <col min="5135" max="5136" width="10.7109375" customWidth="1"/>
    <col min="5137" max="5137" width="16.7109375" customWidth="1"/>
    <col min="5138" max="5138" width="28.7109375" customWidth="1"/>
    <col min="5139" max="5139" width="22.7109375" customWidth="1"/>
    <col min="5140" max="5140" width="15.7109375" customWidth="1"/>
    <col min="5141" max="5141" width="3.7109375" customWidth="1"/>
    <col min="5142" max="5142" width="10.7109375" customWidth="1"/>
    <col min="5143" max="5144" width="8.7109375" customWidth="1"/>
    <col min="5145" max="5145" width="9.7109375" customWidth="1"/>
    <col min="5146" max="5146" width="8.7109375" customWidth="1"/>
    <col min="5147" max="5147" width="9.7109375" customWidth="1"/>
    <col min="5148" max="5148" width="10.7109375" customWidth="1"/>
    <col min="5149" max="5150" width="9.7109375" customWidth="1"/>
    <col min="5151" max="5151" width="8.7109375" customWidth="1"/>
    <col min="5152" max="5152" width="9.7109375" customWidth="1"/>
    <col min="5153" max="5154" width="8.7109375" customWidth="1"/>
    <col min="5155" max="5155" width="9.7109375" customWidth="1"/>
    <col min="5156" max="5157" width="8.7109375" customWidth="1"/>
    <col min="5158" max="5159" width="10.7109375" customWidth="1"/>
    <col min="5160" max="5160" width="9.7109375" customWidth="1"/>
    <col min="5161" max="5161" width="10.7109375" customWidth="1"/>
    <col min="5162" max="5162" width="9.7109375" customWidth="1"/>
    <col min="5163" max="5164" width="8.7109375" customWidth="1"/>
    <col min="5165" max="5165" width="9.7109375" customWidth="1"/>
    <col min="5166" max="5166" width="10.7109375" customWidth="1"/>
    <col min="5167" max="5169" width="9.7109375" customWidth="1"/>
    <col min="5170" max="5171" width="10.7109375" customWidth="1"/>
    <col min="5172" max="5173" width="9.7109375" customWidth="1"/>
    <col min="5174" max="5174" width="21.7109375" customWidth="1"/>
    <col min="5175" max="5175" width="13.7109375" customWidth="1"/>
    <col min="5176" max="5176" width="10.7109375" customWidth="1"/>
    <col min="5177" max="5177" width="12.7109375" customWidth="1"/>
    <col min="5377" max="5383" width="10.7109375" customWidth="1"/>
    <col min="5384" max="5384" width="24.7109375" customWidth="1"/>
    <col min="5385" max="5385" width="13.7109375" customWidth="1"/>
    <col min="5386" max="5386" width="11.7109375" customWidth="1"/>
    <col min="5387" max="5387" width="12.7109375" customWidth="1"/>
    <col min="5388" max="5388" width="11.7109375" customWidth="1"/>
    <col min="5389" max="5390" width="12.7109375" customWidth="1"/>
    <col min="5391" max="5392" width="10.7109375" customWidth="1"/>
    <col min="5393" max="5393" width="16.7109375" customWidth="1"/>
    <col min="5394" max="5394" width="28.7109375" customWidth="1"/>
    <col min="5395" max="5395" width="22.7109375" customWidth="1"/>
    <col min="5396" max="5396" width="15.7109375" customWidth="1"/>
    <col min="5397" max="5397" width="3.7109375" customWidth="1"/>
    <col min="5398" max="5398" width="10.7109375" customWidth="1"/>
    <col min="5399" max="5400" width="8.7109375" customWidth="1"/>
    <col min="5401" max="5401" width="9.7109375" customWidth="1"/>
    <col min="5402" max="5402" width="8.7109375" customWidth="1"/>
    <col min="5403" max="5403" width="9.7109375" customWidth="1"/>
    <col min="5404" max="5404" width="10.7109375" customWidth="1"/>
    <col min="5405" max="5406" width="9.7109375" customWidth="1"/>
    <col min="5407" max="5407" width="8.7109375" customWidth="1"/>
    <col min="5408" max="5408" width="9.7109375" customWidth="1"/>
    <col min="5409" max="5410" width="8.7109375" customWidth="1"/>
    <col min="5411" max="5411" width="9.7109375" customWidth="1"/>
    <col min="5412" max="5413" width="8.7109375" customWidth="1"/>
    <col min="5414" max="5415" width="10.7109375" customWidth="1"/>
    <col min="5416" max="5416" width="9.7109375" customWidth="1"/>
    <col min="5417" max="5417" width="10.7109375" customWidth="1"/>
    <col min="5418" max="5418" width="9.7109375" customWidth="1"/>
    <col min="5419" max="5420" width="8.7109375" customWidth="1"/>
    <col min="5421" max="5421" width="9.7109375" customWidth="1"/>
    <col min="5422" max="5422" width="10.7109375" customWidth="1"/>
    <col min="5423" max="5425" width="9.7109375" customWidth="1"/>
    <col min="5426" max="5427" width="10.7109375" customWidth="1"/>
    <col min="5428" max="5429" width="9.7109375" customWidth="1"/>
    <col min="5430" max="5430" width="21.7109375" customWidth="1"/>
    <col min="5431" max="5431" width="13.7109375" customWidth="1"/>
    <col min="5432" max="5432" width="10.7109375" customWidth="1"/>
    <col min="5433" max="5433" width="12.7109375" customWidth="1"/>
    <col min="5633" max="5639" width="10.7109375" customWidth="1"/>
    <col min="5640" max="5640" width="24.7109375" customWidth="1"/>
    <col min="5641" max="5641" width="13.7109375" customWidth="1"/>
    <col min="5642" max="5642" width="11.7109375" customWidth="1"/>
    <col min="5643" max="5643" width="12.7109375" customWidth="1"/>
    <col min="5644" max="5644" width="11.7109375" customWidth="1"/>
    <col min="5645" max="5646" width="12.7109375" customWidth="1"/>
    <col min="5647" max="5648" width="10.7109375" customWidth="1"/>
    <col min="5649" max="5649" width="16.7109375" customWidth="1"/>
    <col min="5650" max="5650" width="28.7109375" customWidth="1"/>
    <col min="5651" max="5651" width="22.7109375" customWidth="1"/>
    <col min="5652" max="5652" width="15.7109375" customWidth="1"/>
    <col min="5653" max="5653" width="3.7109375" customWidth="1"/>
    <col min="5654" max="5654" width="10.7109375" customWidth="1"/>
    <col min="5655" max="5656" width="8.7109375" customWidth="1"/>
    <col min="5657" max="5657" width="9.7109375" customWidth="1"/>
    <col min="5658" max="5658" width="8.7109375" customWidth="1"/>
    <col min="5659" max="5659" width="9.7109375" customWidth="1"/>
    <col min="5660" max="5660" width="10.7109375" customWidth="1"/>
    <col min="5661" max="5662" width="9.7109375" customWidth="1"/>
    <col min="5663" max="5663" width="8.7109375" customWidth="1"/>
    <col min="5664" max="5664" width="9.7109375" customWidth="1"/>
    <col min="5665" max="5666" width="8.7109375" customWidth="1"/>
    <col min="5667" max="5667" width="9.7109375" customWidth="1"/>
    <col min="5668" max="5669" width="8.7109375" customWidth="1"/>
    <col min="5670" max="5671" width="10.7109375" customWidth="1"/>
    <col min="5672" max="5672" width="9.7109375" customWidth="1"/>
    <col min="5673" max="5673" width="10.7109375" customWidth="1"/>
    <col min="5674" max="5674" width="9.7109375" customWidth="1"/>
    <col min="5675" max="5676" width="8.7109375" customWidth="1"/>
    <col min="5677" max="5677" width="9.7109375" customWidth="1"/>
    <col min="5678" max="5678" width="10.7109375" customWidth="1"/>
    <col min="5679" max="5681" width="9.7109375" customWidth="1"/>
    <col min="5682" max="5683" width="10.7109375" customWidth="1"/>
    <col min="5684" max="5685" width="9.7109375" customWidth="1"/>
    <col min="5686" max="5686" width="21.7109375" customWidth="1"/>
    <col min="5687" max="5687" width="13.7109375" customWidth="1"/>
    <col min="5688" max="5688" width="10.7109375" customWidth="1"/>
    <col min="5689" max="5689" width="12.7109375" customWidth="1"/>
    <col min="5889" max="5895" width="10.7109375" customWidth="1"/>
    <col min="5896" max="5896" width="24.7109375" customWidth="1"/>
    <col min="5897" max="5897" width="13.7109375" customWidth="1"/>
    <col min="5898" max="5898" width="11.7109375" customWidth="1"/>
    <col min="5899" max="5899" width="12.7109375" customWidth="1"/>
    <col min="5900" max="5900" width="11.7109375" customWidth="1"/>
    <col min="5901" max="5902" width="12.7109375" customWidth="1"/>
    <col min="5903" max="5904" width="10.7109375" customWidth="1"/>
    <col min="5905" max="5905" width="16.7109375" customWidth="1"/>
    <col min="5906" max="5906" width="28.7109375" customWidth="1"/>
    <col min="5907" max="5907" width="22.7109375" customWidth="1"/>
    <col min="5908" max="5908" width="15.7109375" customWidth="1"/>
    <col min="5909" max="5909" width="3.7109375" customWidth="1"/>
    <col min="5910" max="5910" width="10.7109375" customWidth="1"/>
    <col min="5911" max="5912" width="8.7109375" customWidth="1"/>
    <col min="5913" max="5913" width="9.7109375" customWidth="1"/>
    <col min="5914" max="5914" width="8.7109375" customWidth="1"/>
    <col min="5915" max="5915" width="9.7109375" customWidth="1"/>
    <col min="5916" max="5916" width="10.7109375" customWidth="1"/>
    <col min="5917" max="5918" width="9.7109375" customWidth="1"/>
    <col min="5919" max="5919" width="8.7109375" customWidth="1"/>
    <col min="5920" max="5920" width="9.7109375" customWidth="1"/>
    <col min="5921" max="5922" width="8.7109375" customWidth="1"/>
    <col min="5923" max="5923" width="9.7109375" customWidth="1"/>
    <col min="5924" max="5925" width="8.7109375" customWidth="1"/>
    <col min="5926" max="5927" width="10.7109375" customWidth="1"/>
    <col min="5928" max="5928" width="9.7109375" customWidth="1"/>
    <col min="5929" max="5929" width="10.7109375" customWidth="1"/>
    <col min="5930" max="5930" width="9.7109375" customWidth="1"/>
    <col min="5931" max="5932" width="8.7109375" customWidth="1"/>
    <col min="5933" max="5933" width="9.7109375" customWidth="1"/>
    <col min="5934" max="5934" width="10.7109375" customWidth="1"/>
    <col min="5935" max="5937" width="9.7109375" customWidth="1"/>
    <col min="5938" max="5939" width="10.7109375" customWidth="1"/>
    <col min="5940" max="5941" width="9.7109375" customWidth="1"/>
    <col min="5942" max="5942" width="21.7109375" customWidth="1"/>
    <col min="5943" max="5943" width="13.7109375" customWidth="1"/>
    <col min="5944" max="5944" width="10.7109375" customWidth="1"/>
    <col min="5945" max="5945" width="12.7109375" customWidth="1"/>
    <col min="6145" max="6151" width="10.7109375" customWidth="1"/>
    <col min="6152" max="6152" width="24.7109375" customWidth="1"/>
    <col min="6153" max="6153" width="13.7109375" customWidth="1"/>
    <col min="6154" max="6154" width="11.7109375" customWidth="1"/>
    <col min="6155" max="6155" width="12.7109375" customWidth="1"/>
    <col min="6156" max="6156" width="11.7109375" customWidth="1"/>
    <col min="6157" max="6158" width="12.7109375" customWidth="1"/>
    <col min="6159" max="6160" width="10.7109375" customWidth="1"/>
    <col min="6161" max="6161" width="16.7109375" customWidth="1"/>
    <col min="6162" max="6162" width="28.7109375" customWidth="1"/>
    <col min="6163" max="6163" width="22.7109375" customWidth="1"/>
    <col min="6164" max="6164" width="15.7109375" customWidth="1"/>
    <col min="6165" max="6165" width="3.7109375" customWidth="1"/>
    <col min="6166" max="6166" width="10.7109375" customWidth="1"/>
    <col min="6167" max="6168" width="8.7109375" customWidth="1"/>
    <col min="6169" max="6169" width="9.7109375" customWidth="1"/>
    <col min="6170" max="6170" width="8.7109375" customWidth="1"/>
    <col min="6171" max="6171" width="9.7109375" customWidth="1"/>
    <col min="6172" max="6172" width="10.7109375" customWidth="1"/>
    <col min="6173" max="6174" width="9.7109375" customWidth="1"/>
    <col min="6175" max="6175" width="8.7109375" customWidth="1"/>
    <col min="6176" max="6176" width="9.7109375" customWidth="1"/>
    <col min="6177" max="6178" width="8.7109375" customWidth="1"/>
    <col min="6179" max="6179" width="9.7109375" customWidth="1"/>
    <col min="6180" max="6181" width="8.7109375" customWidth="1"/>
    <col min="6182" max="6183" width="10.7109375" customWidth="1"/>
    <col min="6184" max="6184" width="9.7109375" customWidth="1"/>
    <col min="6185" max="6185" width="10.7109375" customWidth="1"/>
    <col min="6186" max="6186" width="9.7109375" customWidth="1"/>
    <col min="6187" max="6188" width="8.7109375" customWidth="1"/>
    <col min="6189" max="6189" width="9.7109375" customWidth="1"/>
    <col min="6190" max="6190" width="10.7109375" customWidth="1"/>
    <col min="6191" max="6193" width="9.7109375" customWidth="1"/>
    <col min="6194" max="6195" width="10.7109375" customWidth="1"/>
    <col min="6196" max="6197" width="9.7109375" customWidth="1"/>
    <col min="6198" max="6198" width="21.7109375" customWidth="1"/>
    <col min="6199" max="6199" width="13.7109375" customWidth="1"/>
    <col min="6200" max="6200" width="10.7109375" customWidth="1"/>
    <col min="6201" max="6201" width="12.7109375" customWidth="1"/>
    <col min="6401" max="6407" width="10.7109375" customWidth="1"/>
    <col min="6408" max="6408" width="24.7109375" customWidth="1"/>
    <col min="6409" max="6409" width="13.7109375" customWidth="1"/>
    <col min="6410" max="6410" width="11.7109375" customWidth="1"/>
    <col min="6411" max="6411" width="12.7109375" customWidth="1"/>
    <col min="6412" max="6412" width="11.7109375" customWidth="1"/>
    <col min="6413" max="6414" width="12.7109375" customWidth="1"/>
    <col min="6415" max="6416" width="10.7109375" customWidth="1"/>
    <col min="6417" max="6417" width="16.7109375" customWidth="1"/>
    <col min="6418" max="6418" width="28.7109375" customWidth="1"/>
    <col min="6419" max="6419" width="22.7109375" customWidth="1"/>
    <col min="6420" max="6420" width="15.7109375" customWidth="1"/>
    <col min="6421" max="6421" width="3.7109375" customWidth="1"/>
    <col min="6422" max="6422" width="10.7109375" customWidth="1"/>
    <col min="6423" max="6424" width="8.7109375" customWidth="1"/>
    <col min="6425" max="6425" width="9.7109375" customWidth="1"/>
    <col min="6426" max="6426" width="8.7109375" customWidth="1"/>
    <col min="6427" max="6427" width="9.7109375" customWidth="1"/>
    <col min="6428" max="6428" width="10.7109375" customWidth="1"/>
    <col min="6429" max="6430" width="9.7109375" customWidth="1"/>
    <col min="6431" max="6431" width="8.7109375" customWidth="1"/>
    <col min="6432" max="6432" width="9.7109375" customWidth="1"/>
    <col min="6433" max="6434" width="8.7109375" customWidth="1"/>
    <col min="6435" max="6435" width="9.7109375" customWidth="1"/>
    <col min="6436" max="6437" width="8.7109375" customWidth="1"/>
    <col min="6438" max="6439" width="10.7109375" customWidth="1"/>
    <col min="6440" max="6440" width="9.7109375" customWidth="1"/>
    <col min="6441" max="6441" width="10.7109375" customWidth="1"/>
    <col min="6442" max="6442" width="9.7109375" customWidth="1"/>
    <col min="6443" max="6444" width="8.7109375" customWidth="1"/>
    <col min="6445" max="6445" width="9.7109375" customWidth="1"/>
    <col min="6446" max="6446" width="10.7109375" customWidth="1"/>
    <col min="6447" max="6449" width="9.7109375" customWidth="1"/>
    <col min="6450" max="6451" width="10.7109375" customWidth="1"/>
    <col min="6452" max="6453" width="9.7109375" customWidth="1"/>
    <col min="6454" max="6454" width="21.7109375" customWidth="1"/>
    <col min="6455" max="6455" width="13.7109375" customWidth="1"/>
    <col min="6456" max="6456" width="10.7109375" customWidth="1"/>
    <col min="6457" max="6457" width="12.7109375" customWidth="1"/>
    <col min="6657" max="6663" width="10.7109375" customWidth="1"/>
    <col min="6664" max="6664" width="24.7109375" customWidth="1"/>
    <col min="6665" max="6665" width="13.7109375" customWidth="1"/>
    <col min="6666" max="6666" width="11.7109375" customWidth="1"/>
    <col min="6667" max="6667" width="12.7109375" customWidth="1"/>
    <col min="6668" max="6668" width="11.7109375" customWidth="1"/>
    <col min="6669" max="6670" width="12.7109375" customWidth="1"/>
    <col min="6671" max="6672" width="10.7109375" customWidth="1"/>
    <col min="6673" max="6673" width="16.7109375" customWidth="1"/>
    <col min="6674" max="6674" width="28.7109375" customWidth="1"/>
    <col min="6675" max="6675" width="22.7109375" customWidth="1"/>
    <col min="6676" max="6676" width="15.7109375" customWidth="1"/>
    <col min="6677" max="6677" width="3.7109375" customWidth="1"/>
    <col min="6678" max="6678" width="10.7109375" customWidth="1"/>
    <col min="6679" max="6680" width="8.7109375" customWidth="1"/>
    <col min="6681" max="6681" width="9.7109375" customWidth="1"/>
    <col min="6682" max="6682" width="8.7109375" customWidth="1"/>
    <col min="6683" max="6683" width="9.7109375" customWidth="1"/>
    <col min="6684" max="6684" width="10.7109375" customWidth="1"/>
    <col min="6685" max="6686" width="9.7109375" customWidth="1"/>
    <col min="6687" max="6687" width="8.7109375" customWidth="1"/>
    <col min="6688" max="6688" width="9.7109375" customWidth="1"/>
    <col min="6689" max="6690" width="8.7109375" customWidth="1"/>
    <col min="6691" max="6691" width="9.7109375" customWidth="1"/>
    <col min="6692" max="6693" width="8.7109375" customWidth="1"/>
    <col min="6694" max="6695" width="10.7109375" customWidth="1"/>
    <col min="6696" max="6696" width="9.7109375" customWidth="1"/>
    <col min="6697" max="6697" width="10.7109375" customWidth="1"/>
    <col min="6698" max="6698" width="9.7109375" customWidth="1"/>
    <col min="6699" max="6700" width="8.7109375" customWidth="1"/>
    <col min="6701" max="6701" width="9.7109375" customWidth="1"/>
    <col min="6702" max="6702" width="10.7109375" customWidth="1"/>
    <col min="6703" max="6705" width="9.7109375" customWidth="1"/>
    <col min="6706" max="6707" width="10.7109375" customWidth="1"/>
    <col min="6708" max="6709" width="9.7109375" customWidth="1"/>
    <col min="6710" max="6710" width="21.7109375" customWidth="1"/>
    <col min="6711" max="6711" width="13.7109375" customWidth="1"/>
    <col min="6712" max="6712" width="10.7109375" customWidth="1"/>
    <col min="6713" max="6713" width="12.7109375" customWidth="1"/>
    <col min="6913" max="6919" width="10.7109375" customWidth="1"/>
    <col min="6920" max="6920" width="24.7109375" customWidth="1"/>
    <col min="6921" max="6921" width="13.7109375" customWidth="1"/>
    <col min="6922" max="6922" width="11.7109375" customWidth="1"/>
    <col min="6923" max="6923" width="12.7109375" customWidth="1"/>
    <col min="6924" max="6924" width="11.7109375" customWidth="1"/>
    <col min="6925" max="6926" width="12.7109375" customWidth="1"/>
    <col min="6927" max="6928" width="10.7109375" customWidth="1"/>
    <col min="6929" max="6929" width="16.7109375" customWidth="1"/>
    <col min="6930" max="6930" width="28.7109375" customWidth="1"/>
    <col min="6931" max="6931" width="22.7109375" customWidth="1"/>
    <col min="6932" max="6932" width="15.7109375" customWidth="1"/>
    <col min="6933" max="6933" width="3.7109375" customWidth="1"/>
    <col min="6934" max="6934" width="10.7109375" customWidth="1"/>
    <col min="6935" max="6936" width="8.7109375" customWidth="1"/>
    <col min="6937" max="6937" width="9.7109375" customWidth="1"/>
    <col min="6938" max="6938" width="8.7109375" customWidth="1"/>
    <col min="6939" max="6939" width="9.7109375" customWidth="1"/>
    <col min="6940" max="6940" width="10.7109375" customWidth="1"/>
    <col min="6941" max="6942" width="9.7109375" customWidth="1"/>
    <col min="6943" max="6943" width="8.7109375" customWidth="1"/>
    <col min="6944" max="6944" width="9.7109375" customWidth="1"/>
    <col min="6945" max="6946" width="8.7109375" customWidth="1"/>
    <col min="6947" max="6947" width="9.7109375" customWidth="1"/>
    <col min="6948" max="6949" width="8.7109375" customWidth="1"/>
    <col min="6950" max="6951" width="10.7109375" customWidth="1"/>
    <col min="6952" max="6952" width="9.7109375" customWidth="1"/>
    <col min="6953" max="6953" width="10.7109375" customWidth="1"/>
    <col min="6954" max="6954" width="9.7109375" customWidth="1"/>
    <col min="6955" max="6956" width="8.7109375" customWidth="1"/>
    <col min="6957" max="6957" width="9.7109375" customWidth="1"/>
    <col min="6958" max="6958" width="10.7109375" customWidth="1"/>
    <col min="6959" max="6961" width="9.7109375" customWidth="1"/>
    <col min="6962" max="6963" width="10.7109375" customWidth="1"/>
    <col min="6964" max="6965" width="9.7109375" customWidth="1"/>
    <col min="6966" max="6966" width="21.7109375" customWidth="1"/>
    <col min="6967" max="6967" width="13.7109375" customWidth="1"/>
    <col min="6968" max="6968" width="10.7109375" customWidth="1"/>
    <col min="6969" max="6969" width="12.7109375" customWidth="1"/>
    <col min="7169" max="7175" width="10.7109375" customWidth="1"/>
    <col min="7176" max="7176" width="24.7109375" customWidth="1"/>
    <col min="7177" max="7177" width="13.7109375" customWidth="1"/>
    <col min="7178" max="7178" width="11.7109375" customWidth="1"/>
    <col min="7179" max="7179" width="12.7109375" customWidth="1"/>
    <col min="7180" max="7180" width="11.7109375" customWidth="1"/>
    <col min="7181" max="7182" width="12.7109375" customWidth="1"/>
    <col min="7183" max="7184" width="10.7109375" customWidth="1"/>
    <col min="7185" max="7185" width="16.7109375" customWidth="1"/>
    <col min="7186" max="7186" width="28.7109375" customWidth="1"/>
    <col min="7187" max="7187" width="22.7109375" customWidth="1"/>
    <col min="7188" max="7188" width="15.7109375" customWidth="1"/>
    <col min="7189" max="7189" width="3.7109375" customWidth="1"/>
    <col min="7190" max="7190" width="10.7109375" customWidth="1"/>
    <col min="7191" max="7192" width="8.7109375" customWidth="1"/>
    <col min="7193" max="7193" width="9.7109375" customWidth="1"/>
    <col min="7194" max="7194" width="8.7109375" customWidth="1"/>
    <col min="7195" max="7195" width="9.7109375" customWidth="1"/>
    <col min="7196" max="7196" width="10.7109375" customWidth="1"/>
    <col min="7197" max="7198" width="9.7109375" customWidth="1"/>
    <col min="7199" max="7199" width="8.7109375" customWidth="1"/>
    <col min="7200" max="7200" width="9.7109375" customWidth="1"/>
    <col min="7201" max="7202" width="8.7109375" customWidth="1"/>
    <col min="7203" max="7203" width="9.7109375" customWidth="1"/>
    <col min="7204" max="7205" width="8.7109375" customWidth="1"/>
    <col min="7206" max="7207" width="10.7109375" customWidth="1"/>
    <col min="7208" max="7208" width="9.7109375" customWidth="1"/>
    <col min="7209" max="7209" width="10.7109375" customWidth="1"/>
    <col min="7210" max="7210" width="9.7109375" customWidth="1"/>
    <col min="7211" max="7212" width="8.7109375" customWidth="1"/>
    <col min="7213" max="7213" width="9.7109375" customWidth="1"/>
    <col min="7214" max="7214" width="10.7109375" customWidth="1"/>
    <col min="7215" max="7217" width="9.7109375" customWidth="1"/>
    <col min="7218" max="7219" width="10.7109375" customWidth="1"/>
    <col min="7220" max="7221" width="9.7109375" customWidth="1"/>
    <col min="7222" max="7222" width="21.7109375" customWidth="1"/>
    <col min="7223" max="7223" width="13.7109375" customWidth="1"/>
    <col min="7224" max="7224" width="10.7109375" customWidth="1"/>
    <col min="7225" max="7225" width="12.7109375" customWidth="1"/>
    <col min="7425" max="7431" width="10.7109375" customWidth="1"/>
    <col min="7432" max="7432" width="24.7109375" customWidth="1"/>
    <col min="7433" max="7433" width="13.7109375" customWidth="1"/>
    <col min="7434" max="7434" width="11.7109375" customWidth="1"/>
    <col min="7435" max="7435" width="12.7109375" customWidth="1"/>
    <col min="7436" max="7436" width="11.7109375" customWidth="1"/>
    <col min="7437" max="7438" width="12.7109375" customWidth="1"/>
    <col min="7439" max="7440" width="10.7109375" customWidth="1"/>
    <col min="7441" max="7441" width="16.7109375" customWidth="1"/>
    <col min="7442" max="7442" width="28.7109375" customWidth="1"/>
    <col min="7443" max="7443" width="22.7109375" customWidth="1"/>
    <col min="7444" max="7444" width="15.7109375" customWidth="1"/>
    <col min="7445" max="7445" width="3.7109375" customWidth="1"/>
    <col min="7446" max="7446" width="10.7109375" customWidth="1"/>
    <col min="7447" max="7448" width="8.7109375" customWidth="1"/>
    <col min="7449" max="7449" width="9.7109375" customWidth="1"/>
    <col min="7450" max="7450" width="8.7109375" customWidth="1"/>
    <col min="7451" max="7451" width="9.7109375" customWidth="1"/>
    <col min="7452" max="7452" width="10.7109375" customWidth="1"/>
    <col min="7453" max="7454" width="9.7109375" customWidth="1"/>
    <col min="7455" max="7455" width="8.7109375" customWidth="1"/>
    <col min="7456" max="7456" width="9.7109375" customWidth="1"/>
    <col min="7457" max="7458" width="8.7109375" customWidth="1"/>
    <col min="7459" max="7459" width="9.7109375" customWidth="1"/>
    <col min="7460" max="7461" width="8.7109375" customWidth="1"/>
    <col min="7462" max="7463" width="10.7109375" customWidth="1"/>
    <col min="7464" max="7464" width="9.7109375" customWidth="1"/>
    <col min="7465" max="7465" width="10.7109375" customWidth="1"/>
    <col min="7466" max="7466" width="9.7109375" customWidth="1"/>
    <col min="7467" max="7468" width="8.7109375" customWidth="1"/>
    <col min="7469" max="7469" width="9.7109375" customWidth="1"/>
    <col min="7470" max="7470" width="10.7109375" customWidth="1"/>
    <col min="7471" max="7473" width="9.7109375" customWidth="1"/>
    <col min="7474" max="7475" width="10.7109375" customWidth="1"/>
    <col min="7476" max="7477" width="9.7109375" customWidth="1"/>
    <col min="7478" max="7478" width="21.7109375" customWidth="1"/>
    <col min="7479" max="7479" width="13.7109375" customWidth="1"/>
    <col min="7480" max="7480" width="10.7109375" customWidth="1"/>
    <col min="7481" max="7481" width="12.7109375" customWidth="1"/>
    <col min="7681" max="7687" width="10.7109375" customWidth="1"/>
    <col min="7688" max="7688" width="24.7109375" customWidth="1"/>
    <col min="7689" max="7689" width="13.7109375" customWidth="1"/>
    <col min="7690" max="7690" width="11.7109375" customWidth="1"/>
    <col min="7691" max="7691" width="12.7109375" customWidth="1"/>
    <col min="7692" max="7692" width="11.7109375" customWidth="1"/>
    <col min="7693" max="7694" width="12.7109375" customWidth="1"/>
    <col min="7695" max="7696" width="10.7109375" customWidth="1"/>
    <col min="7697" max="7697" width="16.7109375" customWidth="1"/>
    <col min="7698" max="7698" width="28.7109375" customWidth="1"/>
    <col min="7699" max="7699" width="22.7109375" customWidth="1"/>
    <col min="7700" max="7700" width="15.7109375" customWidth="1"/>
    <col min="7701" max="7701" width="3.7109375" customWidth="1"/>
    <col min="7702" max="7702" width="10.7109375" customWidth="1"/>
    <col min="7703" max="7704" width="8.7109375" customWidth="1"/>
    <col min="7705" max="7705" width="9.7109375" customWidth="1"/>
    <col min="7706" max="7706" width="8.7109375" customWidth="1"/>
    <col min="7707" max="7707" width="9.7109375" customWidth="1"/>
    <col min="7708" max="7708" width="10.7109375" customWidth="1"/>
    <col min="7709" max="7710" width="9.7109375" customWidth="1"/>
    <col min="7711" max="7711" width="8.7109375" customWidth="1"/>
    <col min="7712" max="7712" width="9.7109375" customWidth="1"/>
    <col min="7713" max="7714" width="8.7109375" customWidth="1"/>
    <col min="7715" max="7715" width="9.7109375" customWidth="1"/>
    <col min="7716" max="7717" width="8.7109375" customWidth="1"/>
    <col min="7718" max="7719" width="10.7109375" customWidth="1"/>
    <col min="7720" max="7720" width="9.7109375" customWidth="1"/>
    <col min="7721" max="7721" width="10.7109375" customWidth="1"/>
    <col min="7722" max="7722" width="9.7109375" customWidth="1"/>
    <col min="7723" max="7724" width="8.7109375" customWidth="1"/>
    <col min="7725" max="7725" width="9.7109375" customWidth="1"/>
    <col min="7726" max="7726" width="10.7109375" customWidth="1"/>
    <col min="7727" max="7729" width="9.7109375" customWidth="1"/>
    <col min="7730" max="7731" width="10.7109375" customWidth="1"/>
    <col min="7732" max="7733" width="9.7109375" customWidth="1"/>
    <col min="7734" max="7734" width="21.7109375" customWidth="1"/>
    <col min="7735" max="7735" width="13.7109375" customWidth="1"/>
    <col min="7736" max="7736" width="10.7109375" customWidth="1"/>
    <col min="7737" max="7737" width="12.7109375" customWidth="1"/>
    <col min="7937" max="7943" width="10.7109375" customWidth="1"/>
    <col min="7944" max="7944" width="24.7109375" customWidth="1"/>
    <col min="7945" max="7945" width="13.7109375" customWidth="1"/>
    <col min="7946" max="7946" width="11.7109375" customWidth="1"/>
    <col min="7947" max="7947" width="12.7109375" customWidth="1"/>
    <col min="7948" max="7948" width="11.7109375" customWidth="1"/>
    <col min="7949" max="7950" width="12.7109375" customWidth="1"/>
    <col min="7951" max="7952" width="10.7109375" customWidth="1"/>
    <col min="7953" max="7953" width="16.7109375" customWidth="1"/>
    <col min="7954" max="7954" width="28.7109375" customWidth="1"/>
    <col min="7955" max="7955" width="22.7109375" customWidth="1"/>
    <col min="7956" max="7956" width="15.7109375" customWidth="1"/>
    <col min="7957" max="7957" width="3.7109375" customWidth="1"/>
    <col min="7958" max="7958" width="10.7109375" customWidth="1"/>
    <col min="7959" max="7960" width="8.7109375" customWidth="1"/>
    <col min="7961" max="7961" width="9.7109375" customWidth="1"/>
    <col min="7962" max="7962" width="8.7109375" customWidth="1"/>
    <col min="7963" max="7963" width="9.7109375" customWidth="1"/>
    <col min="7964" max="7964" width="10.7109375" customWidth="1"/>
    <col min="7965" max="7966" width="9.7109375" customWidth="1"/>
    <col min="7967" max="7967" width="8.7109375" customWidth="1"/>
    <col min="7968" max="7968" width="9.7109375" customWidth="1"/>
    <col min="7969" max="7970" width="8.7109375" customWidth="1"/>
    <col min="7971" max="7971" width="9.7109375" customWidth="1"/>
    <col min="7972" max="7973" width="8.7109375" customWidth="1"/>
    <col min="7974" max="7975" width="10.7109375" customWidth="1"/>
    <col min="7976" max="7976" width="9.7109375" customWidth="1"/>
    <col min="7977" max="7977" width="10.7109375" customWidth="1"/>
    <col min="7978" max="7978" width="9.7109375" customWidth="1"/>
    <col min="7979" max="7980" width="8.7109375" customWidth="1"/>
    <col min="7981" max="7981" width="9.7109375" customWidth="1"/>
    <col min="7982" max="7982" width="10.7109375" customWidth="1"/>
    <col min="7983" max="7985" width="9.7109375" customWidth="1"/>
    <col min="7986" max="7987" width="10.7109375" customWidth="1"/>
    <col min="7988" max="7989" width="9.7109375" customWidth="1"/>
    <col min="7990" max="7990" width="21.7109375" customWidth="1"/>
    <col min="7991" max="7991" width="13.7109375" customWidth="1"/>
    <col min="7992" max="7992" width="10.7109375" customWidth="1"/>
    <col min="7993" max="7993" width="12.7109375" customWidth="1"/>
    <col min="8193" max="8199" width="10.7109375" customWidth="1"/>
    <col min="8200" max="8200" width="24.7109375" customWidth="1"/>
    <col min="8201" max="8201" width="13.7109375" customWidth="1"/>
    <col min="8202" max="8202" width="11.7109375" customWidth="1"/>
    <col min="8203" max="8203" width="12.7109375" customWidth="1"/>
    <col min="8204" max="8204" width="11.7109375" customWidth="1"/>
    <col min="8205" max="8206" width="12.7109375" customWidth="1"/>
    <col min="8207" max="8208" width="10.7109375" customWidth="1"/>
    <col min="8209" max="8209" width="16.7109375" customWidth="1"/>
    <col min="8210" max="8210" width="28.7109375" customWidth="1"/>
    <col min="8211" max="8211" width="22.7109375" customWidth="1"/>
    <col min="8212" max="8212" width="15.7109375" customWidth="1"/>
    <col min="8213" max="8213" width="3.7109375" customWidth="1"/>
    <col min="8214" max="8214" width="10.7109375" customWidth="1"/>
    <col min="8215" max="8216" width="8.7109375" customWidth="1"/>
    <col min="8217" max="8217" width="9.7109375" customWidth="1"/>
    <col min="8218" max="8218" width="8.7109375" customWidth="1"/>
    <col min="8219" max="8219" width="9.7109375" customWidth="1"/>
    <col min="8220" max="8220" width="10.7109375" customWidth="1"/>
    <col min="8221" max="8222" width="9.7109375" customWidth="1"/>
    <col min="8223" max="8223" width="8.7109375" customWidth="1"/>
    <col min="8224" max="8224" width="9.7109375" customWidth="1"/>
    <col min="8225" max="8226" width="8.7109375" customWidth="1"/>
    <col min="8227" max="8227" width="9.7109375" customWidth="1"/>
    <col min="8228" max="8229" width="8.7109375" customWidth="1"/>
    <col min="8230" max="8231" width="10.7109375" customWidth="1"/>
    <col min="8232" max="8232" width="9.7109375" customWidth="1"/>
    <col min="8233" max="8233" width="10.7109375" customWidth="1"/>
    <col min="8234" max="8234" width="9.7109375" customWidth="1"/>
    <col min="8235" max="8236" width="8.7109375" customWidth="1"/>
    <col min="8237" max="8237" width="9.7109375" customWidth="1"/>
    <col min="8238" max="8238" width="10.7109375" customWidth="1"/>
    <col min="8239" max="8241" width="9.7109375" customWidth="1"/>
    <col min="8242" max="8243" width="10.7109375" customWidth="1"/>
    <col min="8244" max="8245" width="9.7109375" customWidth="1"/>
    <col min="8246" max="8246" width="21.7109375" customWidth="1"/>
    <col min="8247" max="8247" width="13.7109375" customWidth="1"/>
    <col min="8248" max="8248" width="10.7109375" customWidth="1"/>
    <col min="8249" max="8249" width="12.7109375" customWidth="1"/>
    <col min="8449" max="8455" width="10.7109375" customWidth="1"/>
    <col min="8456" max="8456" width="24.7109375" customWidth="1"/>
    <col min="8457" max="8457" width="13.7109375" customWidth="1"/>
    <col min="8458" max="8458" width="11.7109375" customWidth="1"/>
    <col min="8459" max="8459" width="12.7109375" customWidth="1"/>
    <col min="8460" max="8460" width="11.7109375" customWidth="1"/>
    <col min="8461" max="8462" width="12.7109375" customWidth="1"/>
    <col min="8463" max="8464" width="10.7109375" customWidth="1"/>
    <col min="8465" max="8465" width="16.7109375" customWidth="1"/>
    <col min="8466" max="8466" width="28.7109375" customWidth="1"/>
    <col min="8467" max="8467" width="22.7109375" customWidth="1"/>
    <col min="8468" max="8468" width="15.7109375" customWidth="1"/>
    <col min="8469" max="8469" width="3.7109375" customWidth="1"/>
    <col min="8470" max="8470" width="10.7109375" customWidth="1"/>
    <col min="8471" max="8472" width="8.7109375" customWidth="1"/>
    <col min="8473" max="8473" width="9.7109375" customWidth="1"/>
    <col min="8474" max="8474" width="8.7109375" customWidth="1"/>
    <col min="8475" max="8475" width="9.7109375" customWidth="1"/>
    <col min="8476" max="8476" width="10.7109375" customWidth="1"/>
    <col min="8477" max="8478" width="9.7109375" customWidth="1"/>
    <col min="8479" max="8479" width="8.7109375" customWidth="1"/>
    <col min="8480" max="8480" width="9.7109375" customWidth="1"/>
    <col min="8481" max="8482" width="8.7109375" customWidth="1"/>
    <col min="8483" max="8483" width="9.7109375" customWidth="1"/>
    <col min="8484" max="8485" width="8.7109375" customWidth="1"/>
    <col min="8486" max="8487" width="10.7109375" customWidth="1"/>
    <col min="8488" max="8488" width="9.7109375" customWidth="1"/>
    <col min="8489" max="8489" width="10.7109375" customWidth="1"/>
    <col min="8490" max="8490" width="9.7109375" customWidth="1"/>
    <col min="8491" max="8492" width="8.7109375" customWidth="1"/>
    <col min="8493" max="8493" width="9.7109375" customWidth="1"/>
    <col min="8494" max="8494" width="10.7109375" customWidth="1"/>
    <col min="8495" max="8497" width="9.7109375" customWidth="1"/>
    <col min="8498" max="8499" width="10.7109375" customWidth="1"/>
    <col min="8500" max="8501" width="9.7109375" customWidth="1"/>
    <col min="8502" max="8502" width="21.7109375" customWidth="1"/>
    <col min="8503" max="8503" width="13.7109375" customWidth="1"/>
    <col min="8504" max="8504" width="10.7109375" customWidth="1"/>
    <col min="8505" max="8505" width="12.7109375" customWidth="1"/>
    <col min="8705" max="8711" width="10.7109375" customWidth="1"/>
    <col min="8712" max="8712" width="24.7109375" customWidth="1"/>
    <col min="8713" max="8713" width="13.7109375" customWidth="1"/>
    <col min="8714" max="8714" width="11.7109375" customWidth="1"/>
    <col min="8715" max="8715" width="12.7109375" customWidth="1"/>
    <col min="8716" max="8716" width="11.7109375" customWidth="1"/>
    <col min="8717" max="8718" width="12.7109375" customWidth="1"/>
    <col min="8719" max="8720" width="10.7109375" customWidth="1"/>
    <col min="8721" max="8721" width="16.7109375" customWidth="1"/>
    <col min="8722" max="8722" width="28.7109375" customWidth="1"/>
    <col min="8723" max="8723" width="22.7109375" customWidth="1"/>
    <col min="8724" max="8724" width="15.7109375" customWidth="1"/>
    <col min="8725" max="8725" width="3.7109375" customWidth="1"/>
    <col min="8726" max="8726" width="10.7109375" customWidth="1"/>
    <col min="8727" max="8728" width="8.7109375" customWidth="1"/>
    <col min="8729" max="8729" width="9.7109375" customWidth="1"/>
    <col min="8730" max="8730" width="8.7109375" customWidth="1"/>
    <col min="8731" max="8731" width="9.7109375" customWidth="1"/>
    <col min="8732" max="8732" width="10.7109375" customWidth="1"/>
    <col min="8733" max="8734" width="9.7109375" customWidth="1"/>
    <col min="8735" max="8735" width="8.7109375" customWidth="1"/>
    <col min="8736" max="8736" width="9.7109375" customWidth="1"/>
    <col min="8737" max="8738" width="8.7109375" customWidth="1"/>
    <col min="8739" max="8739" width="9.7109375" customWidth="1"/>
    <col min="8740" max="8741" width="8.7109375" customWidth="1"/>
    <col min="8742" max="8743" width="10.7109375" customWidth="1"/>
    <col min="8744" max="8744" width="9.7109375" customWidth="1"/>
    <col min="8745" max="8745" width="10.7109375" customWidth="1"/>
    <col min="8746" max="8746" width="9.7109375" customWidth="1"/>
    <col min="8747" max="8748" width="8.7109375" customWidth="1"/>
    <col min="8749" max="8749" width="9.7109375" customWidth="1"/>
    <col min="8750" max="8750" width="10.7109375" customWidth="1"/>
    <col min="8751" max="8753" width="9.7109375" customWidth="1"/>
    <col min="8754" max="8755" width="10.7109375" customWidth="1"/>
    <col min="8756" max="8757" width="9.7109375" customWidth="1"/>
    <col min="8758" max="8758" width="21.7109375" customWidth="1"/>
    <col min="8759" max="8759" width="13.7109375" customWidth="1"/>
    <col min="8760" max="8760" width="10.7109375" customWidth="1"/>
    <col min="8761" max="8761" width="12.7109375" customWidth="1"/>
    <col min="8961" max="8967" width="10.7109375" customWidth="1"/>
    <col min="8968" max="8968" width="24.7109375" customWidth="1"/>
    <col min="8969" max="8969" width="13.7109375" customWidth="1"/>
    <col min="8970" max="8970" width="11.7109375" customWidth="1"/>
    <col min="8971" max="8971" width="12.7109375" customWidth="1"/>
    <col min="8972" max="8972" width="11.7109375" customWidth="1"/>
    <col min="8973" max="8974" width="12.7109375" customWidth="1"/>
    <col min="8975" max="8976" width="10.7109375" customWidth="1"/>
    <col min="8977" max="8977" width="16.7109375" customWidth="1"/>
    <col min="8978" max="8978" width="28.7109375" customWidth="1"/>
    <col min="8979" max="8979" width="22.7109375" customWidth="1"/>
    <col min="8980" max="8980" width="15.7109375" customWidth="1"/>
    <col min="8981" max="8981" width="3.7109375" customWidth="1"/>
    <col min="8982" max="8982" width="10.7109375" customWidth="1"/>
    <col min="8983" max="8984" width="8.7109375" customWidth="1"/>
    <col min="8985" max="8985" width="9.7109375" customWidth="1"/>
    <col min="8986" max="8986" width="8.7109375" customWidth="1"/>
    <col min="8987" max="8987" width="9.7109375" customWidth="1"/>
    <col min="8988" max="8988" width="10.7109375" customWidth="1"/>
    <col min="8989" max="8990" width="9.7109375" customWidth="1"/>
    <col min="8991" max="8991" width="8.7109375" customWidth="1"/>
    <col min="8992" max="8992" width="9.7109375" customWidth="1"/>
    <col min="8993" max="8994" width="8.7109375" customWidth="1"/>
    <col min="8995" max="8995" width="9.7109375" customWidth="1"/>
    <col min="8996" max="8997" width="8.7109375" customWidth="1"/>
    <col min="8998" max="8999" width="10.7109375" customWidth="1"/>
    <col min="9000" max="9000" width="9.7109375" customWidth="1"/>
    <col min="9001" max="9001" width="10.7109375" customWidth="1"/>
    <col min="9002" max="9002" width="9.7109375" customWidth="1"/>
    <col min="9003" max="9004" width="8.7109375" customWidth="1"/>
    <col min="9005" max="9005" width="9.7109375" customWidth="1"/>
    <col min="9006" max="9006" width="10.7109375" customWidth="1"/>
    <col min="9007" max="9009" width="9.7109375" customWidth="1"/>
    <col min="9010" max="9011" width="10.7109375" customWidth="1"/>
    <col min="9012" max="9013" width="9.7109375" customWidth="1"/>
    <col min="9014" max="9014" width="21.7109375" customWidth="1"/>
    <col min="9015" max="9015" width="13.7109375" customWidth="1"/>
    <col min="9016" max="9016" width="10.7109375" customWidth="1"/>
    <col min="9017" max="9017" width="12.7109375" customWidth="1"/>
    <col min="9217" max="9223" width="10.7109375" customWidth="1"/>
    <col min="9224" max="9224" width="24.7109375" customWidth="1"/>
    <col min="9225" max="9225" width="13.7109375" customWidth="1"/>
    <col min="9226" max="9226" width="11.7109375" customWidth="1"/>
    <col min="9227" max="9227" width="12.7109375" customWidth="1"/>
    <col min="9228" max="9228" width="11.7109375" customWidth="1"/>
    <col min="9229" max="9230" width="12.7109375" customWidth="1"/>
    <col min="9231" max="9232" width="10.7109375" customWidth="1"/>
    <col min="9233" max="9233" width="16.7109375" customWidth="1"/>
    <col min="9234" max="9234" width="28.7109375" customWidth="1"/>
    <col min="9235" max="9235" width="22.7109375" customWidth="1"/>
    <col min="9236" max="9236" width="15.7109375" customWidth="1"/>
    <col min="9237" max="9237" width="3.7109375" customWidth="1"/>
    <col min="9238" max="9238" width="10.7109375" customWidth="1"/>
    <col min="9239" max="9240" width="8.7109375" customWidth="1"/>
    <col min="9241" max="9241" width="9.7109375" customWidth="1"/>
    <col min="9242" max="9242" width="8.7109375" customWidth="1"/>
    <col min="9243" max="9243" width="9.7109375" customWidth="1"/>
    <col min="9244" max="9244" width="10.7109375" customWidth="1"/>
    <col min="9245" max="9246" width="9.7109375" customWidth="1"/>
    <col min="9247" max="9247" width="8.7109375" customWidth="1"/>
    <col min="9248" max="9248" width="9.7109375" customWidth="1"/>
    <col min="9249" max="9250" width="8.7109375" customWidth="1"/>
    <col min="9251" max="9251" width="9.7109375" customWidth="1"/>
    <col min="9252" max="9253" width="8.7109375" customWidth="1"/>
    <col min="9254" max="9255" width="10.7109375" customWidth="1"/>
    <col min="9256" max="9256" width="9.7109375" customWidth="1"/>
    <col min="9257" max="9257" width="10.7109375" customWidth="1"/>
    <col min="9258" max="9258" width="9.7109375" customWidth="1"/>
    <col min="9259" max="9260" width="8.7109375" customWidth="1"/>
    <col min="9261" max="9261" width="9.7109375" customWidth="1"/>
    <col min="9262" max="9262" width="10.7109375" customWidth="1"/>
    <col min="9263" max="9265" width="9.7109375" customWidth="1"/>
    <col min="9266" max="9267" width="10.7109375" customWidth="1"/>
    <col min="9268" max="9269" width="9.7109375" customWidth="1"/>
    <col min="9270" max="9270" width="21.7109375" customWidth="1"/>
    <col min="9271" max="9271" width="13.7109375" customWidth="1"/>
    <col min="9272" max="9272" width="10.7109375" customWidth="1"/>
    <col min="9273" max="9273" width="12.7109375" customWidth="1"/>
    <col min="9473" max="9479" width="10.7109375" customWidth="1"/>
    <col min="9480" max="9480" width="24.7109375" customWidth="1"/>
    <col min="9481" max="9481" width="13.7109375" customWidth="1"/>
    <col min="9482" max="9482" width="11.7109375" customWidth="1"/>
    <col min="9483" max="9483" width="12.7109375" customWidth="1"/>
    <col min="9484" max="9484" width="11.7109375" customWidth="1"/>
    <col min="9485" max="9486" width="12.7109375" customWidth="1"/>
    <col min="9487" max="9488" width="10.7109375" customWidth="1"/>
    <col min="9489" max="9489" width="16.7109375" customWidth="1"/>
    <col min="9490" max="9490" width="28.7109375" customWidth="1"/>
    <col min="9491" max="9491" width="22.7109375" customWidth="1"/>
    <col min="9492" max="9492" width="15.7109375" customWidth="1"/>
    <col min="9493" max="9493" width="3.7109375" customWidth="1"/>
    <col min="9494" max="9494" width="10.7109375" customWidth="1"/>
    <col min="9495" max="9496" width="8.7109375" customWidth="1"/>
    <col min="9497" max="9497" width="9.7109375" customWidth="1"/>
    <col min="9498" max="9498" width="8.7109375" customWidth="1"/>
    <col min="9499" max="9499" width="9.7109375" customWidth="1"/>
    <col min="9500" max="9500" width="10.7109375" customWidth="1"/>
    <col min="9501" max="9502" width="9.7109375" customWidth="1"/>
    <col min="9503" max="9503" width="8.7109375" customWidth="1"/>
    <col min="9504" max="9504" width="9.7109375" customWidth="1"/>
    <col min="9505" max="9506" width="8.7109375" customWidth="1"/>
    <col min="9507" max="9507" width="9.7109375" customWidth="1"/>
    <col min="9508" max="9509" width="8.7109375" customWidth="1"/>
    <col min="9510" max="9511" width="10.7109375" customWidth="1"/>
    <col min="9512" max="9512" width="9.7109375" customWidth="1"/>
    <col min="9513" max="9513" width="10.7109375" customWidth="1"/>
    <col min="9514" max="9514" width="9.7109375" customWidth="1"/>
    <col min="9515" max="9516" width="8.7109375" customWidth="1"/>
    <col min="9517" max="9517" width="9.7109375" customWidth="1"/>
    <col min="9518" max="9518" width="10.7109375" customWidth="1"/>
    <col min="9519" max="9521" width="9.7109375" customWidth="1"/>
    <col min="9522" max="9523" width="10.7109375" customWidth="1"/>
    <col min="9524" max="9525" width="9.7109375" customWidth="1"/>
    <col min="9526" max="9526" width="21.7109375" customWidth="1"/>
    <col min="9527" max="9527" width="13.7109375" customWidth="1"/>
    <col min="9528" max="9528" width="10.7109375" customWidth="1"/>
    <col min="9529" max="9529" width="12.7109375" customWidth="1"/>
    <col min="9729" max="9735" width="10.7109375" customWidth="1"/>
    <col min="9736" max="9736" width="24.7109375" customWidth="1"/>
    <col min="9737" max="9737" width="13.7109375" customWidth="1"/>
    <col min="9738" max="9738" width="11.7109375" customWidth="1"/>
    <col min="9739" max="9739" width="12.7109375" customWidth="1"/>
    <col min="9740" max="9740" width="11.7109375" customWidth="1"/>
    <col min="9741" max="9742" width="12.7109375" customWidth="1"/>
    <col min="9743" max="9744" width="10.7109375" customWidth="1"/>
    <col min="9745" max="9745" width="16.7109375" customWidth="1"/>
    <col min="9746" max="9746" width="28.7109375" customWidth="1"/>
    <col min="9747" max="9747" width="22.7109375" customWidth="1"/>
    <col min="9748" max="9748" width="15.7109375" customWidth="1"/>
    <col min="9749" max="9749" width="3.7109375" customWidth="1"/>
    <col min="9750" max="9750" width="10.7109375" customWidth="1"/>
    <col min="9751" max="9752" width="8.7109375" customWidth="1"/>
    <col min="9753" max="9753" width="9.7109375" customWidth="1"/>
    <col min="9754" max="9754" width="8.7109375" customWidth="1"/>
    <col min="9755" max="9755" width="9.7109375" customWidth="1"/>
    <col min="9756" max="9756" width="10.7109375" customWidth="1"/>
    <col min="9757" max="9758" width="9.7109375" customWidth="1"/>
    <col min="9759" max="9759" width="8.7109375" customWidth="1"/>
    <col min="9760" max="9760" width="9.7109375" customWidth="1"/>
    <col min="9761" max="9762" width="8.7109375" customWidth="1"/>
    <col min="9763" max="9763" width="9.7109375" customWidth="1"/>
    <col min="9764" max="9765" width="8.7109375" customWidth="1"/>
    <col min="9766" max="9767" width="10.7109375" customWidth="1"/>
    <col min="9768" max="9768" width="9.7109375" customWidth="1"/>
    <col min="9769" max="9769" width="10.7109375" customWidth="1"/>
    <col min="9770" max="9770" width="9.7109375" customWidth="1"/>
    <col min="9771" max="9772" width="8.7109375" customWidth="1"/>
    <col min="9773" max="9773" width="9.7109375" customWidth="1"/>
    <col min="9774" max="9774" width="10.7109375" customWidth="1"/>
    <col min="9775" max="9777" width="9.7109375" customWidth="1"/>
    <col min="9778" max="9779" width="10.7109375" customWidth="1"/>
    <col min="9780" max="9781" width="9.7109375" customWidth="1"/>
    <col min="9782" max="9782" width="21.7109375" customWidth="1"/>
    <col min="9783" max="9783" width="13.7109375" customWidth="1"/>
    <col min="9784" max="9784" width="10.7109375" customWidth="1"/>
    <col min="9785" max="9785" width="12.7109375" customWidth="1"/>
    <col min="9985" max="9991" width="10.7109375" customWidth="1"/>
    <col min="9992" max="9992" width="24.7109375" customWidth="1"/>
    <col min="9993" max="9993" width="13.7109375" customWidth="1"/>
    <col min="9994" max="9994" width="11.7109375" customWidth="1"/>
    <col min="9995" max="9995" width="12.7109375" customWidth="1"/>
    <col min="9996" max="9996" width="11.7109375" customWidth="1"/>
    <col min="9997" max="9998" width="12.7109375" customWidth="1"/>
    <col min="9999" max="10000" width="10.7109375" customWidth="1"/>
    <col min="10001" max="10001" width="16.7109375" customWidth="1"/>
    <col min="10002" max="10002" width="28.7109375" customWidth="1"/>
    <col min="10003" max="10003" width="22.7109375" customWidth="1"/>
    <col min="10004" max="10004" width="15.7109375" customWidth="1"/>
    <col min="10005" max="10005" width="3.7109375" customWidth="1"/>
    <col min="10006" max="10006" width="10.7109375" customWidth="1"/>
    <col min="10007" max="10008" width="8.7109375" customWidth="1"/>
    <col min="10009" max="10009" width="9.7109375" customWidth="1"/>
    <col min="10010" max="10010" width="8.7109375" customWidth="1"/>
    <col min="10011" max="10011" width="9.7109375" customWidth="1"/>
    <col min="10012" max="10012" width="10.7109375" customWidth="1"/>
    <col min="10013" max="10014" width="9.7109375" customWidth="1"/>
    <col min="10015" max="10015" width="8.7109375" customWidth="1"/>
    <col min="10016" max="10016" width="9.7109375" customWidth="1"/>
    <col min="10017" max="10018" width="8.7109375" customWidth="1"/>
    <col min="10019" max="10019" width="9.7109375" customWidth="1"/>
    <col min="10020" max="10021" width="8.7109375" customWidth="1"/>
    <col min="10022" max="10023" width="10.7109375" customWidth="1"/>
    <col min="10024" max="10024" width="9.7109375" customWidth="1"/>
    <col min="10025" max="10025" width="10.7109375" customWidth="1"/>
    <col min="10026" max="10026" width="9.7109375" customWidth="1"/>
    <col min="10027" max="10028" width="8.7109375" customWidth="1"/>
    <col min="10029" max="10029" width="9.7109375" customWidth="1"/>
    <col min="10030" max="10030" width="10.7109375" customWidth="1"/>
    <col min="10031" max="10033" width="9.7109375" customWidth="1"/>
    <col min="10034" max="10035" width="10.7109375" customWidth="1"/>
    <col min="10036" max="10037" width="9.7109375" customWidth="1"/>
    <col min="10038" max="10038" width="21.7109375" customWidth="1"/>
    <col min="10039" max="10039" width="13.7109375" customWidth="1"/>
    <col min="10040" max="10040" width="10.7109375" customWidth="1"/>
    <col min="10041" max="10041" width="12.7109375" customWidth="1"/>
    <col min="10241" max="10247" width="10.7109375" customWidth="1"/>
    <col min="10248" max="10248" width="24.7109375" customWidth="1"/>
    <col min="10249" max="10249" width="13.7109375" customWidth="1"/>
    <col min="10250" max="10250" width="11.7109375" customWidth="1"/>
    <col min="10251" max="10251" width="12.7109375" customWidth="1"/>
    <col min="10252" max="10252" width="11.7109375" customWidth="1"/>
    <col min="10253" max="10254" width="12.7109375" customWidth="1"/>
    <col min="10255" max="10256" width="10.7109375" customWidth="1"/>
    <col min="10257" max="10257" width="16.7109375" customWidth="1"/>
    <col min="10258" max="10258" width="28.7109375" customWidth="1"/>
    <col min="10259" max="10259" width="22.7109375" customWidth="1"/>
    <col min="10260" max="10260" width="15.7109375" customWidth="1"/>
    <col min="10261" max="10261" width="3.7109375" customWidth="1"/>
    <col min="10262" max="10262" width="10.7109375" customWidth="1"/>
    <col min="10263" max="10264" width="8.7109375" customWidth="1"/>
    <col min="10265" max="10265" width="9.7109375" customWidth="1"/>
    <col min="10266" max="10266" width="8.7109375" customWidth="1"/>
    <col min="10267" max="10267" width="9.7109375" customWidth="1"/>
    <col min="10268" max="10268" width="10.7109375" customWidth="1"/>
    <col min="10269" max="10270" width="9.7109375" customWidth="1"/>
    <col min="10271" max="10271" width="8.7109375" customWidth="1"/>
    <col min="10272" max="10272" width="9.7109375" customWidth="1"/>
    <col min="10273" max="10274" width="8.7109375" customWidth="1"/>
    <col min="10275" max="10275" width="9.7109375" customWidth="1"/>
    <col min="10276" max="10277" width="8.7109375" customWidth="1"/>
    <col min="10278" max="10279" width="10.7109375" customWidth="1"/>
    <col min="10280" max="10280" width="9.7109375" customWidth="1"/>
    <col min="10281" max="10281" width="10.7109375" customWidth="1"/>
    <col min="10282" max="10282" width="9.7109375" customWidth="1"/>
    <col min="10283" max="10284" width="8.7109375" customWidth="1"/>
    <col min="10285" max="10285" width="9.7109375" customWidth="1"/>
    <col min="10286" max="10286" width="10.7109375" customWidth="1"/>
    <col min="10287" max="10289" width="9.7109375" customWidth="1"/>
    <col min="10290" max="10291" width="10.7109375" customWidth="1"/>
    <col min="10292" max="10293" width="9.7109375" customWidth="1"/>
    <col min="10294" max="10294" width="21.7109375" customWidth="1"/>
    <col min="10295" max="10295" width="13.7109375" customWidth="1"/>
    <col min="10296" max="10296" width="10.7109375" customWidth="1"/>
    <col min="10297" max="10297" width="12.7109375" customWidth="1"/>
    <col min="10497" max="10503" width="10.7109375" customWidth="1"/>
    <col min="10504" max="10504" width="24.7109375" customWidth="1"/>
    <col min="10505" max="10505" width="13.7109375" customWidth="1"/>
    <col min="10506" max="10506" width="11.7109375" customWidth="1"/>
    <col min="10507" max="10507" width="12.7109375" customWidth="1"/>
    <col min="10508" max="10508" width="11.7109375" customWidth="1"/>
    <col min="10509" max="10510" width="12.7109375" customWidth="1"/>
    <col min="10511" max="10512" width="10.7109375" customWidth="1"/>
    <col min="10513" max="10513" width="16.7109375" customWidth="1"/>
    <col min="10514" max="10514" width="28.7109375" customWidth="1"/>
    <col min="10515" max="10515" width="22.7109375" customWidth="1"/>
    <col min="10516" max="10516" width="15.7109375" customWidth="1"/>
    <col min="10517" max="10517" width="3.7109375" customWidth="1"/>
    <col min="10518" max="10518" width="10.7109375" customWidth="1"/>
    <col min="10519" max="10520" width="8.7109375" customWidth="1"/>
    <col min="10521" max="10521" width="9.7109375" customWidth="1"/>
    <col min="10522" max="10522" width="8.7109375" customWidth="1"/>
    <col min="10523" max="10523" width="9.7109375" customWidth="1"/>
    <col min="10524" max="10524" width="10.7109375" customWidth="1"/>
    <col min="10525" max="10526" width="9.7109375" customWidth="1"/>
    <col min="10527" max="10527" width="8.7109375" customWidth="1"/>
    <col min="10528" max="10528" width="9.7109375" customWidth="1"/>
    <col min="10529" max="10530" width="8.7109375" customWidth="1"/>
    <col min="10531" max="10531" width="9.7109375" customWidth="1"/>
    <col min="10532" max="10533" width="8.7109375" customWidth="1"/>
    <col min="10534" max="10535" width="10.7109375" customWidth="1"/>
    <col min="10536" max="10536" width="9.7109375" customWidth="1"/>
    <col min="10537" max="10537" width="10.7109375" customWidth="1"/>
    <col min="10538" max="10538" width="9.7109375" customWidth="1"/>
    <col min="10539" max="10540" width="8.7109375" customWidth="1"/>
    <col min="10541" max="10541" width="9.7109375" customWidth="1"/>
    <col min="10542" max="10542" width="10.7109375" customWidth="1"/>
    <col min="10543" max="10545" width="9.7109375" customWidth="1"/>
    <col min="10546" max="10547" width="10.7109375" customWidth="1"/>
    <col min="10548" max="10549" width="9.7109375" customWidth="1"/>
    <col min="10550" max="10550" width="21.7109375" customWidth="1"/>
    <col min="10551" max="10551" width="13.7109375" customWidth="1"/>
    <col min="10552" max="10552" width="10.7109375" customWidth="1"/>
    <col min="10553" max="10553" width="12.7109375" customWidth="1"/>
    <col min="10753" max="10759" width="10.7109375" customWidth="1"/>
    <col min="10760" max="10760" width="24.7109375" customWidth="1"/>
    <col min="10761" max="10761" width="13.7109375" customWidth="1"/>
    <col min="10762" max="10762" width="11.7109375" customWidth="1"/>
    <col min="10763" max="10763" width="12.7109375" customWidth="1"/>
    <col min="10764" max="10764" width="11.7109375" customWidth="1"/>
    <col min="10765" max="10766" width="12.7109375" customWidth="1"/>
    <col min="10767" max="10768" width="10.7109375" customWidth="1"/>
    <col min="10769" max="10769" width="16.7109375" customWidth="1"/>
    <col min="10770" max="10770" width="28.7109375" customWidth="1"/>
    <col min="10771" max="10771" width="22.7109375" customWidth="1"/>
    <col min="10772" max="10772" width="15.7109375" customWidth="1"/>
    <col min="10773" max="10773" width="3.7109375" customWidth="1"/>
    <col min="10774" max="10774" width="10.7109375" customWidth="1"/>
    <col min="10775" max="10776" width="8.7109375" customWidth="1"/>
    <col min="10777" max="10777" width="9.7109375" customWidth="1"/>
    <col min="10778" max="10778" width="8.7109375" customWidth="1"/>
    <col min="10779" max="10779" width="9.7109375" customWidth="1"/>
    <col min="10780" max="10780" width="10.7109375" customWidth="1"/>
    <col min="10781" max="10782" width="9.7109375" customWidth="1"/>
    <col min="10783" max="10783" width="8.7109375" customWidth="1"/>
    <col min="10784" max="10784" width="9.7109375" customWidth="1"/>
    <col min="10785" max="10786" width="8.7109375" customWidth="1"/>
    <col min="10787" max="10787" width="9.7109375" customWidth="1"/>
    <col min="10788" max="10789" width="8.7109375" customWidth="1"/>
    <col min="10790" max="10791" width="10.7109375" customWidth="1"/>
    <col min="10792" max="10792" width="9.7109375" customWidth="1"/>
    <col min="10793" max="10793" width="10.7109375" customWidth="1"/>
    <col min="10794" max="10794" width="9.7109375" customWidth="1"/>
    <col min="10795" max="10796" width="8.7109375" customWidth="1"/>
    <col min="10797" max="10797" width="9.7109375" customWidth="1"/>
    <col min="10798" max="10798" width="10.7109375" customWidth="1"/>
    <col min="10799" max="10801" width="9.7109375" customWidth="1"/>
    <col min="10802" max="10803" width="10.7109375" customWidth="1"/>
    <col min="10804" max="10805" width="9.7109375" customWidth="1"/>
    <col min="10806" max="10806" width="21.7109375" customWidth="1"/>
    <col min="10807" max="10807" width="13.7109375" customWidth="1"/>
    <col min="10808" max="10808" width="10.7109375" customWidth="1"/>
    <col min="10809" max="10809" width="12.7109375" customWidth="1"/>
    <col min="11009" max="11015" width="10.7109375" customWidth="1"/>
    <col min="11016" max="11016" width="24.7109375" customWidth="1"/>
    <col min="11017" max="11017" width="13.7109375" customWidth="1"/>
    <col min="11018" max="11018" width="11.7109375" customWidth="1"/>
    <col min="11019" max="11019" width="12.7109375" customWidth="1"/>
    <col min="11020" max="11020" width="11.7109375" customWidth="1"/>
    <col min="11021" max="11022" width="12.7109375" customWidth="1"/>
    <col min="11023" max="11024" width="10.7109375" customWidth="1"/>
    <col min="11025" max="11025" width="16.7109375" customWidth="1"/>
    <col min="11026" max="11026" width="28.7109375" customWidth="1"/>
    <col min="11027" max="11027" width="22.7109375" customWidth="1"/>
    <col min="11028" max="11028" width="15.7109375" customWidth="1"/>
    <col min="11029" max="11029" width="3.7109375" customWidth="1"/>
    <col min="11030" max="11030" width="10.7109375" customWidth="1"/>
    <col min="11031" max="11032" width="8.7109375" customWidth="1"/>
    <col min="11033" max="11033" width="9.7109375" customWidth="1"/>
    <col min="11034" max="11034" width="8.7109375" customWidth="1"/>
    <col min="11035" max="11035" width="9.7109375" customWidth="1"/>
    <col min="11036" max="11036" width="10.7109375" customWidth="1"/>
    <col min="11037" max="11038" width="9.7109375" customWidth="1"/>
    <col min="11039" max="11039" width="8.7109375" customWidth="1"/>
    <col min="11040" max="11040" width="9.7109375" customWidth="1"/>
    <col min="11041" max="11042" width="8.7109375" customWidth="1"/>
    <col min="11043" max="11043" width="9.7109375" customWidth="1"/>
    <col min="11044" max="11045" width="8.7109375" customWidth="1"/>
    <col min="11046" max="11047" width="10.7109375" customWidth="1"/>
    <col min="11048" max="11048" width="9.7109375" customWidth="1"/>
    <col min="11049" max="11049" width="10.7109375" customWidth="1"/>
    <col min="11050" max="11050" width="9.7109375" customWidth="1"/>
    <col min="11051" max="11052" width="8.7109375" customWidth="1"/>
    <col min="11053" max="11053" width="9.7109375" customWidth="1"/>
    <col min="11054" max="11054" width="10.7109375" customWidth="1"/>
    <col min="11055" max="11057" width="9.7109375" customWidth="1"/>
    <col min="11058" max="11059" width="10.7109375" customWidth="1"/>
    <col min="11060" max="11061" width="9.7109375" customWidth="1"/>
    <col min="11062" max="11062" width="21.7109375" customWidth="1"/>
    <col min="11063" max="11063" width="13.7109375" customWidth="1"/>
    <col min="11064" max="11064" width="10.7109375" customWidth="1"/>
    <col min="11065" max="11065" width="12.7109375" customWidth="1"/>
    <col min="11265" max="11271" width="10.7109375" customWidth="1"/>
    <col min="11272" max="11272" width="24.7109375" customWidth="1"/>
    <col min="11273" max="11273" width="13.7109375" customWidth="1"/>
    <col min="11274" max="11274" width="11.7109375" customWidth="1"/>
    <col min="11275" max="11275" width="12.7109375" customWidth="1"/>
    <col min="11276" max="11276" width="11.7109375" customWidth="1"/>
    <col min="11277" max="11278" width="12.7109375" customWidth="1"/>
    <col min="11279" max="11280" width="10.7109375" customWidth="1"/>
    <col min="11281" max="11281" width="16.7109375" customWidth="1"/>
    <col min="11282" max="11282" width="28.7109375" customWidth="1"/>
    <col min="11283" max="11283" width="22.7109375" customWidth="1"/>
    <col min="11284" max="11284" width="15.7109375" customWidth="1"/>
    <col min="11285" max="11285" width="3.7109375" customWidth="1"/>
    <col min="11286" max="11286" width="10.7109375" customWidth="1"/>
    <col min="11287" max="11288" width="8.7109375" customWidth="1"/>
    <col min="11289" max="11289" width="9.7109375" customWidth="1"/>
    <col min="11290" max="11290" width="8.7109375" customWidth="1"/>
    <col min="11291" max="11291" width="9.7109375" customWidth="1"/>
    <col min="11292" max="11292" width="10.7109375" customWidth="1"/>
    <col min="11293" max="11294" width="9.7109375" customWidth="1"/>
    <col min="11295" max="11295" width="8.7109375" customWidth="1"/>
    <col min="11296" max="11296" width="9.7109375" customWidth="1"/>
    <col min="11297" max="11298" width="8.7109375" customWidth="1"/>
    <col min="11299" max="11299" width="9.7109375" customWidth="1"/>
    <col min="11300" max="11301" width="8.7109375" customWidth="1"/>
    <col min="11302" max="11303" width="10.7109375" customWidth="1"/>
    <col min="11304" max="11304" width="9.7109375" customWidth="1"/>
    <col min="11305" max="11305" width="10.7109375" customWidth="1"/>
    <col min="11306" max="11306" width="9.7109375" customWidth="1"/>
    <col min="11307" max="11308" width="8.7109375" customWidth="1"/>
    <col min="11309" max="11309" width="9.7109375" customWidth="1"/>
    <col min="11310" max="11310" width="10.7109375" customWidth="1"/>
    <col min="11311" max="11313" width="9.7109375" customWidth="1"/>
    <col min="11314" max="11315" width="10.7109375" customWidth="1"/>
    <col min="11316" max="11317" width="9.7109375" customWidth="1"/>
    <col min="11318" max="11318" width="21.7109375" customWidth="1"/>
    <col min="11319" max="11319" width="13.7109375" customWidth="1"/>
    <col min="11320" max="11320" width="10.7109375" customWidth="1"/>
    <col min="11321" max="11321" width="12.7109375" customWidth="1"/>
    <col min="11521" max="11527" width="10.7109375" customWidth="1"/>
    <col min="11528" max="11528" width="24.7109375" customWidth="1"/>
    <col min="11529" max="11529" width="13.7109375" customWidth="1"/>
    <col min="11530" max="11530" width="11.7109375" customWidth="1"/>
    <col min="11531" max="11531" width="12.7109375" customWidth="1"/>
    <col min="11532" max="11532" width="11.7109375" customWidth="1"/>
    <col min="11533" max="11534" width="12.7109375" customWidth="1"/>
    <col min="11535" max="11536" width="10.7109375" customWidth="1"/>
    <col min="11537" max="11537" width="16.7109375" customWidth="1"/>
    <col min="11538" max="11538" width="28.7109375" customWidth="1"/>
    <col min="11539" max="11539" width="22.7109375" customWidth="1"/>
    <col min="11540" max="11540" width="15.7109375" customWidth="1"/>
    <col min="11541" max="11541" width="3.7109375" customWidth="1"/>
    <col min="11542" max="11542" width="10.7109375" customWidth="1"/>
    <col min="11543" max="11544" width="8.7109375" customWidth="1"/>
    <col min="11545" max="11545" width="9.7109375" customWidth="1"/>
    <col min="11546" max="11546" width="8.7109375" customWidth="1"/>
    <col min="11547" max="11547" width="9.7109375" customWidth="1"/>
    <col min="11548" max="11548" width="10.7109375" customWidth="1"/>
    <col min="11549" max="11550" width="9.7109375" customWidth="1"/>
    <col min="11551" max="11551" width="8.7109375" customWidth="1"/>
    <col min="11552" max="11552" width="9.7109375" customWidth="1"/>
    <col min="11553" max="11554" width="8.7109375" customWidth="1"/>
    <col min="11555" max="11555" width="9.7109375" customWidth="1"/>
    <col min="11556" max="11557" width="8.7109375" customWidth="1"/>
    <col min="11558" max="11559" width="10.7109375" customWidth="1"/>
    <col min="11560" max="11560" width="9.7109375" customWidth="1"/>
    <col min="11561" max="11561" width="10.7109375" customWidth="1"/>
    <col min="11562" max="11562" width="9.7109375" customWidth="1"/>
    <col min="11563" max="11564" width="8.7109375" customWidth="1"/>
    <col min="11565" max="11565" width="9.7109375" customWidth="1"/>
    <col min="11566" max="11566" width="10.7109375" customWidth="1"/>
    <col min="11567" max="11569" width="9.7109375" customWidth="1"/>
    <col min="11570" max="11571" width="10.7109375" customWidth="1"/>
    <col min="11572" max="11573" width="9.7109375" customWidth="1"/>
    <col min="11574" max="11574" width="21.7109375" customWidth="1"/>
    <col min="11575" max="11575" width="13.7109375" customWidth="1"/>
    <col min="11576" max="11576" width="10.7109375" customWidth="1"/>
    <col min="11577" max="11577" width="12.7109375" customWidth="1"/>
    <col min="11777" max="11783" width="10.7109375" customWidth="1"/>
    <col min="11784" max="11784" width="24.7109375" customWidth="1"/>
    <col min="11785" max="11785" width="13.7109375" customWidth="1"/>
    <col min="11786" max="11786" width="11.7109375" customWidth="1"/>
    <col min="11787" max="11787" width="12.7109375" customWidth="1"/>
    <col min="11788" max="11788" width="11.7109375" customWidth="1"/>
    <col min="11789" max="11790" width="12.7109375" customWidth="1"/>
    <col min="11791" max="11792" width="10.7109375" customWidth="1"/>
    <col min="11793" max="11793" width="16.7109375" customWidth="1"/>
    <col min="11794" max="11794" width="28.7109375" customWidth="1"/>
    <col min="11795" max="11795" width="22.7109375" customWidth="1"/>
    <col min="11796" max="11796" width="15.7109375" customWidth="1"/>
    <col min="11797" max="11797" width="3.7109375" customWidth="1"/>
    <col min="11798" max="11798" width="10.7109375" customWidth="1"/>
    <col min="11799" max="11800" width="8.7109375" customWidth="1"/>
    <col min="11801" max="11801" width="9.7109375" customWidth="1"/>
    <col min="11802" max="11802" width="8.7109375" customWidth="1"/>
    <col min="11803" max="11803" width="9.7109375" customWidth="1"/>
    <col min="11804" max="11804" width="10.7109375" customWidth="1"/>
    <col min="11805" max="11806" width="9.7109375" customWidth="1"/>
    <col min="11807" max="11807" width="8.7109375" customWidth="1"/>
    <col min="11808" max="11808" width="9.7109375" customWidth="1"/>
    <col min="11809" max="11810" width="8.7109375" customWidth="1"/>
    <col min="11811" max="11811" width="9.7109375" customWidth="1"/>
    <col min="11812" max="11813" width="8.7109375" customWidth="1"/>
    <col min="11814" max="11815" width="10.7109375" customWidth="1"/>
    <col min="11816" max="11816" width="9.7109375" customWidth="1"/>
    <col min="11817" max="11817" width="10.7109375" customWidth="1"/>
    <col min="11818" max="11818" width="9.7109375" customWidth="1"/>
    <col min="11819" max="11820" width="8.7109375" customWidth="1"/>
    <col min="11821" max="11821" width="9.7109375" customWidth="1"/>
    <col min="11822" max="11822" width="10.7109375" customWidth="1"/>
    <col min="11823" max="11825" width="9.7109375" customWidth="1"/>
    <col min="11826" max="11827" width="10.7109375" customWidth="1"/>
    <col min="11828" max="11829" width="9.7109375" customWidth="1"/>
    <col min="11830" max="11830" width="21.7109375" customWidth="1"/>
    <col min="11831" max="11831" width="13.7109375" customWidth="1"/>
    <col min="11832" max="11832" width="10.7109375" customWidth="1"/>
    <col min="11833" max="11833" width="12.7109375" customWidth="1"/>
    <col min="12033" max="12039" width="10.7109375" customWidth="1"/>
    <col min="12040" max="12040" width="24.7109375" customWidth="1"/>
    <col min="12041" max="12041" width="13.7109375" customWidth="1"/>
    <col min="12042" max="12042" width="11.7109375" customWidth="1"/>
    <col min="12043" max="12043" width="12.7109375" customWidth="1"/>
    <col min="12044" max="12044" width="11.7109375" customWidth="1"/>
    <col min="12045" max="12046" width="12.7109375" customWidth="1"/>
    <col min="12047" max="12048" width="10.7109375" customWidth="1"/>
    <col min="12049" max="12049" width="16.7109375" customWidth="1"/>
    <col min="12050" max="12050" width="28.7109375" customWidth="1"/>
    <col min="12051" max="12051" width="22.7109375" customWidth="1"/>
    <col min="12052" max="12052" width="15.7109375" customWidth="1"/>
    <col min="12053" max="12053" width="3.7109375" customWidth="1"/>
    <col min="12054" max="12054" width="10.7109375" customWidth="1"/>
    <col min="12055" max="12056" width="8.7109375" customWidth="1"/>
    <col min="12057" max="12057" width="9.7109375" customWidth="1"/>
    <col min="12058" max="12058" width="8.7109375" customWidth="1"/>
    <col min="12059" max="12059" width="9.7109375" customWidth="1"/>
    <col min="12060" max="12060" width="10.7109375" customWidth="1"/>
    <col min="12061" max="12062" width="9.7109375" customWidth="1"/>
    <col min="12063" max="12063" width="8.7109375" customWidth="1"/>
    <col min="12064" max="12064" width="9.7109375" customWidth="1"/>
    <col min="12065" max="12066" width="8.7109375" customWidth="1"/>
    <col min="12067" max="12067" width="9.7109375" customWidth="1"/>
    <col min="12068" max="12069" width="8.7109375" customWidth="1"/>
    <col min="12070" max="12071" width="10.7109375" customWidth="1"/>
    <col min="12072" max="12072" width="9.7109375" customWidth="1"/>
    <col min="12073" max="12073" width="10.7109375" customWidth="1"/>
    <col min="12074" max="12074" width="9.7109375" customWidth="1"/>
    <col min="12075" max="12076" width="8.7109375" customWidth="1"/>
    <col min="12077" max="12077" width="9.7109375" customWidth="1"/>
    <col min="12078" max="12078" width="10.7109375" customWidth="1"/>
    <col min="12079" max="12081" width="9.7109375" customWidth="1"/>
    <col min="12082" max="12083" width="10.7109375" customWidth="1"/>
    <col min="12084" max="12085" width="9.7109375" customWidth="1"/>
    <col min="12086" max="12086" width="21.7109375" customWidth="1"/>
    <col min="12087" max="12087" width="13.7109375" customWidth="1"/>
    <col min="12088" max="12088" width="10.7109375" customWidth="1"/>
    <col min="12089" max="12089" width="12.7109375" customWidth="1"/>
    <col min="12289" max="12295" width="10.7109375" customWidth="1"/>
    <col min="12296" max="12296" width="24.7109375" customWidth="1"/>
    <col min="12297" max="12297" width="13.7109375" customWidth="1"/>
    <col min="12298" max="12298" width="11.7109375" customWidth="1"/>
    <col min="12299" max="12299" width="12.7109375" customWidth="1"/>
    <col min="12300" max="12300" width="11.7109375" customWidth="1"/>
    <col min="12301" max="12302" width="12.7109375" customWidth="1"/>
    <col min="12303" max="12304" width="10.7109375" customWidth="1"/>
    <col min="12305" max="12305" width="16.7109375" customWidth="1"/>
    <col min="12306" max="12306" width="28.7109375" customWidth="1"/>
    <col min="12307" max="12307" width="22.7109375" customWidth="1"/>
    <col min="12308" max="12308" width="15.7109375" customWidth="1"/>
    <col min="12309" max="12309" width="3.7109375" customWidth="1"/>
    <col min="12310" max="12310" width="10.7109375" customWidth="1"/>
    <col min="12311" max="12312" width="8.7109375" customWidth="1"/>
    <col min="12313" max="12313" width="9.7109375" customWidth="1"/>
    <col min="12314" max="12314" width="8.7109375" customWidth="1"/>
    <col min="12315" max="12315" width="9.7109375" customWidth="1"/>
    <col min="12316" max="12316" width="10.7109375" customWidth="1"/>
    <col min="12317" max="12318" width="9.7109375" customWidth="1"/>
    <col min="12319" max="12319" width="8.7109375" customWidth="1"/>
    <col min="12320" max="12320" width="9.7109375" customWidth="1"/>
    <col min="12321" max="12322" width="8.7109375" customWidth="1"/>
    <col min="12323" max="12323" width="9.7109375" customWidth="1"/>
    <col min="12324" max="12325" width="8.7109375" customWidth="1"/>
    <col min="12326" max="12327" width="10.7109375" customWidth="1"/>
    <col min="12328" max="12328" width="9.7109375" customWidth="1"/>
    <col min="12329" max="12329" width="10.7109375" customWidth="1"/>
    <col min="12330" max="12330" width="9.7109375" customWidth="1"/>
    <col min="12331" max="12332" width="8.7109375" customWidth="1"/>
    <col min="12333" max="12333" width="9.7109375" customWidth="1"/>
    <col min="12334" max="12334" width="10.7109375" customWidth="1"/>
    <col min="12335" max="12337" width="9.7109375" customWidth="1"/>
    <col min="12338" max="12339" width="10.7109375" customWidth="1"/>
    <col min="12340" max="12341" width="9.7109375" customWidth="1"/>
    <col min="12342" max="12342" width="21.7109375" customWidth="1"/>
    <col min="12343" max="12343" width="13.7109375" customWidth="1"/>
    <col min="12344" max="12344" width="10.7109375" customWidth="1"/>
    <col min="12345" max="12345" width="12.7109375" customWidth="1"/>
    <col min="12545" max="12551" width="10.7109375" customWidth="1"/>
    <col min="12552" max="12552" width="24.7109375" customWidth="1"/>
    <col min="12553" max="12553" width="13.7109375" customWidth="1"/>
    <col min="12554" max="12554" width="11.7109375" customWidth="1"/>
    <col min="12555" max="12555" width="12.7109375" customWidth="1"/>
    <col min="12556" max="12556" width="11.7109375" customWidth="1"/>
    <col min="12557" max="12558" width="12.7109375" customWidth="1"/>
    <col min="12559" max="12560" width="10.7109375" customWidth="1"/>
    <col min="12561" max="12561" width="16.7109375" customWidth="1"/>
    <col min="12562" max="12562" width="28.7109375" customWidth="1"/>
    <col min="12563" max="12563" width="22.7109375" customWidth="1"/>
    <col min="12564" max="12564" width="15.7109375" customWidth="1"/>
    <col min="12565" max="12565" width="3.7109375" customWidth="1"/>
    <col min="12566" max="12566" width="10.7109375" customWidth="1"/>
    <col min="12567" max="12568" width="8.7109375" customWidth="1"/>
    <col min="12569" max="12569" width="9.7109375" customWidth="1"/>
    <col min="12570" max="12570" width="8.7109375" customWidth="1"/>
    <col min="12571" max="12571" width="9.7109375" customWidth="1"/>
    <col min="12572" max="12572" width="10.7109375" customWidth="1"/>
    <col min="12573" max="12574" width="9.7109375" customWidth="1"/>
    <col min="12575" max="12575" width="8.7109375" customWidth="1"/>
    <col min="12576" max="12576" width="9.7109375" customWidth="1"/>
    <col min="12577" max="12578" width="8.7109375" customWidth="1"/>
    <col min="12579" max="12579" width="9.7109375" customWidth="1"/>
    <col min="12580" max="12581" width="8.7109375" customWidth="1"/>
    <col min="12582" max="12583" width="10.7109375" customWidth="1"/>
    <col min="12584" max="12584" width="9.7109375" customWidth="1"/>
    <col min="12585" max="12585" width="10.7109375" customWidth="1"/>
    <col min="12586" max="12586" width="9.7109375" customWidth="1"/>
    <col min="12587" max="12588" width="8.7109375" customWidth="1"/>
    <col min="12589" max="12589" width="9.7109375" customWidth="1"/>
    <col min="12590" max="12590" width="10.7109375" customWidth="1"/>
    <col min="12591" max="12593" width="9.7109375" customWidth="1"/>
    <col min="12594" max="12595" width="10.7109375" customWidth="1"/>
    <col min="12596" max="12597" width="9.7109375" customWidth="1"/>
    <col min="12598" max="12598" width="21.7109375" customWidth="1"/>
    <col min="12599" max="12599" width="13.7109375" customWidth="1"/>
    <col min="12600" max="12600" width="10.7109375" customWidth="1"/>
    <col min="12601" max="12601" width="12.7109375" customWidth="1"/>
    <col min="12801" max="12807" width="10.7109375" customWidth="1"/>
    <col min="12808" max="12808" width="24.7109375" customWidth="1"/>
    <col min="12809" max="12809" width="13.7109375" customWidth="1"/>
    <col min="12810" max="12810" width="11.7109375" customWidth="1"/>
    <col min="12811" max="12811" width="12.7109375" customWidth="1"/>
    <col min="12812" max="12812" width="11.7109375" customWidth="1"/>
    <col min="12813" max="12814" width="12.7109375" customWidth="1"/>
    <col min="12815" max="12816" width="10.7109375" customWidth="1"/>
    <col min="12817" max="12817" width="16.7109375" customWidth="1"/>
    <col min="12818" max="12818" width="28.7109375" customWidth="1"/>
    <col min="12819" max="12819" width="22.7109375" customWidth="1"/>
    <col min="12820" max="12820" width="15.7109375" customWidth="1"/>
    <col min="12821" max="12821" width="3.7109375" customWidth="1"/>
    <col min="12822" max="12822" width="10.7109375" customWidth="1"/>
    <col min="12823" max="12824" width="8.7109375" customWidth="1"/>
    <col min="12825" max="12825" width="9.7109375" customWidth="1"/>
    <col min="12826" max="12826" width="8.7109375" customWidth="1"/>
    <col min="12827" max="12827" width="9.7109375" customWidth="1"/>
    <col min="12828" max="12828" width="10.7109375" customWidth="1"/>
    <col min="12829" max="12830" width="9.7109375" customWidth="1"/>
    <col min="12831" max="12831" width="8.7109375" customWidth="1"/>
    <col min="12832" max="12832" width="9.7109375" customWidth="1"/>
    <col min="12833" max="12834" width="8.7109375" customWidth="1"/>
    <col min="12835" max="12835" width="9.7109375" customWidth="1"/>
    <col min="12836" max="12837" width="8.7109375" customWidth="1"/>
    <col min="12838" max="12839" width="10.7109375" customWidth="1"/>
    <col min="12840" max="12840" width="9.7109375" customWidth="1"/>
    <col min="12841" max="12841" width="10.7109375" customWidth="1"/>
    <col min="12842" max="12842" width="9.7109375" customWidth="1"/>
    <col min="12843" max="12844" width="8.7109375" customWidth="1"/>
    <col min="12845" max="12845" width="9.7109375" customWidth="1"/>
    <col min="12846" max="12846" width="10.7109375" customWidth="1"/>
    <col min="12847" max="12849" width="9.7109375" customWidth="1"/>
    <col min="12850" max="12851" width="10.7109375" customWidth="1"/>
    <col min="12852" max="12853" width="9.7109375" customWidth="1"/>
    <col min="12854" max="12854" width="21.7109375" customWidth="1"/>
    <col min="12855" max="12855" width="13.7109375" customWidth="1"/>
    <col min="12856" max="12856" width="10.7109375" customWidth="1"/>
    <col min="12857" max="12857" width="12.7109375" customWidth="1"/>
    <col min="13057" max="13063" width="10.7109375" customWidth="1"/>
    <col min="13064" max="13064" width="24.7109375" customWidth="1"/>
    <col min="13065" max="13065" width="13.7109375" customWidth="1"/>
    <col min="13066" max="13066" width="11.7109375" customWidth="1"/>
    <col min="13067" max="13067" width="12.7109375" customWidth="1"/>
    <col min="13068" max="13068" width="11.7109375" customWidth="1"/>
    <col min="13069" max="13070" width="12.7109375" customWidth="1"/>
    <col min="13071" max="13072" width="10.7109375" customWidth="1"/>
    <col min="13073" max="13073" width="16.7109375" customWidth="1"/>
    <col min="13074" max="13074" width="28.7109375" customWidth="1"/>
    <col min="13075" max="13075" width="22.7109375" customWidth="1"/>
    <col min="13076" max="13076" width="15.7109375" customWidth="1"/>
    <col min="13077" max="13077" width="3.7109375" customWidth="1"/>
    <col min="13078" max="13078" width="10.7109375" customWidth="1"/>
    <col min="13079" max="13080" width="8.7109375" customWidth="1"/>
    <col min="13081" max="13081" width="9.7109375" customWidth="1"/>
    <col min="13082" max="13082" width="8.7109375" customWidth="1"/>
    <col min="13083" max="13083" width="9.7109375" customWidth="1"/>
    <col min="13084" max="13084" width="10.7109375" customWidth="1"/>
    <col min="13085" max="13086" width="9.7109375" customWidth="1"/>
    <col min="13087" max="13087" width="8.7109375" customWidth="1"/>
    <col min="13088" max="13088" width="9.7109375" customWidth="1"/>
    <col min="13089" max="13090" width="8.7109375" customWidth="1"/>
    <col min="13091" max="13091" width="9.7109375" customWidth="1"/>
    <col min="13092" max="13093" width="8.7109375" customWidth="1"/>
    <col min="13094" max="13095" width="10.7109375" customWidth="1"/>
    <col min="13096" max="13096" width="9.7109375" customWidth="1"/>
    <col min="13097" max="13097" width="10.7109375" customWidth="1"/>
    <col min="13098" max="13098" width="9.7109375" customWidth="1"/>
    <col min="13099" max="13100" width="8.7109375" customWidth="1"/>
    <col min="13101" max="13101" width="9.7109375" customWidth="1"/>
    <col min="13102" max="13102" width="10.7109375" customWidth="1"/>
    <col min="13103" max="13105" width="9.7109375" customWidth="1"/>
    <col min="13106" max="13107" width="10.7109375" customWidth="1"/>
    <col min="13108" max="13109" width="9.7109375" customWidth="1"/>
    <col min="13110" max="13110" width="21.7109375" customWidth="1"/>
    <col min="13111" max="13111" width="13.7109375" customWidth="1"/>
    <col min="13112" max="13112" width="10.7109375" customWidth="1"/>
    <col min="13113" max="13113" width="12.7109375" customWidth="1"/>
    <col min="13313" max="13319" width="10.7109375" customWidth="1"/>
    <col min="13320" max="13320" width="24.7109375" customWidth="1"/>
    <col min="13321" max="13321" width="13.7109375" customWidth="1"/>
    <col min="13322" max="13322" width="11.7109375" customWidth="1"/>
    <col min="13323" max="13323" width="12.7109375" customWidth="1"/>
    <col min="13324" max="13324" width="11.7109375" customWidth="1"/>
    <col min="13325" max="13326" width="12.7109375" customWidth="1"/>
    <col min="13327" max="13328" width="10.7109375" customWidth="1"/>
    <col min="13329" max="13329" width="16.7109375" customWidth="1"/>
    <col min="13330" max="13330" width="28.7109375" customWidth="1"/>
    <col min="13331" max="13331" width="22.7109375" customWidth="1"/>
    <col min="13332" max="13332" width="15.7109375" customWidth="1"/>
    <col min="13333" max="13333" width="3.7109375" customWidth="1"/>
    <col min="13334" max="13334" width="10.7109375" customWidth="1"/>
    <col min="13335" max="13336" width="8.7109375" customWidth="1"/>
    <col min="13337" max="13337" width="9.7109375" customWidth="1"/>
    <col min="13338" max="13338" width="8.7109375" customWidth="1"/>
    <col min="13339" max="13339" width="9.7109375" customWidth="1"/>
    <col min="13340" max="13340" width="10.7109375" customWidth="1"/>
    <col min="13341" max="13342" width="9.7109375" customWidth="1"/>
    <col min="13343" max="13343" width="8.7109375" customWidth="1"/>
    <col min="13344" max="13344" width="9.7109375" customWidth="1"/>
    <col min="13345" max="13346" width="8.7109375" customWidth="1"/>
    <col min="13347" max="13347" width="9.7109375" customWidth="1"/>
    <col min="13348" max="13349" width="8.7109375" customWidth="1"/>
    <col min="13350" max="13351" width="10.7109375" customWidth="1"/>
    <col min="13352" max="13352" width="9.7109375" customWidth="1"/>
    <col min="13353" max="13353" width="10.7109375" customWidth="1"/>
    <col min="13354" max="13354" width="9.7109375" customWidth="1"/>
    <col min="13355" max="13356" width="8.7109375" customWidth="1"/>
    <col min="13357" max="13357" width="9.7109375" customWidth="1"/>
    <col min="13358" max="13358" width="10.7109375" customWidth="1"/>
    <col min="13359" max="13361" width="9.7109375" customWidth="1"/>
    <col min="13362" max="13363" width="10.7109375" customWidth="1"/>
    <col min="13364" max="13365" width="9.7109375" customWidth="1"/>
    <col min="13366" max="13366" width="21.7109375" customWidth="1"/>
    <col min="13367" max="13367" width="13.7109375" customWidth="1"/>
    <col min="13368" max="13368" width="10.7109375" customWidth="1"/>
    <col min="13369" max="13369" width="12.7109375" customWidth="1"/>
    <col min="13569" max="13575" width="10.7109375" customWidth="1"/>
    <col min="13576" max="13576" width="24.7109375" customWidth="1"/>
    <col min="13577" max="13577" width="13.7109375" customWidth="1"/>
    <col min="13578" max="13578" width="11.7109375" customWidth="1"/>
    <col min="13579" max="13579" width="12.7109375" customWidth="1"/>
    <col min="13580" max="13580" width="11.7109375" customWidth="1"/>
    <col min="13581" max="13582" width="12.7109375" customWidth="1"/>
    <col min="13583" max="13584" width="10.7109375" customWidth="1"/>
    <col min="13585" max="13585" width="16.7109375" customWidth="1"/>
    <col min="13586" max="13586" width="28.7109375" customWidth="1"/>
    <col min="13587" max="13587" width="22.7109375" customWidth="1"/>
    <col min="13588" max="13588" width="15.7109375" customWidth="1"/>
    <col min="13589" max="13589" width="3.7109375" customWidth="1"/>
    <col min="13590" max="13590" width="10.7109375" customWidth="1"/>
    <col min="13591" max="13592" width="8.7109375" customWidth="1"/>
    <col min="13593" max="13593" width="9.7109375" customWidth="1"/>
    <col min="13594" max="13594" width="8.7109375" customWidth="1"/>
    <col min="13595" max="13595" width="9.7109375" customWidth="1"/>
    <col min="13596" max="13596" width="10.7109375" customWidth="1"/>
    <col min="13597" max="13598" width="9.7109375" customWidth="1"/>
    <col min="13599" max="13599" width="8.7109375" customWidth="1"/>
    <col min="13600" max="13600" width="9.7109375" customWidth="1"/>
    <col min="13601" max="13602" width="8.7109375" customWidth="1"/>
    <col min="13603" max="13603" width="9.7109375" customWidth="1"/>
    <col min="13604" max="13605" width="8.7109375" customWidth="1"/>
    <col min="13606" max="13607" width="10.7109375" customWidth="1"/>
    <col min="13608" max="13608" width="9.7109375" customWidth="1"/>
    <col min="13609" max="13609" width="10.7109375" customWidth="1"/>
    <col min="13610" max="13610" width="9.7109375" customWidth="1"/>
    <col min="13611" max="13612" width="8.7109375" customWidth="1"/>
    <col min="13613" max="13613" width="9.7109375" customWidth="1"/>
    <col min="13614" max="13614" width="10.7109375" customWidth="1"/>
    <col min="13615" max="13617" width="9.7109375" customWidth="1"/>
    <col min="13618" max="13619" width="10.7109375" customWidth="1"/>
    <col min="13620" max="13621" width="9.7109375" customWidth="1"/>
    <col min="13622" max="13622" width="21.7109375" customWidth="1"/>
    <col min="13623" max="13623" width="13.7109375" customWidth="1"/>
    <col min="13624" max="13624" width="10.7109375" customWidth="1"/>
    <col min="13625" max="13625" width="12.7109375" customWidth="1"/>
    <col min="13825" max="13831" width="10.7109375" customWidth="1"/>
    <col min="13832" max="13832" width="24.7109375" customWidth="1"/>
    <col min="13833" max="13833" width="13.7109375" customWidth="1"/>
    <col min="13834" max="13834" width="11.7109375" customWidth="1"/>
    <col min="13835" max="13835" width="12.7109375" customWidth="1"/>
    <col min="13836" max="13836" width="11.7109375" customWidth="1"/>
    <col min="13837" max="13838" width="12.7109375" customWidth="1"/>
    <col min="13839" max="13840" width="10.7109375" customWidth="1"/>
    <col min="13841" max="13841" width="16.7109375" customWidth="1"/>
    <col min="13842" max="13842" width="28.7109375" customWidth="1"/>
    <col min="13843" max="13843" width="22.7109375" customWidth="1"/>
    <col min="13844" max="13844" width="15.7109375" customWidth="1"/>
    <col min="13845" max="13845" width="3.7109375" customWidth="1"/>
    <col min="13846" max="13846" width="10.7109375" customWidth="1"/>
    <col min="13847" max="13848" width="8.7109375" customWidth="1"/>
    <col min="13849" max="13849" width="9.7109375" customWidth="1"/>
    <col min="13850" max="13850" width="8.7109375" customWidth="1"/>
    <col min="13851" max="13851" width="9.7109375" customWidth="1"/>
    <col min="13852" max="13852" width="10.7109375" customWidth="1"/>
    <col min="13853" max="13854" width="9.7109375" customWidth="1"/>
    <col min="13855" max="13855" width="8.7109375" customWidth="1"/>
    <col min="13856" max="13856" width="9.7109375" customWidth="1"/>
    <col min="13857" max="13858" width="8.7109375" customWidth="1"/>
    <col min="13859" max="13859" width="9.7109375" customWidth="1"/>
    <col min="13860" max="13861" width="8.7109375" customWidth="1"/>
    <col min="13862" max="13863" width="10.7109375" customWidth="1"/>
    <col min="13864" max="13864" width="9.7109375" customWidth="1"/>
    <col min="13865" max="13865" width="10.7109375" customWidth="1"/>
    <col min="13866" max="13866" width="9.7109375" customWidth="1"/>
    <col min="13867" max="13868" width="8.7109375" customWidth="1"/>
    <col min="13869" max="13869" width="9.7109375" customWidth="1"/>
    <col min="13870" max="13870" width="10.7109375" customWidth="1"/>
    <col min="13871" max="13873" width="9.7109375" customWidth="1"/>
    <col min="13874" max="13875" width="10.7109375" customWidth="1"/>
    <col min="13876" max="13877" width="9.7109375" customWidth="1"/>
    <col min="13878" max="13878" width="21.7109375" customWidth="1"/>
    <col min="13879" max="13879" width="13.7109375" customWidth="1"/>
    <col min="13880" max="13880" width="10.7109375" customWidth="1"/>
    <col min="13881" max="13881" width="12.7109375" customWidth="1"/>
    <col min="14081" max="14087" width="10.7109375" customWidth="1"/>
    <col min="14088" max="14088" width="24.7109375" customWidth="1"/>
    <col min="14089" max="14089" width="13.7109375" customWidth="1"/>
    <col min="14090" max="14090" width="11.7109375" customWidth="1"/>
    <col min="14091" max="14091" width="12.7109375" customWidth="1"/>
    <col min="14092" max="14092" width="11.7109375" customWidth="1"/>
    <col min="14093" max="14094" width="12.7109375" customWidth="1"/>
    <col min="14095" max="14096" width="10.7109375" customWidth="1"/>
    <col min="14097" max="14097" width="16.7109375" customWidth="1"/>
    <col min="14098" max="14098" width="28.7109375" customWidth="1"/>
    <col min="14099" max="14099" width="22.7109375" customWidth="1"/>
    <col min="14100" max="14100" width="15.7109375" customWidth="1"/>
    <col min="14101" max="14101" width="3.7109375" customWidth="1"/>
    <col min="14102" max="14102" width="10.7109375" customWidth="1"/>
    <col min="14103" max="14104" width="8.7109375" customWidth="1"/>
    <col min="14105" max="14105" width="9.7109375" customWidth="1"/>
    <col min="14106" max="14106" width="8.7109375" customWidth="1"/>
    <col min="14107" max="14107" width="9.7109375" customWidth="1"/>
    <col min="14108" max="14108" width="10.7109375" customWidth="1"/>
    <col min="14109" max="14110" width="9.7109375" customWidth="1"/>
    <col min="14111" max="14111" width="8.7109375" customWidth="1"/>
    <col min="14112" max="14112" width="9.7109375" customWidth="1"/>
    <col min="14113" max="14114" width="8.7109375" customWidth="1"/>
    <col min="14115" max="14115" width="9.7109375" customWidth="1"/>
    <col min="14116" max="14117" width="8.7109375" customWidth="1"/>
    <col min="14118" max="14119" width="10.7109375" customWidth="1"/>
    <col min="14120" max="14120" width="9.7109375" customWidth="1"/>
    <col min="14121" max="14121" width="10.7109375" customWidth="1"/>
    <col min="14122" max="14122" width="9.7109375" customWidth="1"/>
    <col min="14123" max="14124" width="8.7109375" customWidth="1"/>
    <col min="14125" max="14125" width="9.7109375" customWidth="1"/>
    <col min="14126" max="14126" width="10.7109375" customWidth="1"/>
    <col min="14127" max="14129" width="9.7109375" customWidth="1"/>
    <col min="14130" max="14131" width="10.7109375" customWidth="1"/>
    <col min="14132" max="14133" width="9.7109375" customWidth="1"/>
    <col min="14134" max="14134" width="21.7109375" customWidth="1"/>
    <col min="14135" max="14135" width="13.7109375" customWidth="1"/>
    <col min="14136" max="14136" width="10.7109375" customWidth="1"/>
    <col min="14137" max="14137" width="12.7109375" customWidth="1"/>
    <col min="14337" max="14343" width="10.7109375" customWidth="1"/>
    <col min="14344" max="14344" width="24.7109375" customWidth="1"/>
    <col min="14345" max="14345" width="13.7109375" customWidth="1"/>
    <col min="14346" max="14346" width="11.7109375" customWidth="1"/>
    <col min="14347" max="14347" width="12.7109375" customWidth="1"/>
    <col min="14348" max="14348" width="11.7109375" customWidth="1"/>
    <col min="14349" max="14350" width="12.7109375" customWidth="1"/>
    <col min="14351" max="14352" width="10.7109375" customWidth="1"/>
    <col min="14353" max="14353" width="16.7109375" customWidth="1"/>
    <col min="14354" max="14354" width="28.7109375" customWidth="1"/>
    <col min="14355" max="14355" width="22.7109375" customWidth="1"/>
    <col min="14356" max="14356" width="15.7109375" customWidth="1"/>
    <col min="14357" max="14357" width="3.7109375" customWidth="1"/>
    <col min="14358" max="14358" width="10.7109375" customWidth="1"/>
    <col min="14359" max="14360" width="8.7109375" customWidth="1"/>
    <col min="14361" max="14361" width="9.7109375" customWidth="1"/>
    <col min="14362" max="14362" width="8.7109375" customWidth="1"/>
    <col min="14363" max="14363" width="9.7109375" customWidth="1"/>
    <col min="14364" max="14364" width="10.7109375" customWidth="1"/>
    <col min="14365" max="14366" width="9.7109375" customWidth="1"/>
    <col min="14367" max="14367" width="8.7109375" customWidth="1"/>
    <col min="14368" max="14368" width="9.7109375" customWidth="1"/>
    <col min="14369" max="14370" width="8.7109375" customWidth="1"/>
    <col min="14371" max="14371" width="9.7109375" customWidth="1"/>
    <col min="14372" max="14373" width="8.7109375" customWidth="1"/>
    <col min="14374" max="14375" width="10.7109375" customWidth="1"/>
    <col min="14376" max="14376" width="9.7109375" customWidth="1"/>
    <col min="14377" max="14377" width="10.7109375" customWidth="1"/>
    <col min="14378" max="14378" width="9.7109375" customWidth="1"/>
    <col min="14379" max="14380" width="8.7109375" customWidth="1"/>
    <col min="14381" max="14381" width="9.7109375" customWidth="1"/>
    <col min="14382" max="14382" width="10.7109375" customWidth="1"/>
    <col min="14383" max="14385" width="9.7109375" customWidth="1"/>
    <col min="14386" max="14387" width="10.7109375" customWidth="1"/>
    <col min="14388" max="14389" width="9.7109375" customWidth="1"/>
    <col min="14390" max="14390" width="21.7109375" customWidth="1"/>
    <col min="14391" max="14391" width="13.7109375" customWidth="1"/>
    <col min="14392" max="14392" width="10.7109375" customWidth="1"/>
    <col min="14393" max="14393" width="12.7109375" customWidth="1"/>
    <col min="14593" max="14599" width="10.7109375" customWidth="1"/>
    <col min="14600" max="14600" width="24.7109375" customWidth="1"/>
    <col min="14601" max="14601" width="13.7109375" customWidth="1"/>
    <col min="14602" max="14602" width="11.7109375" customWidth="1"/>
    <col min="14603" max="14603" width="12.7109375" customWidth="1"/>
    <col min="14604" max="14604" width="11.7109375" customWidth="1"/>
    <col min="14605" max="14606" width="12.7109375" customWidth="1"/>
    <col min="14607" max="14608" width="10.7109375" customWidth="1"/>
    <col min="14609" max="14609" width="16.7109375" customWidth="1"/>
    <col min="14610" max="14610" width="28.7109375" customWidth="1"/>
    <col min="14611" max="14611" width="22.7109375" customWidth="1"/>
    <col min="14612" max="14612" width="15.7109375" customWidth="1"/>
    <col min="14613" max="14613" width="3.7109375" customWidth="1"/>
    <col min="14614" max="14614" width="10.7109375" customWidth="1"/>
    <col min="14615" max="14616" width="8.7109375" customWidth="1"/>
    <col min="14617" max="14617" width="9.7109375" customWidth="1"/>
    <col min="14618" max="14618" width="8.7109375" customWidth="1"/>
    <col min="14619" max="14619" width="9.7109375" customWidth="1"/>
    <col min="14620" max="14620" width="10.7109375" customWidth="1"/>
    <col min="14621" max="14622" width="9.7109375" customWidth="1"/>
    <col min="14623" max="14623" width="8.7109375" customWidth="1"/>
    <col min="14624" max="14624" width="9.7109375" customWidth="1"/>
    <col min="14625" max="14626" width="8.7109375" customWidth="1"/>
    <col min="14627" max="14627" width="9.7109375" customWidth="1"/>
    <col min="14628" max="14629" width="8.7109375" customWidth="1"/>
    <col min="14630" max="14631" width="10.7109375" customWidth="1"/>
    <col min="14632" max="14632" width="9.7109375" customWidth="1"/>
    <col min="14633" max="14633" width="10.7109375" customWidth="1"/>
    <col min="14634" max="14634" width="9.7109375" customWidth="1"/>
    <col min="14635" max="14636" width="8.7109375" customWidth="1"/>
    <col min="14637" max="14637" width="9.7109375" customWidth="1"/>
    <col min="14638" max="14638" width="10.7109375" customWidth="1"/>
    <col min="14639" max="14641" width="9.7109375" customWidth="1"/>
    <col min="14642" max="14643" width="10.7109375" customWidth="1"/>
    <col min="14644" max="14645" width="9.7109375" customWidth="1"/>
    <col min="14646" max="14646" width="21.7109375" customWidth="1"/>
    <col min="14647" max="14647" width="13.7109375" customWidth="1"/>
    <col min="14648" max="14648" width="10.7109375" customWidth="1"/>
    <col min="14649" max="14649" width="12.7109375" customWidth="1"/>
    <col min="14849" max="14855" width="10.7109375" customWidth="1"/>
    <col min="14856" max="14856" width="24.7109375" customWidth="1"/>
    <col min="14857" max="14857" width="13.7109375" customWidth="1"/>
    <col min="14858" max="14858" width="11.7109375" customWidth="1"/>
    <col min="14859" max="14859" width="12.7109375" customWidth="1"/>
    <col min="14860" max="14860" width="11.7109375" customWidth="1"/>
    <col min="14861" max="14862" width="12.7109375" customWidth="1"/>
    <col min="14863" max="14864" width="10.7109375" customWidth="1"/>
    <col min="14865" max="14865" width="16.7109375" customWidth="1"/>
    <col min="14866" max="14866" width="28.7109375" customWidth="1"/>
    <col min="14867" max="14867" width="22.7109375" customWidth="1"/>
    <col min="14868" max="14868" width="15.7109375" customWidth="1"/>
    <col min="14869" max="14869" width="3.7109375" customWidth="1"/>
    <col min="14870" max="14870" width="10.7109375" customWidth="1"/>
    <col min="14871" max="14872" width="8.7109375" customWidth="1"/>
    <col min="14873" max="14873" width="9.7109375" customWidth="1"/>
    <col min="14874" max="14874" width="8.7109375" customWidth="1"/>
    <col min="14875" max="14875" width="9.7109375" customWidth="1"/>
    <col min="14876" max="14876" width="10.7109375" customWidth="1"/>
    <col min="14877" max="14878" width="9.7109375" customWidth="1"/>
    <col min="14879" max="14879" width="8.7109375" customWidth="1"/>
    <col min="14880" max="14880" width="9.7109375" customWidth="1"/>
    <col min="14881" max="14882" width="8.7109375" customWidth="1"/>
    <col min="14883" max="14883" width="9.7109375" customWidth="1"/>
    <col min="14884" max="14885" width="8.7109375" customWidth="1"/>
    <col min="14886" max="14887" width="10.7109375" customWidth="1"/>
    <col min="14888" max="14888" width="9.7109375" customWidth="1"/>
    <col min="14889" max="14889" width="10.7109375" customWidth="1"/>
    <col min="14890" max="14890" width="9.7109375" customWidth="1"/>
    <col min="14891" max="14892" width="8.7109375" customWidth="1"/>
    <col min="14893" max="14893" width="9.7109375" customWidth="1"/>
    <col min="14894" max="14894" width="10.7109375" customWidth="1"/>
    <col min="14895" max="14897" width="9.7109375" customWidth="1"/>
    <col min="14898" max="14899" width="10.7109375" customWidth="1"/>
    <col min="14900" max="14901" width="9.7109375" customWidth="1"/>
    <col min="14902" max="14902" width="21.7109375" customWidth="1"/>
    <col min="14903" max="14903" width="13.7109375" customWidth="1"/>
    <col min="14904" max="14904" width="10.7109375" customWidth="1"/>
    <col min="14905" max="14905" width="12.7109375" customWidth="1"/>
    <col min="15105" max="15111" width="10.7109375" customWidth="1"/>
    <col min="15112" max="15112" width="24.7109375" customWidth="1"/>
    <col min="15113" max="15113" width="13.7109375" customWidth="1"/>
    <col min="15114" max="15114" width="11.7109375" customWidth="1"/>
    <col min="15115" max="15115" width="12.7109375" customWidth="1"/>
    <col min="15116" max="15116" width="11.7109375" customWidth="1"/>
    <col min="15117" max="15118" width="12.7109375" customWidth="1"/>
    <col min="15119" max="15120" width="10.7109375" customWidth="1"/>
    <col min="15121" max="15121" width="16.7109375" customWidth="1"/>
    <col min="15122" max="15122" width="28.7109375" customWidth="1"/>
    <col min="15123" max="15123" width="22.7109375" customWidth="1"/>
    <col min="15124" max="15124" width="15.7109375" customWidth="1"/>
    <col min="15125" max="15125" width="3.7109375" customWidth="1"/>
    <col min="15126" max="15126" width="10.7109375" customWidth="1"/>
    <col min="15127" max="15128" width="8.7109375" customWidth="1"/>
    <col min="15129" max="15129" width="9.7109375" customWidth="1"/>
    <col min="15130" max="15130" width="8.7109375" customWidth="1"/>
    <col min="15131" max="15131" width="9.7109375" customWidth="1"/>
    <col min="15132" max="15132" width="10.7109375" customWidth="1"/>
    <col min="15133" max="15134" width="9.7109375" customWidth="1"/>
    <col min="15135" max="15135" width="8.7109375" customWidth="1"/>
    <col min="15136" max="15136" width="9.7109375" customWidth="1"/>
    <col min="15137" max="15138" width="8.7109375" customWidth="1"/>
    <col min="15139" max="15139" width="9.7109375" customWidth="1"/>
    <col min="15140" max="15141" width="8.7109375" customWidth="1"/>
    <col min="15142" max="15143" width="10.7109375" customWidth="1"/>
    <col min="15144" max="15144" width="9.7109375" customWidth="1"/>
    <col min="15145" max="15145" width="10.7109375" customWidth="1"/>
    <col min="15146" max="15146" width="9.7109375" customWidth="1"/>
    <col min="15147" max="15148" width="8.7109375" customWidth="1"/>
    <col min="15149" max="15149" width="9.7109375" customWidth="1"/>
    <col min="15150" max="15150" width="10.7109375" customWidth="1"/>
    <col min="15151" max="15153" width="9.7109375" customWidth="1"/>
    <col min="15154" max="15155" width="10.7109375" customWidth="1"/>
    <col min="15156" max="15157" width="9.7109375" customWidth="1"/>
    <col min="15158" max="15158" width="21.7109375" customWidth="1"/>
    <col min="15159" max="15159" width="13.7109375" customWidth="1"/>
    <col min="15160" max="15160" width="10.7109375" customWidth="1"/>
    <col min="15161" max="15161" width="12.7109375" customWidth="1"/>
    <col min="15361" max="15367" width="10.7109375" customWidth="1"/>
    <col min="15368" max="15368" width="24.7109375" customWidth="1"/>
    <col min="15369" max="15369" width="13.7109375" customWidth="1"/>
    <col min="15370" max="15370" width="11.7109375" customWidth="1"/>
    <col min="15371" max="15371" width="12.7109375" customWidth="1"/>
    <col min="15372" max="15372" width="11.7109375" customWidth="1"/>
    <col min="15373" max="15374" width="12.7109375" customWidth="1"/>
    <col min="15375" max="15376" width="10.7109375" customWidth="1"/>
    <col min="15377" max="15377" width="16.7109375" customWidth="1"/>
    <col min="15378" max="15378" width="28.7109375" customWidth="1"/>
    <col min="15379" max="15379" width="22.7109375" customWidth="1"/>
    <col min="15380" max="15380" width="15.7109375" customWidth="1"/>
    <col min="15381" max="15381" width="3.7109375" customWidth="1"/>
    <col min="15382" max="15382" width="10.7109375" customWidth="1"/>
    <col min="15383" max="15384" width="8.7109375" customWidth="1"/>
    <col min="15385" max="15385" width="9.7109375" customWidth="1"/>
    <col min="15386" max="15386" width="8.7109375" customWidth="1"/>
    <col min="15387" max="15387" width="9.7109375" customWidth="1"/>
    <col min="15388" max="15388" width="10.7109375" customWidth="1"/>
    <col min="15389" max="15390" width="9.7109375" customWidth="1"/>
    <col min="15391" max="15391" width="8.7109375" customWidth="1"/>
    <col min="15392" max="15392" width="9.7109375" customWidth="1"/>
    <col min="15393" max="15394" width="8.7109375" customWidth="1"/>
    <col min="15395" max="15395" width="9.7109375" customWidth="1"/>
    <col min="15396" max="15397" width="8.7109375" customWidth="1"/>
    <col min="15398" max="15399" width="10.7109375" customWidth="1"/>
    <col min="15400" max="15400" width="9.7109375" customWidth="1"/>
    <col min="15401" max="15401" width="10.7109375" customWidth="1"/>
    <col min="15402" max="15402" width="9.7109375" customWidth="1"/>
    <col min="15403" max="15404" width="8.7109375" customWidth="1"/>
    <col min="15405" max="15405" width="9.7109375" customWidth="1"/>
    <col min="15406" max="15406" width="10.7109375" customWidth="1"/>
    <col min="15407" max="15409" width="9.7109375" customWidth="1"/>
    <col min="15410" max="15411" width="10.7109375" customWidth="1"/>
    <col min="15412" max="15413" width="9.7109375" customWidth="1"/>
    <col min="15414" max="15414" width="21.7109375" customWidth="1"/>
    <col min="15415" max="15415" width="13.7109375" customWidth="1"/>
    <col min="15416" max="15416" width="10.7109375" customWidth="1"/>
    <col min="15417" max="15417" width="12.7109375" customWidth="1"/>
    <col min="15617" max="15623" width="10.7109375" customWidth="1"/>
    <col min="15624" max="15624" width="24.7109375" customWidth="1"/>
    <col min="15625" max="15625" width="13.7109375" customWidth="1"/>
    <col min="15626" max="15626" width="11.7109375" customWidth="1"/>
    <col min="15627" max="15627" width="12.7109375" customWidth="1"/>
    <col min="15628" max="15628" width="11.7109375" customWidth="1"/>
    <col min="15629" max="15630" width="12.7109375" customWidth="1"/>
    <col min="15631" max="15632" width="10.7109375" customWidth="1"/>
    <col min="15633" max="15633" width="16.7109375" customWidth="1"/>
    <col min="15634" max="15634" width="28.7109375" customWidth="1"/>
    <col min="15635" max="15635" width="22.7109375" customWidth="1"/>
    <col min="15636" max="15636" width="15.7109375" customWidth="1"/>
    <col min="15637" max="15637" width="3.7109375" customWidth="1"/>
    <col min="15638" max="15638" width="10.7109375" customWidth="1"/>
    <col min="15639" max="15640" width="8.7109375" customWidth="1"/>
    <col min="15641" max="15641" width="9.7109375" customWidth="1"/>
    <col min="15642" max="15642" width="8.7109375" customWidth="1"/>
    <col min="15643" max="15643" width="9.7109375" customWidth="1"/>
    <col min="15644" max="15644" width="10.7109375" customWidth="1"/>
    <col min="15645" max="15646" width="9.7109375" customWidth="1"/>
    <col min="15647" max="15647" width="8.7109375" customWidth="1"/>
    <col min="15648" max="15648" width="9.7109375" customWidth="1"/>
    <col min="15649" max="15650" width="8.7109375" customWidth="1"/>
    <col min="15651" max="15651" width="9.7109375" customWidth="1"/>
    <col min="15652" max="15653" width="8.7109375" customWidth="1"/>
    <col min="15654" max="15655" width="10.7109375" customWidth="1"/>
    <col min="15656" max="15656" width="9.7109375" customWidth="1"/>
    <col min="15657" max="15657" width="10.7109375" customWidth="1"/>
    <col min="15658" max="15658" width="9.7109375" customWidth="1"/>
    <col min="15659" max="15660" width="8.7109375" customWidth="1"/>
    <col min="15661" max="15661" width="9.7109375" customWidth="1"/>
    <col min="15662" max="15662" width="10.7109375" customWidth="1"/>
    <col min="15663" max="15665" width="9.7109375" customWidth="1"/>
    <col min="15666" max="15667" width="10.7109375" customWidth="1"/>
    <col min="15668" max="15669" width="9.7109375" customWidth="1"/>
    <col min="15670" max="15670" width="21.7109375" customWidth="1"/>
    <col min="15671" max="15671" width="13.7109375" customWidth="1"/>
    <col min="15672" max="15672" width="10.7109375" customWidth="1"/>
    <col min="15673" max="15673" width="12.7109375" customWidth="1"/>
    <col min="15873" max="15879" width="10.7109375" customWidth="1"/>
    <col min="15880" max="15880" width="24.7109375" customWidth="1"/>
    <col min="15881" max="15881" width="13.7109375" customWidth="1"/>
    <col min="15882" max="15882" width="11.7109375" customWidth="1"/>
    <col min="15883" max="15883" width="12.7109375" customWidth="1"/>
    <col min="15884" max="15884" width="11.7109375" customWidth="1"/>
    <col min="15885" max="15886" width="12.7109375" customWidth="1"/>
    <col min="15887" max="15888" width="10.7109375" customWidth="1"/>
    <col min="15889" max="15889" width="16.7109375" customWidth="1"/>
    <col min="15890" max="15890" width="28.7109375" customWidth="1"/>
    <col min="15891" max="15891" width="22.7109375" customWidth="1"/>
    <col min="15892" max="15892" width="15.7109375" customWidth="1"/>
    <col min="15893" max="15893" width="3.7109375" customWidth="1"/>
    <col min="15894" max="15894" width="10.7109375" customWidth="1"/>
    <col min="15895" max="15896" width="8.7109375" customWidth="1"/>
    <col min="15897" max="15897" width="9.7109375" customWidth="1"/>
    <col min="15898" max="15898" width="8.7109375" customWidth="1"/>
    <col min="15899" max="15899" width="9.7109375" customWidth="1"/>
    <col min="15900" max="15900" width="10.7109375" customWidth="1"/>
    <col min="15901" max="15902" width="9.7109375" customWidth="1"/>
    <col min="15903" max="15903" width="8.7109375" customWidth="1"/>
    <col min="15904" max="15904" width="9.7109375" customWidth="1"/>
    <col min="15905" max="15906" width="8.7109375" customWidth="1"/>
    <col min="15907" max="15907" width="9.7109375" customWidth="1"/>
    <col min="15908" max="15909" width="8.7109375" customWidth="1"/>
    <col min="15910" max="15911" width="10.7109375" customWidth="1"/>
    <col min="15912" max="15912" width="9.7109375" customWidth="1"/>
    <col min="15913" max="15913" width="10.7109375" customWidth="1"/>
    <col min="15914" max="15914" width="9.7109375" customWidth="1"/>
    <col min="15915" max="15916" width="8.7109375" customWidth="1"/>
    <col min="15917" max="15917" width="9.7109375" customWidth="1"/>
    <col min="15918" max="15918" width="10.7109375" customWidth="1"/>
    <col min="15919" max="15921" width="9.7109375" customWidth="1"/>
    <col min="15922" max="15923" width="10.7109375" customWidth="1"/>
    <col min="15924" max="15925" width="9.7109375" customWidth="1"/>
    <col min="15926" max="15926" width="21.7109375" customWidth="1"/>
    <col min="15927" max="15927" width="13.7109375" customWidth="1"/>
    <col min="15928" max="15928" width="10.7109375" customWidth="1"/>
    <col min="15929" max="15929" width="12.7109375" customWidth="1"/>
    <col min="16129" max="16135" width="10.7109375" customWidth="1"/>
    <col min="16136" max="16136" width="24.7109375" customWidth="1"/>
    <col min="16137" max="16137" width="13.7109375" customWidth="1"/>
    <col min="16138" max="16138" width="11.7109375" customWidth="1"/>
    <col min="16139" max="16139" width="12.7109375" customWidth="1"/>
    <col min="16140" max="16140" width="11.7109375" customWidth="1"/>
    <col min="16141" max="16142" width="12.7109375" customWidth="1"/>
    <col min="16143" max="16144" width="10.7109375" customWidth="1"/>
    <col min="16145" max="16145" width="16.7109375" customWidth="1"/>
    <col min="16146" max="16146" width="28.7109375" customWidth="1"/>
    <col min="16147" max="16147" width="22.7109375" customWidth="1"/>
    <col min="16148" max="16148" width="15.7109375" customWidth="1"/>
    <col min="16149" max="16149" width="3.7109375" customWidth="1"/>
    <col min="16150" max="16150" width="10.7109375" customWidth="1"/>
    <col min="16151" max="16152" width="8.7109375" customWidth="1"/>
    <col min="16153" max="16153" width="9.7109375" customWidth="1"/>
    <col min="16154" max="16154" width="8.7109375" customWidth="1"/>
    <col min="16155" max="16155" width="9.7109375" customWidth="1"/>
    <col min="16156" max="16156" width="10.7109375" customWidth="1"/>
    <col min="16157" max="16158" width="9.7109375" customWidth="1"/>
    <col min="16159" max="16159" width="8.7109375" customWidth="1"/>
    <col min="16160" max="16160" width="9.7109375" customWidth="1"/>
    <col min="16161" max="16162" width="8.7109375" customWidth="1"/>
    <col min="16163" max="16163" width="9.7109375" customWidth="1"/>
    <col min="16164" max="16165" width="8.7109375" customWidth="1"/>
    <col min="16166" max="16167" width="10.7109375" customWidth="1"/>
    <col min="16168" max="16168" width="9.7109375" customWidth="1"/>
    <col min="16169" max="16169" width="10.7109375" customWidth="1"/>
    <col min="16170" max="16170" width="9.7109375" customWidth="1"/>
    <col min="16171" max="16172" width="8.7109375" customWidth="1"/>
    <col min="16173" max="16173" width="9.7109375" customWidth="1"/>
    <col min="16174" max="16174" width="10.7109375" customWidth="1"/>
    <col min="16175" max="16177" width="9.7109375" customWidth="1"/>
    <col min="16178" max="16179" width="10.7109375" customWidth="1"/>
    <col min="16180" max="16181" width="9.7109375" customWidth="1"/>
    <col min="16182" max="16182" width="21.7109375" customWidth="1"/>
    <col min="16183" max="16183" width="13.7109375" customWidth="1"/>
    <col min="16184" max="16184" width="10.7109375" customWidth="1"/>
    <col min="16185" max="16185" width="12.7109375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658</v>
      </c>
      <c r="B2" s="18" t="s">
        <v>659</v>
      </c>
      <c r="C2" s="19">
        <v>43069</v>
      </c>
      <c r="D2" s="19">
        <v>43040</v>
      </c>
      <c r="E2" s="19">
        <v>43069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188723</v>
      </c>
      <c r="X2" s="19">
        <v>43040</v>
      </c>
      <c r="Y2" s="23">
        <v>190456</v>
      </c>
      <c r="Z2" s="19">
        <v>43069</v>
      </c>
      <c r="AA2" s="23">
        <v>1733</v>
      </c>
      <c r="AB2" s="23">
        <v>1733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198533</v>
      </c>
      <c r="AH2" s="19">
        <v>43040</v>
      </c>
      <c r="AI2" s="23">
        <v>199215</v>
      </c>
      <c r="AJ2" s="19">
        <v>43069</v>
      </c>
      <c r="AK2" s="22">
        <v>0</v>
      </c>
      <c r="AL2" s="22">
        <v>682</v>
      </c>
      <c r="AM2" s="22">
        <v>0</v>
      </c>
      <c r="AN2" s="22">
        <v>682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45.79</v>
      </c>
      <c r="BD2" s="22">
        <v>0</v>
      </c>
      <c r="BE2" s="22">
        <v>45.79</v>
      </c>
    </row>
    <row r="3" spans="1:57" x14ac:dyDescent="0.25">
      <c r="A3" s="18" t="s">
        <v>658</v>
      </c>
      <c r="B3" s="18" t="s">
        <v>660</v>
      </c>
      <c r="C3" s="19">
        <v>43069</v>
      </c>
      <c r="D3" s="19">
        <v>43040</v>
      </c>
      <c r="E3" s="19">
        <v>43069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9442</v>
      </c>
      <c r="X3" s="19">
        <v>43040</v>
      </c>
      <c r="Y3" s="23">
        <v>9597</v>
      </c>
      <c r="Z3" s="19">
        <v>43069</v>
      </c>
      <c r="AA3" s="22">
        <v>155</v>
      </c>
      <c r="AB3" s="22">
        <v>155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11279</v>
      </c>
      <c r="AH3" s="19">
        <v>43040</v>
      </c>
      <c r="AI3" s="23">
        <v>11432</v>
      </c>
      <c r="AJ3" s="19">
        <v>43069</v>
      </c>
      <c r="AK3" s="22">
        <v>0</v>
      </c>
      <c r="AL3" s="22">
        <v>153</v>
      </c>
      <c r="AM3" s="22">
        <v>0</v>
      </c>
      <c r="AN3" s="22">
        <v>153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8.82</v>
      </c>
      <c r="BD3" s="22">
        <v>0</v>
      </c>
      <c r="BE3" s="22">
        <v>8.82</v>
      </c>
    </row>
    <row r="4" spans="1:57" x14ac:dyDescent="0.25">
      <c r="A4" s="18" t="s">
        <v>658</v>
      </c>
      <c r="B4" s="18" t="s">
        <v>661</v>
      </c>
      <c r="C4" s="19">
        <v>43069</v>
      </c>
      <c r="D4" s="19">
        <v>43040</v>
      </c>
      <c r="E4" s="19">
        <v>43069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238954</v>
      </c>
      <c r="X4" s="19">
        <v>43040</v>
      </c>
      <c r="Y4" s="23">
        <v>241922</v>
      </c>
      <c r="Z4" s="19">
        <v>43069</v>
      </c>
      <c r="AA4" s="23">
        <v>2968</v>
      </c>
      <c r="AB4" s="23">
        <v>2968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246362</v>
      </c>
      <c r="AH4" s="19">
        <v>43040</v>
      </c>
      <c r="AI4" s="23">
        <v>248905</v>
      </c>
      <c r="AJ4" s="19">
        <v>43069</v>
      </c>
      <c r="AK4" s="22">
        <v>0</v>
      </c>
      <c r="AL4" s="23">
        <v>2543</v>
      </c>
      <c r="AM4" s="22">
        <v>0</v>
      </c>
      <c r="AN4" s="23">
        <v>2543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149.11000000000001</v>
      </c>
      <c r="BD4" s="22">
        <v>0</v>
      </c>
      <c r="BE4" s="22">
        <v>149.11000000000001</v>
      </c>
    </row>
    <row r="5" spans="1:57" x14ac:dyDescent="0.25">
      <c r="A5" s="18" t="s">
        <v>658</v>
      </c>
      <c r="B5" s="18" t="s">
        <v>662</v>
      </c>
      <c r="C5" s="19">
        <v>43069</v>
      </c>
      <c r="D5" s="19">
        <v>43040</v>
      </c>
      <c r="E5" s="19">
        <v>43069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98840</v>
      </c>
      <c r="X5" s="19">
        <v>43040</v>
      </c>
      <c r="Y5" s="23">
        <v>99756</v>
      </c>
      <c r="Z5" s="19">
        <v>43069</v>
      </c>
      <c r="AA5" s="22">
        <v>916</v>
      </c>
      <c r="AB5" s="22">
        <v>916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57633</v>
      </c>
      <c r="AH5" s="19">
        <v>43040</v>
      </c>
      <c r="AI5" s="23">
        <v>58731</v>
      </c>
      <c r="AJ5" s="19">
        <v>43069</v>
      </c>
      <c r="AK5" s="22">
        <v>0</v>
      </c>
      <c r="AL5" s="23">
        <v>1098</v>
      </c>
      <c r="AM5" s="22">
        <v>0</v>
      </c>
      <c r="AN5" s="23">
        <v>1098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62.12</v>
      </c>
      <c r="BD5" s="22">
        <v>0</v>
      </c>
      <c r="BE5" s="22">
        <v>62.12</v>
      </c>
    </row>
    <row r="6" spans="1:57" x14ac:dyDescent="0.25">
      <c r="A6" s="18" t="s">
        <v>658</v>
      </c>
      <c r="B6" s="18" t="s">
        <v>663</v>
      </c>
      <c r="C6" s="19">
        <v>43069</v>
      </c>
      <c r="D6" s="19">
        <v>43040</v>
      </c>
      <c r="E6" s="19">
        <v>43069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18417</v>
      </c>
      <c r="X6" s="19">
        <v>43040</v>
      </c>
      <c r="Y6" s="23">
        <v>18673</v>
      </c>
      <c r="Z6" s="19">
        <v>43069</v>
      </c>
      <c r="AA6" s="22">
        <v>256</v>
      </c>
      <c r="AB6" s="22">
        <v>256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15549</v>
      </c>
      <c r="AH6" s="19">
        <v>43040</v>
      </c>
      <c r="AI6" s="23">
        <v>15832</v>
      </c>
      <c r="AJ6" s="19">
        <v>43069</v>
      </c>
      <c r="AK6" s="22">
        <v>0</v>
      </c>
      <c r="AL6" s="22">
        <v>283</v>
      </c>
      <c r="AM6" s="22">
        <v>0</v>
      </c>
      <c r="AN6" s="22">
        <v>283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16.14</v>
      </c>
      <c r="BD6" s="22">
        <v>0</v>
      </c>
      <c r="BE6" s="22">
        <v>16.14</v>
      </c>
    </row>
    <row r="7" spans="1:57" x14ac:dyDescent="0.25">
      <c r="A7" s="18" t="s">
        <v>658</v>
      </c>
      <c r="B7" s="18" t="s">
        <v>664</v>
      </c>
      <c r="C7" s="19">
        <v>43069</v>
      </c>
      <c r="D7" s="19">
        <v>43040</v>
      </c>
      <c r="E7" s="19">
        <v>43069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106238</v>
      </c>
      <c r="X7" s="19">
        <v>43040</v>
      </c>
      <c r="Y7" s="23">
        <v>108588</v>
      </c>
      <c r="Z7" s="19">
        <v>43069</v>
      </c>
      <c r="AA7" s="23">
        <v>2350</v>
      </c>
      <c r="AB7" s="23">
        <v>2350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172390</v>
      </c>
      <c r="AH7" s="19">
        <v>43040</v>
      </c>
      <c r="AI7" s="23">
        <v>176262</v>
      </c>
      <c r="AJ7" s="19">
        <v>43069</v>
      </c>
      <c r="AK7" s="22">
        <v>0</v>
      </c>
      <c r="AL7" s="23">
        <v>3872</v>
      </c>
      <c r="AM7" s="22">
        <v>0</v>
      </c>
      <c r="AN7" s="23">
        <v>3872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213.59</v>
      </c>
      <c r="BD7" s="22">
        <v>0</v>
      </c>
      <c r="BE7" s="22">
        <v>213.59</v>
      </c>
    </row>
    <row r="8" spans="1:57" x14ac:dyDescent="0.25">
      <c r="A8" s="18" t="s">
        <v>658</v>
      </c>
      <c r="B8" s="18" t="s">
        <v>665</v>
      </c>
      <c r="C8" s="19">
        <v>43069</v>
      </c>
      <c r="D8" s="19">
        <v>43040</v>
      </c>
      <c r="E8" s="19">
        <v>43069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52237</v>
      </c>
      <c r="X8" s="19">
        <v>43040</v>
      </c>
      <c r="Y8" s="23">
        <v>52237</v>
      </c>
      <c r="Z8" s="19">
        <v>43069</v>
      </c>
      <c r="AA8" s="22">
        <v>0</v>
      </c>
      <c r="AB8" s="22">
        <v>0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43040</v>
      </c>
      <c r="AI8" s="23">
        <v>65757</v>
      </c>
      <c r="AJ8" s="19">
        <v>43069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</row>
    <row r="9" spans="1:57" x14ac:dyDescent="0.25">
      <c r="A9" s="18" t="s">
        <v>658</v>
      </c>
      <c r="B9" s="18" t="s">
        <v>666</v>
      </c>
      <c r="C9" s="19">
        <v>43069</v>
      </c>
      <c r="D9" s="19">
        <v>43040</v>
      </c>
      <c r="E9" s="19">
        <v>43069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15247</v>
      </c>
      <c r="X9" s="19">
        <v>43040</v>
      </c>
      <c r="Y9" s="23">
        <v>15376</v>
      </c>
      <c r="Z9" s="19">
        <v>43069</v>
      </c>
      <c r="AA9" s="22">
        <v>129</v>
      </c>
      <c r="AB9" s="22">
        <v>129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10689</v>
      </c>
      <c r="AH9" s="19">
        <v>43040</v>
      </c>
      <c r="AI9" s="23">
        <v>10780</v>
      </c>
      <c r="AJ9" s="19">
        <v>43069</v>
      </c>
      <c r="AK9" s="22">
        <v>0</v>
      </c>
      <c r="AL9" s="22">
        <v>91</v>
      </c>
      <c r="AM9" s="22">
        <v>0</v>
      </c>
      <c r="AN9" s="22">
        <v>91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5.48</v>
      </c>
      <c r="BD9" s="22">
        <v>0</v>
      </c>
      <c r="BE9" s="22">
        <v>5.48</v>
      </c>
    </row>
    <row r="10" spans="1:57" x14ac:dyDescent="0.25">
      <c r="A10" s="18" t="s">
        <v>658</v>
      </c>
      <c r="B10" s="18" t="s">
        <v>667</v>
      </c>
      <c r="C10" s="19">
        <v>43069</v>
      </c>
      <c r="D10" s="19">
        <v>43040</v>
      </c>
      <c r="E10" s="19">
        <v>43069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78925</v>
      </c>
      <c r="X10" s="19">
        <v>43040</v>
      </c>
      <c r="Y10" s="23">
        <v>79630</v>
      </c>
      <c r="Z10" s="19">
        <v>43069</v>
      </c>
      <c r="AA10" s="22">
        <v>705</v>
      </c>
      <c r="AB10" s="22">
        <v>705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64274</v>
      </c>
      <c r="AH10" s="19">
        <v>43040</v>
      </c>
      <c r="AI10" s="23">
        <v>65123</v>
      </c>
      <c r="AJ10" s="19">
        <v>43069</v>
      </c>
      <c r="AK10" s="22">
        <v>0</v>
      </c>
      <c r="AL10" s="22">
        <v>849</v>
      </c>
      <c r="AM10" s="22">
        <v>0</v>
      </c>
      <c r="AN10" s="22">
        <v>849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48.01</v>
      </c>
      <c r="BD10" s="22">
        <v>0</v>
      </c>
      <c r="BE10" s="22">
        <v>48.01</v>
      </c>
    </row>
    <row r="11" spans="1:57" x14ac:dyDescent="0.25">
      <c r="A11" s="18" t="s">
        <v>658</v>
      </c>
      <c r="B11" s="18" t="s">
        <v>668</v>
      </c>
      <c r="C11" s="19">
        <v>43069</v>
      </c>
      <c r="D11" s="19">
        <v>43040</v>
      </c>
      <c r="E11" s="19">
        <v>43069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384021</v>
      </c>
      <c r="X11" s="19">
        <v>43040</v>
      </c>
      <c r="Y11" s="23">
        <v>389591</v>
      </c>
      <c r="Z11" s="19">
        <v>43069</v>
      </c>
      <c r="AA11" s="23">
        <v>5570</v>
      </c>
      <c r="AB11" s="23">
        <v>5570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761247</v>
      </c>
      <c r="AH11" s="19">
        <v>43040</v>
      </c>
      <c r="AI11" s="23">
        <v>764157</v>
      </c>
      <c r="AJ11" s="19">
        <v>43069</v>
      </c>
      <c r="AK11" s="22">
        <v>0</v>
      </c>
      <c r="AL11" s="23">
        <v>2910</v>
      </c>
      <c r="AM11" s="22">
        <v>0</v>
      </c>
      <c r="AN11" s="23">
        <v>2910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184.1</v>
      </c>
      <c r="BD11" s="22">
        <v>0</v>
      </c>
      <c r="BE11" s="22">
        <v>184.1</v>
      </c>
    </row>
    <row r="12" spans="1:57" x14ac:dyDescent="0.25">
      <c r="A12" s="18" t="s">
        <v>658</v>
      </c>
      <c r="B12" s="18" t="s">
        <v>669</v>
      </c>
      <c r="C12" s="19">
        <v>43069</v>
      </c>
      <c r="D12" s="19">
        <v>43040</v>
      </c>
      <c r="E12" s="19">
        <v>43069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267777</v>
      </c>
      <c r="X12" s="19">
        <v>43040</v>
      </c>
      <c r="Y12" s="23">
        <v>269484</v>
      </c>
      <c r="Z12" s="19">
        <v>43069</v>
      </c>
      <c r="AA12" s="23">
        <v>1707</v>
      </c>
      <c r="AB12" s="23">
        <v>1707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208834</v>
      </c>
      <c r="AH12" s="19">
        <v>43040</v>
      </c>
      <c r="AI12" s="23">
        <v>209285</v>
      </c>
      <c r="AJ12" s="19">
        <v>43069</v>
      </c>
      <c r="AK12" s="22">
        <v>0</v>
      </c>
      <c r="AL12" s="22">
        <v>451</v>
      </c>
      <c r="AM12" s="22">
        <v>0</v>
      </c>
      <c r="AN12" s="22">
        <v>451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33.76</v>
      </c>
      <c r="BD12" s="22">
        <v>0</v>
      </c>
      <c r="BE12" s="22">
        <v>33.76</v>
      </c>
    </row>
    <row r="13" spans="1:57" x14ac:dyDescent="0.25">
      <c r="A13" s="18" t="s">
        <v>658</v>
      </c>
      <c r="B13" s="18" t="s">
        <v>670</v>
      </c>
      <c r="C13" s="19">
        <v>43069</v>
      </c>
      <c r="D13" s="19">
        <v>43040</v>
      </c>
      <c r="E13" s="19">
        <v>43069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161507</v>
      </c>
      <c r="X13" s="19">
        <v>43040</v>
      </c>
      <c r="Y13" s="23">
        <v>163248</v>
      </c>
      <c r="Z13" s="19">
        <v>43069</v>
      </c>
      <c r="AA13" s="23">
        <v>1741</v>
      </c>
      <c r="AB13" s="23">
        <v>1741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115157</v>
      </c>
      <c r="AH13" s="19">
        <v>43040</v>
      </c>
      <c r="AI13" s="23">
        <v>115928</v>
      </c>
      <c r="AJ13" s="19">
        <v>43069</v>
      </c>
      <c r="AK13" s="22">
        <v>0</v>
      </c>
      <c r="AL13" s="22">
        <v>771</v>
      </c>
      <c r="AM13" s="22">
        <v>0</v>
      </c>
      <c r="AN13" s="22">
        <v>771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50.42</v>
      </c>
      <c r="BD13" s="22">
        <v>0</v>
      </c>
      <c r="BE13" s="22">
        <v>50.42</v>
      </c>
    </row>
    <row r="14" spans="1:57" x14ac:dyDescent="0.25">
      <c r="A14" s="18" t="s">
        <v>658</v>
      </c>
      <c r="B14" s="18" t="s">
        <v>671</v>
      </c>
      <c r="C14" s="19">
        <v>43069</v>
      </c>
      <c r="D14" s="19">
        <v>43040</v>
      </c>
      <c r="E14" s="19">
        <v>43069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937262</v>
      </c>
      <c r="X14" s="19">
        <v>43040</v>
      </c>
      <c r="Y14" s="23">
        <v>940841</v>
      </c>
      <c r="Z14" s="19">
        <v>43069</v>
      </c>
      <c r="AA14" s="23">
        <v>3579</v>
      </c>
      <c r="AB14" s="23">
        <v>3579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405341</v>
      </c>
      <c r="AH14" s="19">
        <v>43040</v>
      </c>
      <c r="AI14" s="23">
        <v>407719</v>
      </c>
      <c r="AJ14" s="19">
        <v>43069</v>
      </c>
      <c r="AK14" s="22">
        <v>0</v>
      </c>
      <c r="AL14" s="23">
        <v>2378</v>
      </c>
      <c r="AM14" s="22">
        <v>0</v>
      </c>
      <c r="AN14" s="23">
        <v>2378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144.41999999999999</v>
      </c>
      <c r="BD14" s="22">
        <v>0</v>
      </c>
      <c r="BE14" s="22">
        <v>144.41999999999999</v>
      </c>
    </row>
    <row r="15" spans="1:57" x14ac:dyDescent="0.25">
      <c r="A15" s="18" t="s">
        <v>658</v>
      </c>
      <c r="B15" s="18" t="s">
        <v>672</v>
      </c>
      <c r="C15" s="19">
        <v>43069</v>
      </c>
      <c r="D15" s="19">
        <v>43040</v>
      </c>
      <c r="E15" s="19">
        <v>43069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148775</v>
      </c>
      <c r="X15" s="19">
        <v>43040</v>
      </c>
      <c r="Y15" s="23">
        <v>149931</v>
      </c>
      <c r="Z15" s="19">
        <v>43069</v>
      </c>
      <c r="AA15" s="23">
        <v>1156</v>
      </c>
      <c r="AB15" s="23">
        <v>1156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114087</v>
      </c>
      <c r="AH15" s="19">
        <v>43040</v>
      </c>
      <c r="AI15" s="23">
        <v>114579</v>
      </c>
      <c r="AJ15" s="19">
        <v>43069</v>
      </c>
      <c r="AK15" s="22">
        <v>0</v>
      </c>
      <c r="AL15" s="22">
        <v>492</v>
      </c>
      <c r="AM15" s="22">
        <v>0</v>
      </c>
      <c r="AN15" s="22">
        <v>492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32.46</v>
      </c>
      <c r="BD15" s="22">
        <v>0</v>
      </c>
      <c r="BE15" s="22">
        <v>32.46</v>
      </c>
    </row>
    <row r="16" spans="1:57" x14ac:dyDescent="0.25">
      <c r="A16" s="18" t="s">
        <v>658</v>
      </c>
      <c r="B16" s="18" t="s">
        <v>673</v>
      </c>
      <c r="C16" s="19">
        <v>43069</v>
      </c>
      <c r="D16" s="19">
        <v>43040</v>
      </c>
      <c r="E16" s="19">
        <v>43069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237677</v>
      </c>
      <c r="X16" s="19">
        <v>43040</v>
      </c>
      <c r="Y16" s="23">
        <v>240587</v>
      </c>
      <c r="Z16" s="19">
        <v>43069</v>
      </c>
      <c r="AA16" s="23">
        <v>2910</v>
      </c>
      <c r="AB16" s="23">
        <v>2910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89492</v>
      </c>
      <c r="AH16" s="19">
        <v>43040</v>
      </c>
      <c r="AI16" s="23">
        <v>89781</v>
      </c>
      <c r="AJ16" s="19">
        <v>43069</v>
      </c>
      <c r="AK16" s="22">
        <v>0</v>
      </c>
      <c r="AL16" s="22">
        <v>289</v>
      </c>
      <c r="AM16" s="22">
        <v>0</v>
      </c>
      <c r="AN16" s="22">
        <v>289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32.89</v>
      </c>
      <c r="BD16" s="22">
        <v>0</v>
      </c>
      <c r="BE16" s="22">
        <v>32.89</v>
      </c>
    </row>
    <row r="17" spans="1:57" x14ac:dyDescent="0.25">
      <c r="A17" s="18" t="s">
        <v>658</v>
      </c>
      <c r="B17" s="18" t="s">
        <v>674</v>
      </c>
      <c r="C17" s="19">
        <v>43069</v>
      </c>
      <c r="D17" s="19">
        <v>43040</v>
      </c>
      <c r="E17" s="19">
        <v>43069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769717</v>
      </c>
      <c r="X17" s="19">
        <v>43040</v>
      </c>
      <c r="Y17" s="23">
        <v>775536</v>
      </c>
      <c r="Z17" s="19">
        <v>43069</v>
      </c>
      <c r="AA17" s="23">
        <v>5819</v>
      </c>
      <c r="AB17" s="23">
        <v>5819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405632</v>
      </c>
      <c r="AH17" s="19">
        <v>43040</v>
      </c>
      <c r="AI17" s="23">
        <v>410485</v>
      </c>
      <c r="AJ17" s="19">
        <v>43069</v>
      </c>
      <c r="AK17" s="22">
        <v>0</v>
      </c>
      <c r="AL17" s="23">
        <v>4853</v>
      </c>
      <c r="AM17" s="22">
        <v>0</v>
      </c>
      <c r="AN17" s="23">
        <v>4853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285.52</v>
      </c>
      <c r="BD17" s="22">
        <v>0</v>
      </c>
      <c r="BE17" s="22">
        <v>285.52</v>
      </c>
    </row>
    <row r="18" spans="1:57" x14ac:dyDescent="0.25">
      <c r="A18" s="18" t="s">
        <v>658</v>
      </c>
      <c r="B18" s="18" t="s">
        <v>675</v>
      </c>
      <c r="C18" s="19">
        <v>43069</v>
      </c>
      <c r="D18" s="19">
        <v>43040</v>
      </c>
      <c r="E18" s="19">
        <v>43069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358316</v>
      </c>
      <c r="X18" s="19">
        <v>43040</v>
      </c>
      <c r="Y18" s="23">
        <v>360810</v>
      </c>
      <c r="Z18" s="19">
        <v>43069</v>
      </c>
      <c r="AA18" s="23">
        <v>2494</v>
      </c>
      <c r="AB18" s="23">
        <v>2494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233664</v>
      </c>
      <c r="AH18" s="19">
        <v>43040</v>
      </c>
      <c r="AI18" s="23">
        <v>236566</v>
      </c>
      <c r="AJ18" s="19">
        <v>43069</v>
      </c>
      <c r="AK18" s="22">
        <v>0</v>
      </c>
      <c r="AL18" s="23">
        <v>2902</v>
      </c>
      <c r="AM18" s="22">
        <v>0</v>
      </c>
      <c r="AN18" s="23">
        <v>2902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164.62</v>
      </c>
      <c r="BD18" s="22">
        <v>0</v>
      </c>
      <c r="BE18" s="22">
        <v>164.62</v>
      </c>
    </row>
    <row r="19" spans="1:57" x14ac:dyDescent="0.25">
      <c r="A19" s="18" t="s">
        <v>658</v>
      </c>
      <c r="B19" s="18" t="s">
        <v>676</v>
      </c>
      <c r="C19" s="19">
        <v>43069</v>
      </c>
      <c r="D19" s="19">
        <v>43040</v>
      </c>
      <c r="E19" s="19">
        <v>43069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334783</v>
      </c>
      <c r="X19" s="19">
        <v>43040</v>
      </c>
      <c r="Y19" s="23">
        <v>338776</v>
      </c>
      <c r="Z19" s="19">
        <v>43069</v>
      </c>
      <c r="AA19" s="23">
        <v>3993</v>
      </c>
      <c r="AB19" s="23">
        <v>3993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401939</v>
      </c>
      <c r="AH19" s="19">
        <v>43040</v>
      </c>
      <c r="AI19" s="23">
        <v>403141</v>
      </c>
      <c r="AJ19" s="19">
        <v>43069</v>
      </c>
      <c r="AK19" s="22">
        <v>0</v>
      </c>
      <c r="AL19" s="23">
        <v>1202</v>
      </c>
      <c r="AM19" s="22">
        <v>0</v>
      </c>
      <c r="AN19" s="23">
        <v>1202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86.54</v>
      </c>
      <c r="BD19" s="22">
        <v>0</v>
      </c>
      <c r="BE19" s="22">
        <v>86.54</v>
      </c>
    </row>
    <row r="20" spans="1:57" x14ac:dyDescent="0.25">
      <c r="A20" s="18" t="s">
        <v>658</v>
      </c>
      <c r="B20" s="18" t="s">
        <v>677</v>
      </c>
      <c r="C20" s="19">
        <v>43069</v>
      </c>
      <c r="D20" s="19">
        <v>43040</v>
      </c>
      <c r="E20" s="19">
        <v>43069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48320</v>
      </c>
      <c r="X20" s="19">
        <v>43040</v>
      </c>
      <c r="Y20" s="23">
        <v>48920</v>
      </c>
      <c r="Z20" s="19">
        <v>43069</v>
      </c>
      <c r="AA20" s="22">
        <v>600</v>
      </c>
      <c r="AB20" s="22">
        <v>600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46102</v>
      </c>
      <c r="AH20" s="19">
        <v>43040</v>
      </c>
      <c r="AI20" s="23">
        <v>46540</v>
      </c>
      <c r="AJ20" s="19">
        <v>43069</v>
      </c>
      <c r="AK20" s="22">
        <v>0</v>
      </c>
      <c r="AL20" s="22">
        <v>438</v>
      </c>
      <c r="AM20" s="22">
        <v>0</v>
      </c>
      <c r="AN20" s="22">
        <v>438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26.23</v>
      </c>
      <c r="BD20" s="22">
        <v>0</v>
      </c>
      <c r="BE20" s="22">
        <v>26.23</v>
      </c>
    </row>
    <row r="21" spans="1:57" x14ac:dyDescent="0.25">
      <c r="A21" s="18" t="s">
        <v>658</v>
      </c>
      <c r="B21" s="18" t="s">
        <v>678</v>
      </c>
      <c r="C21" s="19">
        <v>43069</v>
      </c>
      <c r="D21" s="19">
        <v>43040</v>
      </c>
      <c r="E21" s="19">
        <v>43069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180024</v>
      </c>
      <c r="X21" s="19">
        <v>43040</v>
      </c>
      <c r="Y21" s="23">
        <v>182674</v>
      </c>
      <c r="Z21" s="19">
        <v>43069</v>
      </c>
      <c r="AA21" s="23">
        <v>2650</v>
      </c>
      <c r="AB21" s="23">
        <v>2650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208793</v>
      </c>
      <c r="AH21" s="19">
        <v>43040</v>
      </c>
      <c r="AI21" s="23">
        <v>209680</v>
      </c>
      <c r="AJ21" s="19">
        <v>43069</v>
      </c>
      <c r="AK21" s="22">
        <v>0</v>
      </c>
      <c r="AL21" s="22">
        <v>887</v>
      </c>
      <c r="AM21" s="22">
        <v>0</v>
      </c>
      <c r="AN21" s="22">
        <v>887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62.02</v>
      </c>
      <c r="BD21" s="22">
        <v>0</v>
      </c>
      <c r="BE21" s="22">
        <v>62.02</v>
      </c>
    </row>
    <row r="22" spans="1:57" x14ac:dyDescent="0.25">
      <c r="A22" s="18" t="s">
        <v>658</v>
      </c>
      <c r="B22" s="18" t="s">
        <v>679</v>
      </c>
      <c r="C22" s="19">
        <v>43069</v>
      </c>
      <c r="D22" s="19">
        <v>43040</v>
      </c>
      <c r="E22" s="19">
        <v>43069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338676</v>
      </c>
      <c r="X22" s="19">
        <v>43040</v>
      </c>
      <c r="Y22" s="23">
        <v>340376</v>
      </c>
      <c r="Z22" s="19">
        <v>43069</v>
      </c>
      <c r="AA22" s="23">
        <v>1700</v>
      </c>
      <c r="AB22" s="23">
        <v>1700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158608</v>
      </c>
      <c r="AH22" s="19">
        <v>43040</v>
      </c>
      <c r="AI22" s="23">
        <v>160669</v>
      </c>
      <c r="AJ22" s="19">
        <v>43069</v>
      </c>
      <c r="AK22" s="22">
        <v>0</v>
      </c>
      <c r="AL22" s="23">
        <v>2061</v>
      </c>
      <c r="AM22" s="22">
        <v>0</v>
      </c>
      <c r="AN22" s="23">
        <v>2061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116.48</v>
      </c>
      <c r="BD22" s="22">
        <v>0</v>
      </c>
      <c r="BE22" s="22">
        <v>116.48</v>
      </c>
    </row>
    <row r="23" spans="1:57" x14ac:dyDescent="0.25">
      <c r="A23" s="18" t="s">
        <v>680</v>
      </c>
      <c r="B23" s="18" t="s">
        <v>681</v>
      </c>
      <c r="C23" s="19">
        <v>43052</v>
      </c>
      <c r="D23" s="19">
        <v>43040</v>
      </c>
      <c r="E23" s="19">
        <v>43046</v>
      </c>
      <c r="F23" s="20" t="s">
        <v>8</v>
      </c>
      <c r="G23" s="17" t="s">
        <v>271</v>
      </c>
      <c r="H23" s="21" t="s">
        <v>243</v>
      </c>
      <c r="I23" s="18" t="s">
        <v>48</v>
      </c>
      <c r="J23" s="18" t="s">
        <v>8</v>
      </c>
      <c r="K23" s="18" t="s">
        <v>49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198</v>
      </c>
      <c r="S23" s="18" t="s">
        <v>8</v>
      </c>
      <c r="T23" s="18" t="s">
        <v>199</v>
      </c>
      <c r="U23" s="18" t="s">
        <v>200</v>
      </c>
      <c r="V23" s="18" t="s">
        <v>201</v>
      </c>
      <c r="W23" s="23">
        <v>479783</v>
      </c>
      <c r="X23" s="19">
        <v>43040</v>
      </c>
      <c r="Y23" s="23">
        <v>480770</v>
      </c>
      <c r="Z23" s="19">
        <v>43046</v>
      </c>
      <c r="AA23" s="22">
        <v>987</v>
      </c>
      <c r="AB23" s="22">
        <v>987</v>
      </c>
      <c r="AC23" s="22">
        <v>6.1999999999999998E-3</v>
      </c>
      <c r="AD23" s="22">
        <v>0</v>
      </c>
      <c r="AE23" s="22">
        <v>0</v>
      </c>
      <c r="AF23" s="22">
        <v>0</v>
      </c>
      <c r="AG23" s="23">
        <v>159174</v>
      </c>
      <c r="AH23" s="19">
        <v>43040</v>
      </c>
      <c r="AI23" s="23">
        <v>159235</v>
      </c>
      <c r="AJ23" s="19">
        <v>43046</v>
      </c>
      <c r="AK23" s="22">
        <v>0</v>
      </c>
      <c r="AL23" s="22">
        <v>61</v>
      </c>
      <c r="AM23" s="22">
        <v>0</v>
      </c>
      <c r="AN23" s="22">
        <v>61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9.26</v>
      </c>
      <c r="BD23" s="22">
        <v>0</v>
      </c>
      <c r="BE23" s="22">
        <v>9.26</v>
      </c>
    </row>
    <row r="24" spans="1:57" x14ac:dyDescent="0.25">
      <c r="A24" s="18" t="s">
        <v>658</v>
      </c>
      <c r="B24" s="18" t="s">
        <v>682</v>
      </c>
      <c r="C24" s="19">
        <v>43069</v>
      </c>
      <c r="D24" s="19">
        <v>43040</v>
      </c>
      <c r="E24" s="19">
        <v>43069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253231</v>
      </c>
      <c r="X24" s="19">
        <v>43040</v>
      </c>
      <c r="Y24" s="23">
        <v>255105</v>
      </c>
      <c r="Z24" s="19">
        <v>43069</v>
      </c>
      <c r="AA24" s="23">
        <v>1874</v>
      </c>
      <c r="AB24" s="23">
        <v>1874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91102</v>
      </c>
      <c r="AH24" s="19">
        <v>43040</v>
      </c>
      <c r="AI24" s="23">
        <v>92023</v>
      </c>
      <c r="AJ24" s="19">
        <v>43069</v>
      </c>
      <c r="AK24" s="22">
        <v>0</v>
      </c>
      <c r="AL24" s="22">
        <v>921</v>
      </c>
      <c r="AM24" s="22">
        <v>0</v>
      </c>
      <c r="AN24" s="22">
        <v>921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58.96</v>
      </c>
      <c r="BD24" s="22">
        <v>0</v>
      </c>
      <c r="BE24" s="22">
        <v>58.96</v>
      </c>
    </row>
    <row r="25" spans="1:57" x14ac:dyDescent="0.25">
      <c r="A25" s="18" t="s">
        <v>658</v>
      </c>
      <c r="B25" s="18" t="s">
        <v>683</v>
      </c>
      <c r="C25" s="19">
        <v>43069</v>
      </c>
      <c r="D25" s="19">
        <v>43040</v>
      </c>
      <c r="E25" s="19">
        <v>43069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311466</v>
      </c>
      <c r="X25" s="19">
        <v>43040</v>
      </c>
      <c r="Y25" s="23">
        <v>314821</v>
      </c>
      <c r="Z25" s="19">
        <v>43069</v>
      </c>
      <c r="AA25" s="23">
        <v>3355</v>
      </c>
      <c r="AB25" s="23">
        <v>3355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138022</v>
      </c>
      <c r="AH25" s="19">
        <v>43040</v>
      </c>
      <c r="AI25" s="23">
        <v>138570</v>
      </c>
      <c r="AJ25" s="19">
        <v>43069</v>
      </c>
      <c r="AK25" s="22">
        <v>0</v>
      </c>
      <c r="AL25" s="22">
        <v>548</v>
      </c>
      <c r="AM25" s="22">
        <v>0</v>
      </c>
      <c r="AN25" s="22">
        <v>548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48.97</v>
      </c>
      <c r="BD25" s="22">
        <v>0</v>
      </c>
      <c r="BE25" s="22">
        <v>48.97</v>
      </c>
    </row>
    <row r="26" spans="1:57" x14ac:dyDescent="0.25">
      <c r="A26" s="18" t="s">
        <v>658</v>
      </c>
      <c r="B26" s="18" t="s">
        <v>684</v>
      </c>
      <c r="C26" s="19">
        <v>43069</v>
      </c>
      <c r="D26" s="19">
        <v>43040</v>
      </c>
      <c r="E26" s="19">
        <v>43069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287472</v>
      </c>
      <c r="X26" s="19">
        <v>43040</v>
      </c>
      <c r="Y26" s="23">
        <v>291683</v>
      </c>
      <c r="Z26" s="19">
        <v>43069</v>
      </c>
      <c r="AA26" s="23">
        <v>4211</v>
      </c>
      <c r="AB26" s="23">
        <v>4211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395716</v>
      </c>
      <c r="AH26" s="19">
        <v>43040</v>
      </c>
      <c r="AI26" s="23">
        <v>399091</v>
      </c>
      <c r="AJ26" s="19">
        <v>43069</v>
      </c>
      <c r="AK26" s="22">
        <v>0</v>
      </c>
      <c r="AL26" s="23">
        <v>3375</v>
      </c>
      <c r="AM26" s="22">
        <v>0</v>
      </c>
      <c r="AN26" s="23">
        <v>3375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199.59</v>
      </c>
      <c r="BD26" s="22">
        <v>0</v>
      </c>
      <c r="BE26" s="22">
        <v>199.59</v>
      </c>
    </row>
    <row r="27" spans="1:57" x14ac:dyDescent="0.25">
      <c r="A27" s="18" t="s">
        <v>658</v>
      </c>
      <c r="B27" s="18" t="s">
        <v>685</v>
      </c>
      <c r="C27" s="19">
        <v>43069</v>
      </c>
      <c r="D27" s="19">
        <v>43040</v>
      </c>
      <c r="E27" s="19">
        <v>43069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555613</v>
      </c>
      <c r="X27" s="19">
        <v>43040</v>
      </c>
      <c r="Y27" s="23">
        <v>557869</v>
      </c>
      <c r="Z27" s="19">
        <v>43069</v>
      </c>
      <c r="AA27" s="23">
        <v>2256</v>
      </c>
      <c r="AB27" s="23">
        <v>2256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168245</v>
      </c>
      <c r="AH27" s="19">
        <v>43040</v>
      </c>
      <c r="AI27" s="23">
        <v>171606</v>
      </c>
      <c r="AJ27" s="19">
        <v>43069</v>
      </c>
      <c r="AK27" s="22">
        <v>0</v>
      </c>
      <c r="AL27" s="23">
        <v>3361</v>
      </c>
      <c r="AM27" s="22">
        <v>0</v>
      </c>
      <c r="AN27" s="23">
        <v>3361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186.75</v>
      </c>
      <c r="BD27" s="22">
        <v>0</v>
      </c>
      <c r="BE27" s="22">
        <v>186.75</v>
      </c>
    </row>
    <row r="28" spans="1:57" x14ac:dyDescent="0.25">
      <c r="A28" s="18" t="s">
        <v>658</v>
      </c>
      <c r="B28" s="18" t="s">
        <v>686</v>
      </c>
      <c r="C28" s="19">
        <v>43069</v>
      </c>
      <c r="D28" s="19">
        <v>43040</v>
      </c>
      <c r="E28" s="19">
        <v>43069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346514</v>
      </c>
      <c r="X28" s="19">
        <v>43040</v>
      </c>
      <c r="Y28" s="23">
        <v>353219</v>
      </c>
      <c r="Z28" s="19">
        <v>43069</v>
      </c>
      <c r="AA28" s="23">
        <v>6705</v>
      </c>
      <c r="AB28" s="23">
        <v>6705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272456</v>
      </c>
      <c r="AH28" s="19">
        <v>43040</v>
      </c>
      <c r="AI28" s="23">
        <v>274427</v>
      </c>
      <c r="AJ28" s="19">
        <v>43069</v>
      </c>
      <c r="AK28" s="22">
        <v>0</v>
      </c>
      <c r="AL28" s="23">
        <v>1971</v>
      </c>
      <c r="AM28" s="22">
        <v>0</v>
      </c>
      <c r="AN28" s="23">
        <v>1971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142.88</v>
      </c>
      <c r="BD28" s="22">
        <v>0</v>
      </c>
      <c r="BE28" s="22">
        <v>142.88</v>
      </c>
    </row>
    <row r="29" spans="1:57" x14ac:dyDescent="0.25">
      <c r="A29" s="18" t="s">
        <v>658</v>
      </c>
      <c r="B29" s="18" t="s">
        <v>687</v>
      </c>
      <c r="C29" s="19">
        <v>43069</v>
      </c>
      <c r="D29" s="19">
        <v>43040</v>
      </c>
      <c r="E29" s="19">
        <v>43069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194511</v>
      </c>
      <c r="X29" s="19">
        <v>43040</v>
      </c>
      <c r="Y29" s="23">
        <v>197863</v>
      </c>
      <c r="Z29" s="19">
        <v>43069</v>
      </c>
      <c r="AA29" s="23">
        <v>3352</v>
      </c>
      <c r="AB29" s="23">
        <v>3352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290603</v>
      </c>
      <c r="AH29" s="19">
        <v>43040</v>
      </c>
      <c r="AI29" s="23">
        <v>293106</v>
      </c>
      <c r="AJ29" s="19">
        <v>43069</v>
      </c>
      <c r="AK29" s="22">
        <v>0</v>
      </c>
      <c r="AL29" s="23">
        <v>2503</v>
      </c>
      <c r="AM29" s="22">
        <v>0</v>
      </c>
      <c r="AN29" s="23">
        <v>2503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149.43</v>
      </c>
      <c r="BD29" s="22">
        <v>0</v>
      </c>
      <c r="BE29" s="22">
        <v>149.43</v>
      </c>
    </row>
    <row r="30" spans="1:57" x14ac:dyDescent="0.25">
      <c r="A30" s="18" t="s">
        <v>658</v>
      </c>
      <c r="B30" s="18" t="s">
        <v>688</v>
      </c>
      <c r="C30" s="19">
        <v>43069</v>
      </c>
      <c r="D30" s="19">
        <v>43040</v>
      </c>
      <c r="E30" s="19">
        <v>43069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269307</v>
      </c>
      <c r="X30" s="19">
        <v>43040</v>
      </c>
      <c r="Y30" s="23">
        <v>272112</v>
      </c>
      <c r="Z30" s="19">
        <v>43069</v>
      </c>
      <c r="AA30" s="23">
        <v>2805</v>
      </c>
      <c r="AB30" s="23">
        <v>2805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377984</v>
      </c>
      <c r="AH30" s="19">
        <v>43040</v>
      </c>
      <c r="AI30" s="23">
        <v>380843</v>
      </c>
      <c r="AJ30" s="19">
        <v>43069</v>
      </c>
      <c r="AK30" s="22">
        <v>0</v>
      </c>
      <c r="AL30" s="23">
        <v>2859</v>
      </c>
      <c r="AM30" s="22">
        <v>0</v>
      </c>
      <c r="AN30" s="23">
        <v>2859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164.34</v>
      </c>
      <c r="BD30" s="22">
        <v>0</v>
      </c>
      <c r="BE30" s="22">
        <v>164.34</v>
      </c>
    </row>
    <row r="31" spans="1:57" x14ac:dyDescent="0.25">
      <c r="A31" s="18" t="s">
        <v>658</v>
      </c>
      <c r="B31" s="18" t="s">
        <v>689</v>
      </c>
      <c r="C31" s="19">
        <v>43069</v>
      </c>
      <c r="D31" s="19">
        <v>43040</v>
      </c>
      <c r="E31" s="19">
        <v>43069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294459</v>
      </c>
      <c r="X31" s="19">
        <v>43040</v>
      </c>
      <c r="Y31" s="23">
        <v>297327</v>
      </c>
      <c r="Z31" s="19">
        <v>43069</v>
      </c>
      <c r="AA31" s="23">
        <v>2868</v>
      </c>
      <c r="AB31" s="23">
        <v>2868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297292</v>
      </c>
      <c r="AH31" s="19">
        <v>43040</v>
      </c>
      <c r="AI31" s="23">
        <v>300861</v>
      </c>
      <c r="AJ31" s="19">
        <v>43069</v>
      </c>
      <c r="AK31" s="22">
        <v>0</v>
      </c>
      <c r="AL31" s="23">
        <v>3569</v>
      </c>
      <c r="AM31" s="22">
        <v>0</v>
      </c>
      <c r="AN31" s="23">
        <v>3569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201.23</v>
      </c>
      <c r="BD31" s="22">
        <v>0</v>
      </c>
      <c r="BE31" s="22">
        <v>201.23</v>
      </c>
    </row>
    <row r="32" spans="1:57" x14ac:dyDescent="0.25">
      <c r="A32" s="18" t="s">
        <v>658</v>
      </c>
      <c r="B32" s="18" t="s">
        <v>690</v>
      </c>
      <c r="C32" s="19">
        <v>43069</v>
      </c>
      <c r="D32" s="19">
        <v>43040</v>
      </c>
      <c r="E32" s="19">
        <v>43069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323613</v>
      </c>
      <c r="X32" s="19">
        <v>43040</v>
      </c>
      <c r="Y32" s="23">
        <v>329934</v>
      </c>
      <c r="Z32" s="19">
        <v>43069</v>
      </c>
      <c r="AA32" s="23">
        <v>6321</v>
      </c>
      <c r="AB32" s="23">
        <v>6321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330432</v>
      </c>
      <c r="AH32" s="19">
        <v>43040</v>
      </c>
      <c r="AI32" s="23">
        <v>334314</v>
      </c>
      <c r="AJ32" s="19">
        <v>43069</v>
      </c>
      <c r="AK32" s="22">
        <v>0</v>
      </c>
      <c r="AL32" s="23">
        <v>3882</v>
      </c>
      <c r="AM32" s="22">
        <v>0</v>
      </c>
      <c r="AN32" s="23">
        <v>3882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238.72</v>
      </c>
      <c r="BD32" s="22">
        <v>0</v>
      </c>
      <c r="BE32" s="22">
        <v>238.72</v>
      </c>
    </row>
    <row r="33" spans="1:57" x14ac:dyDescent="0.25">
      <c r="A33" s="18" t="s">
        <v>658</v>
      </c>
      <c r="B33" s="18" t="s">
        <v>691</v>
      </c>
      <c r="C33" s="19">
        <v>43069</v>
      </c>
      <c r="D33" s="19">
        <v>43040</v>
      </c>
      <c r="E33" s="19">
        <v>43069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236132</v>
      </c>
      <c r="X33" s="19">
        <v>43040</v>
      </c>
      <c r="Y33" s="23">
        <v>237709</v>
      </c>
      <c r="Z33" s="19">
        <v>43069</v>
      </c>
      <c r="AA33" s="23">
        <v>1577</v>
      </c>
      <c r="AB33" s="23">
        <v>1577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188041</v>
      </c>
      <c r="AH33" s="19">
        <v>43040</v>
      </c>
      <c r="AI33" s="23">
        <v>189418</v>
      </c>
      <c r="AJ33" s="19">
        <v>43069</v>
      </c>
      <c r="AK33" s="22">
        <v>0</v>
      </c>
      <c r="AL33" s="23">
        <v>1377</v>
      </c>
      <c r="AM33" s="22">
        <v>0</v>
      </c>
      <c r="AN33" s="23">
        <v>1377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80.56</v>
      </c>
      <c r="BD33" s="22">
        <v>0</v>
      </c>
      <c r="BE33" s="22">
        <v>80.56</v>
      </c>
    </row>
    <row r="34" spans="1:57" x14ac:dyDescent="0.25">
      <c r="A34" s="18" t="s">
        <v>658</v>
      </c>
      <c r="B34" s="18" t="s">
        <v>692</v>
      </c>
      <c r="C34" s="19">
        <v>43069</v>
      </c>
      <c r="D34" s="19">
        <v>43040</v>
      </c>
      <c r="E34" s="19">
        <v>43069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89315</v>
      </c>
      <c r="X34" s="19">
        <v>43040</v>
      </c>
      <c r="Y34" s="23">
        <v>89618</v>
      </c>
      <c r="Z34" s="19">
        <v>43069</v>
      </c>
      <c r="AA34" s="22">
        <v>303</v>
      </c>
      <c r="AB34" s="22">
        <v>303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57723</v>
      </c>
      <c r="AH34" s="19">
        <v>43040</v>
      </c>
      <c r="AI34" s="23">
        <v>57972</v>
      </c>
      <c r="AJ34" s="19">
        <v>43069</v>
      </c>
      <c r="AK34" s="22">
        <v>0</v>
      </c>
      <c r="AL34" s="22">
        <v>249</v>
      </c>
      <c r="AM34" s="22">
        <v>0</v>
      </c>
      <c r="AN34" s="22">
        <v>249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14.68</v>
      </c>
      <c r="BD34" s="22">
        <v>0</v>
      </c>
      <c r="BE34" s="22">
        <v>14.68</v>
      </c>
    </row>
    <row r="35" spans="1:57" x14ac:dyDescent="0.25">
      <c r="A35" s="18" t="s">
        <v>658</v>
      </c>
      <c r="B35" s="18" t="s">
        <v>693</v>
      </c>
      <c r="C35" s="19">
        <v>43069</v>
      </c>
      <c r="D35" s="19">
        <v>43040</v>
      </c>
      <c r="E35" s="19">
        <v>43069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218413</v>
      </c>
      <c r="X35" s="19">
        <v>43040</v>
      </c>
      <c r="Y35" s="23">
        <v>221253</v>
      </c>
      <c r="Z35" s="19">
        <v>43069</v>
      </c>
      <c r="AA35" s="23">
        <v>2840</v>
      </c>
      <c r="AB35" s="23">
        <v>2840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305481</v>
      </c>
      <c r="AH35" s="19">
        <v>43040</v>
      </c>
      <c r="AI35" s="23">
        <v>307421</v>
      </c>
      <c r="AJ35" s="19">
        <v>43069</v>
      </c>
      <c r="AK35" s="22">
        <v>0</v>
      </c>
      <c r="AL35" s="23">
        <v>1940</v>
      </c>
      <c r="AM35" s="22">
        <v>0</v>
      </c>
      <c r="AN35" s="23">
        <v>1940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117.33</v>
      </c>
      <c r="BD35" s="22">
        <v>0</v>
      </c>
      <c r="BE35" s="22">
        <v>117.33</v>
      </c>
    </row>
    <row r="36" spans="1:57" x14ac:dyDescent="0.25">
      <c r="A36" s="18" t="s">
        <v>658</v>
      </c>
      <c r="B36" s="18" t="s">
        <v>694</v>
      </c>
      <c r="C36" s="19">
        <v>43069</v>
      </c>
      <c r="D36" s="19">
        <v>43040</v>
      </c>
      <c r="E36" s="19">
        <v>43069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153706</v>
      </c>
      <c r="X36" s="19">
        <v>43040</v>
      </c>
      <c r="Y36" s="23">
        <v>154200</v>
      </c>
      <c r="Z36" s="19">
        <v>43069</v>
      </c>
      <c r="AA36" s="22">
        <v>494</v>
      </c>
      <c r="AB36" s="22">
        <v>494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134906</v>
      </c>
      <c r="AH36" s="19">
        <v>43040</v>
      </c>
      <c r="AI36" s="23">
        <v>134989</v>
      </c>
      <c r="AJ36" s="19">
        <v>43069</v>
      </c>
      <c r="AK36" s="22">
        <v>0</v>
      </c>
      <c r="AL36" s="22">
        <v>83</v>
      </c>
      <c r="AM36" s="22">
        <v>0</v>
      </c>
      <c r="AN36" s="22">
        <v>83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7.33</v>
      </c>
      <c r="BD36" s="22">
        <v>0</v>
      </c>
      <c r="BE36" s="22">
        <v>7.33</v>
      </c>
    </row>
    <row r="37" spans="1:57" x14ac:dyDescent="0.25">
      <c r="A37" s="18" t="s">
        <v>658</v>
      </c>
      <c r="B37" s="18" t="s">
        <v>695</v>
      </c>
      <c r="C37" s="19">
        <v>43069</v>
      </c>
      <c r="D37" s="19">
        <v>43040</v>
      </c>
      <c r="E37" s="19">
        <v>43069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140812</v>
      </c>
      <c r="X37" s="19">
        <v>43040</v>
      </c>
      <c r="Y37" s="23">
        <v>140906</v>
      </c>
      <c r="Z37" s="19">
        <v>43069</v>
      </c>
      <c r="AA37" s="22">
        <v>94</v>
      </c>
      <c r="AB37" s="22">
        <v>94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122575</v>
      </c>
      <c r="AH37" s="19">
        <v>43040</v>
      </c>
      <c r="AI37" s="23">
        <v>122584</v>
      </c>
      <c r="AJ37" s="19">
        <v>43069</v>
      </c>
      <c r="AK37" s="22">
        <v>0</v>
      </c>
      <c r="AL37" s="22">
        <v>9</v>
      </c>
      <c r="AM37" s="22">
        <v>0</v>
      </c>
      <c r="AN37" s="22">
        <v>9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1.04</v>
      </c>
      <c r="BD37" s="22">
        <v>0</v>
      </c>
      <c r="BE37" s="22">
        <v>1.04</v>
      </c>
    </row>
    <row r="38" spans="1:57" x14ac:dyDescent="0.25">
      <c r="A38" s="18" t="s">
        <v>658</v>
      </c>
      <c r="B38" s="18" t="s">
        <v>696</v>
      </c>
      <c r="C38" s="19">
        <v>43069</v>
      </c>
      <c r="D38" s="19">
        <v>43040</v>
      </c>
      <c r="E38" s="19">
        <v>43069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99313</v>
      </c>
      <c r="X38" s="19">
        <v>43040</v>
      </c>
      <c r="Y38" s="23">
        <v>99857</v>
      </c>
      <c r="Z38" s="19">
        <v>43069</v>
      </c>
      <c r="AA38" s="22">
        <v>544</v>
      </c>
      <c r="AB38" s="22">
        <v>544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54777</v>
      </c>
      <c r="AH38" s="19">
        <v>43040</v>
      </c>
      <c r="AI38" s="23">
        <v>54887</v>
      </c>
      <c r="AJ38" s="19">
        <v>43069</v>
      </c>
      <c r="AK38" s="22">
        <v>0</v>
      </c>
      <c r="AL38" s="22">
        <v>110</v>
      </c>
      <c r="AM38" s="22">
        <v>0</v>
      </c>
      <c r="AN38" s="22">
        <v>110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9.02</v>
      </c>
      <c r="BD38" s="22">
        <v>0</v>
      </c>
      <c r="BE38" s="22">
        <v>9.02</v>
      </c>
    </row>
    <row r="39" spans="1:57" x14ac:dyDescent="0.25">
      <c r="A39" s="18" t="s">
        <v>658</v>
      </c>
      <c r="B39" s="18" t="s">
        <v>697</v>
      </c>
      <c r="C39" s="19">
        <v>43069</v>
      </c>
      <c r="D39" s="19">
        <v>43040</v>
      </c>
      <c r="E39" s="19">
        <v>43069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105306</v>
      </c>
      <c r="AR39" s="19">
        <v>43040</v>
      </c>
      <c r="AS39" s="23">
        <v>105661</v>
      </c>
      <c r="AT39" s="19">
        <v>43069</v>
      </c>
      <c r="AU39" s="22">
        <v>0</v>
      </c>
      <c r="AV39" s="22">
        <v>355</v>
      </c>
      <c r="AW39" s="22">
        <v>0</v>
      </c>
      <c r="AX39" s="22">
        <v>355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2.2000000000000002</v>
      </c>
      <c r="BD39" s="22">
        <v>0</v>
      </c>
      <c r="BE39" s="22">
        <v>2.2000000000000002</v>
      </c>
    </row>
    <row r="40" spans="1:57" x14ac:dyDescent="0.25">
      <c r="A40" s="18" t="s">
        <v>658</v>
      </c>
      <c r="B40" s="18" t="s">
        <v>698</v>
      </c>
      <c r="C40" s="19">
        <v>43069</v>
      </c>
      <c r="D40" s="19">
        <v>43040</v>
      </c>
      <c r="E40" s="19">
        <v>43069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101113</v>
      </c>
      <c r="AR40" s="19">
        <v>43040</v>
      </c>
      <c r="AS40" s="23">
        <v>101214</v>
      </c>
      <c r="AT40" s="19">
        <v>43069</v>
      </c>
      <c r="AU40" s="22">
        <v>0</v>
      </c>
      <c r="AV40" s="22">
        <v>101</v>
      </c>
      <c r="AW40" s="22">
        <v>0</v>
      </c>
      <c r="AX40" s="22">
        <v>101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0.63</v>
      </c>
      <c r="BD40" s="22">
        <v>0</v>
      </c>
      <c r="BE40" s="22">
        <v>0.63</v>
      </c>
    </row>
    <row r="41" spans="1:57" x14ac:dyDescent="0.25">
      <c r="A41" s="18" t="s">
        <v>658</v>
      </c>
      <c r="B41" s="18" t="s">
        <v>699</v>
      </c>
      <c r="C41" s="19">
        <v>43069</v>
      </c>
      <c r="D41" s="19">
        <v>43040</v>
      </c>
      <c r="E41" s="19">
        <v>43069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202794</v>
      </c>
      <c r="AR41" s="19">
        <v>43040</v>
      </c>
      <c r="AS41" s="23">
        <v>202830</v>
      </c>
      <c r="AT41" s="19">
        <v>43069</v>
      </c>
      <c r="AU41" s="22">
        <v>0</v>
      </c>
      <c r="AV41" s="22">
        <v>36</v>
      </c>
      <c r="AW41" s="22">
        <v>0</v>
      </c>
      <c r="AX41" s="22">
        <v>36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0.22</v>
      </c>
      <c r="BD41" s="22">
        <v>0</v>
      </c>
      <c r="BE41" s="22">
        <v>0.22</v>
      </c>
    </row>
    <row r="42" spans="1:57" x14ac:dyDescent="0.25">
      <c r="A42" s="18" t="s">
        <v>658</v>
      </c>
      <c r="B42" s="18" t="s">
        <v>700</v>
      </c>
      <c r="C42" s="19">
        <v>43069</v>
      </c>
      <c r="D42" s="19">
        <v>43040</v>
      </c>
      <c r="E42" s="19">
        <v>43069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181558</v>
      </c>
      <c r="AR42" s="19">
        <v>43040</v>
      </c>
      <c r="AS42" s="23">
        <v>183368</v>
      </c>
      <c r="AT42" s="19">
        <v>43069</v>
      </c>
      <c r="AU42" s="22">
        <v>0</v>
      </c>
      <c r="AV42" s="23">
        <v>1810</v>
      </c>
      <c r="AW42" s="22">
        <v>0</v>
      </c>
      <c r="AX42" s="23">
        <v>1810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11.22</v>
      </c>
      <c r="BD42" s="22">
        <v>0</v>
      </c>
      <c r="BE42" s="22">
        <v>11.22</v>
      </c>
    </row>
    <row r="43" spans="1:57" x14ac:dyDescent="0.25">
      <c r="A43" s="18" t="s">
        <v>658</v>
      </c>
      <c r="B43" s="18" t="s">
        <v>701</v>
      </c>
      <c r="C43" s="19">
        <v>43069</v>
      </c>
      <c r="D43" s="19">
        <v>43040</v>
      </c>
      <c r="E43" s="19">
        <v>43069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322989</v>
      </c>
      <c r="AR43" s="19">
        <v>43040</v>
      </c>
      <c r="AS43" s="23">
        <v>323021</v>
      </c>
      <c r="AT43" s="19">
        <v>43069</v>
      </c>
      <c r="AU43" s="22">
        <v>0</v>
      </c>
      <c r="AV43" s="22">
        <v>32</v>
      </c>
      <c r="AW43" s="22">
        <v>0</v>
      </c>
      <c r="AX43" s="22">
        <v>32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0.2</v>
      </c>
      <c r="BD43" s="22">
        <v>0</v>
      </c>
      <c r="BE43" s="22">
        <v>0.2</v>
      </c>
    </row>
    <row r="44" spans="1:57" x14ac:dyDescent="0.25">
      <c r="A44" s="18" t="s">
        <v>658</v>
      </c>
      <c r="B44" s="18" t="s">
        <v>702</v>
      </c>
      <c r="C44" s="19">
        <v>43069</v>
      </c>
      <c r="D44" s="19">
        <v>43040</v>
      </c>
      <c r="E44" s="19">
        <v>43069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254766</v>
      </c>
      <c r="AR44" s="19">
        <v>43040</v>
      </c>
      <c r="AS44" s="23">
        <v>254986</v>
      </c>
      <c r="AT44" s="19">
        <v>43069</v>
      </c>
      <c r="AU44" s="22">
        <v>0</v>
      </c>
      <c r="AV44" s="22">
        <v>220</v>
      </c>
      <c r="AW44" s="22">
        <v>0</v>
      </c>
      <c r="AX44" s="22">
        <v>220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1.36</v>
      </c>
      <c r="BD44" s="22">
        <v>0</v>
      </c>
      <c r="BE44" s="22">
        <v>1.36</v>
      </c>
    </row>
    <row r="45" spans="1:57" x14ac:dyDescent="0.25">
      <c r="A45" s="18" t="s">
        <v>658</v>
      </c>
      <c r="B45" s="18" t="s">
        <v>703</v>
      </c>
      <c r="C45" s="19">
        <v>43069</v>
      </c>
      <c r="D45" s="19">
        <v>43040</v>
      </c>
      <c r="E45" s="19">
        <v>43069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122767</v>
      </c>
      <c r="AR45" s="19">
        <v>43040</v>
      </c>
      <c r="AS45" s="23">
        <v>123262</v>
      </c>
      <c r="AT45" s="19">
        <v>43069</v>
      </c>
      <c r="AU45" s="22">
        <v>0</v>
      </c>
      <c r="AV45" s="22">
        <v>495</v>
      </c>
      <c r="AW45" s="22">
        <v>0</v>
      </c>
      <c r="AX45" s="22">
        <v>495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3.07</v>
      </c>
      <c r="BD45" s="22">
        <v>0</v>
      </c>
      <c r="BE45" s="22">
        <v>3.07</v>
      </c>
    </row>
    <row r="46" spans="1:57" x14ac:dyDescent="0.25">
      <c r="A46" s="18" t="s">
        <v>658</v>
      </c>
      <c r="B46" s="18" t="s">
        <v>704</v>
      </c>
      <c r="C46" s="19">
        <v>43069</v>
      </c>
      <c r="D46" s="19">
        <v>43040</v>
      </c>
      <c r="E46" s="19">
        <v>43069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366414</v>
      </c>
      <c r="AR46" s="19">
        <v>43040</v>
      </c>
      <c r="AS46" s="23">
        <v>371180</v>
      </c>
      <c r="AT46" s="19">
        <v>43069</v>
      </c>
      <c r="AU46" s="22">
        <v>0</v>
      </c>
      <c r="AV46" s="23">
        <v>4766</v>
      </c>
      <c r="AW46" s="22">
        <v>0</v>
      </c>
      <c r="AX46" s="23">
        <v>4766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29.55</v>
      </c>
      <c r="BD46" s="22">
        <v>0</v>
      </c>
      <c r="BE46" s="22">
        <v>29.55</v>
      </c>
    </row>
    <row r="47" spans="1:57" x14ac:dyDescent="0.25">
      <c r="A47" s="18" t="s">
        <v>658</v>
      </c>
      <c r="B47" s="18" t="s">
        <v>705</v>
      </c>
      <c r="C47" s="19">
        <v>43069</v>
      </c>
      <c r="D47" s="19">
        <v>43040</v>
      </c>
      <c r="E47" s="19">
        <v>43069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81603</v>
      </c>
      <c r="AR47" s="19">
        <v>43040</v>
      </c>
      <c r="AS47" s="23">
        <v>81953</v>
      </c>
      <c r="AT47" s="19">
        <v>43069</v>
      </c>
      <c r="AU47" s="22">
        <v>0</v>
      </c>
      <c r="AV47" s="22">
        <v>350</v>
      </c>
      <c r="AW47" s="22">
        <v>0</v>
      </c>
      <c r="AX47" s="22">
        <v>350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2.17</v>
      </c>
      <c r="BD47" s="22">
        <v>0</v>
      </c>
      <c r="BE47" s="22">
        <v>2.17</v>
      </c>
    </row>
    <row r="48" spans="1:57" x14ac:dyDescent="0.25">
      <c r="A48" s="18" t="s">
        <v>658</v>
      </c>
      <c r="B48" s="18" t="s">
        <v>706</v>
      </c>
      <c r="C48" s="19">
        <v>43069</v>
      </c>
      <c r="D48" s="19">
        <v>43040</v>
      </c>
      <c r="E48" s="19">
        <v>43069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71769</v>
      </c>
      <c r="AR48" s="19">
        <v>43040</v>
      </c>
      <c r="AS48" s="23">
        <v>72116</v>
      </c>
      <c r="AT48" s="19">
        <v>43069</v>
      </c>
      <c r="AU48" s="22">
        <v>0</v>
      </c>
      <c r="AV48" s="22">
        <v>347</v>
      </c>
      <c r="AW48" s="22">
        <v>0</v>
      </c>
      <c r="AX48" s="22">
        <v>347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2.15</v>
      </c>
      <c r="BD48" s="22">
        <v>0</v>
      </c>
      <c r="BE48" s="22">
        <v>2.15</v>
      </c>
    </row>
    <row r="49" spans="1:57" x14ac:dyDescent="0.25">
      <c r="A49" s="18" t="s">
        <v>658</v>
      </c>
      <c r="B49" s="18" t="s">
        <v>707</v>
      </c>
      <c r="C49" s="19">
        <v>43069</v>
      </c>
      <c r="D49" s="19">
        <v>43040</v>
      </c>
      <c r="E49" s="19">
        <v>43069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33610</v>
      </c>
      <c r="AR49" s="19">
        <v>43040</v>
      </c>
      <c r="AS49" s="23">
        <v>33812</v>
      </c>
      <c r="AT49" s="19">
        <v>43069</v>
      </c>
      <c r="AU49" s="22">
        <v>0</v>
      </c>
      <c r="AV49" s="22">
        <v>202</v>
      </c>
      <c r="AW49" s="22">
        <v>0</v>
      </c>
      <c r="AX49" s="22">
        <v>202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1.25</v>
      </c>
      <c r="BD49" s="22">
        <v>0</v>
      </c>
      <c r="BE49" s="22">
        <v>1.25</v>
      </c>
    </row>
    <row r="50" spans="1:57" x14ac:dyDescent="0.25">
      <c r="A50" s="18" t="s">
        <v>658</v>
      </c>
      <c r="B50" s="18" t="s">
        <v>708</v>
      </c>
      <c r="C50" s="19">
        <v>43069</v>
      </c>
      <c r="D50" s="19">
        <v>43040</v>
      </c>
      <c r="E50" s="19">
        <v>43069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32631</v>
      </c>
      <c r="AR50" s="19">
        <v>43040</v>
      </c>
      <c r="AS50" s="23">
        <v>32669</v>
      </c>
      <c r="AT50" s="19">
        <v>43069</v>
      </c>
      <c r="AU50" s="22">
        <v>0</v>
      </c>
      <c r="AV50" s="22">
        <v>38</v>
      </c>
      <c r="AW50" s="22">
        <v>0</v>
      </c>
      <c r="AX50" s="22">
        <v>38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0.24</v>
      </c>
      <c r="BD50" s="22">
        <v>0</v>
      </c>
      <c r="BE50" s="22">
        <v>0.24</v>
      </c>
    </row>
    <row r="51" spans="1:57" x14ac:dyDescent="0.25">
      <c r="A51" s="18" t="s">
        <v>658</v>
      </c>
      <c r="B51" s="18" t="s">
        <v>709</v>
      </c>
      <c r="C51" s="19">
        <v>43069</v>
      </c>
      <c r="D51" s="19">
        <v>43040</v>
      </c>
      <c r="E51" s="19">
        <v>43069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178987</v>
      </c>
      <c r="AR51" s="19">
        <v>43040</v>
      </c>
      <c r="AS51" s="23">
        <v>179836</v>
      </c>
      <c r="AT51" s="19">
        <v>43069</v>
      </c>
      <c r="AU51" s="22">
        <v>0</v>
      </c>
      <c r="AV51" s="22">
        <v>849</v>
      </c>
      <c r="AW51" s="22">
        <v>0</v>
      </c>
      <c r="AX51" s="22">
        <v>849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5.26</v>
      </c>
      <c r="BD51" s="22">
        <v>0</v>
      </c>
      <c r="BE51" s="22">
        <v>5.26</v>
      </c>
    </row>
    <row r="52" spans="1:57" x14ac:dyDescent="0.25">
      <c r="A52" s="18" t="s">
        <v>658</v>
      </c>
      <c r="B52" s="18" t="s">
        <v>710</v>
      </c>
      <c r="C52" s="19">
        <v>43069</v>
      </c>
      <c r="D52" s="19">
        <v>43040</v>
      </c>
      <c r="E52" s="19">
        <v>43069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98747</v>
      </c>
      <c r="AR52" s="19">
        <v>43040</v>
      </c>
      <c r="AS52" s="23">
        <v>98933</v>
      </c>
      <c r="AT52" s="19">
        <v>43069</v>
      </c>
      <c r="AU52" s="22">
        <v>0</v>
      </c>
      <c r="AV52" s="22">
        <v>186</v>
      </c>
      <c r="AW52" s="22">
        <v>0</v>
      </c>
      <c r="AX52" s="22">
        <v>186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1.1499999999999999</v>
      </c>
      <c r="BD52" s="22">
        <v>0</v>
      </c>
      <c r="BE52" s="22">
        <v>1.1499999999999999</v>
      </c>
    </row>
    <row r="53" spans="1:57" x14ac:dyDescent="0.25">
      <c r="A53" s="18" t="s">
        <v>658</v>
      </c>
      <c r="B53" s="18" t="s">
        <v>711</v>
      </c>
      <c r="C53" s="19">
        <v>43069</v>
      </c>
      <c r="D53" s="19">
        <v>43040</v>
      </c>
      <c r="E53" s="19">
        <v>43069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91093</v>
      </c>
      <c r="AR53" s="19">
        <v>43040</v>
      </c>
      <c r="AS53" s="23">
        <v>91546</v>
      </c>
      <c r="AT53" s="19">
        <v>43069</v>
      </c>
      <c r="AU53" s="22">
        <v>0</v>
      </c>
      <c r="AV53" s="22">
        <v>453</v>
      </c>
      <c r="AW53" s="22">
        <v>0</v>
      </c>
      <c r="AX53" s="22">
        <v>453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2.81</v>
      </c>
      <c r="BD53" s="22">
        <v>0</v>
      </c>
      <c r="BE53" s="22">
        <v>2.81</v>
      </c>
    </row>
    <row r="54" spans="1:57" x14ac:dyDescent="0.25">
      <c r="A54" s="18" t="s">
        <v>658</v>
      </c>
      <c r="B54" s="18" t="s">
        <v>712</v>
      </c>
      <c r="C54" s="19">
        <v>43069</v>
      </c>
      <c r="D54" s="19">
        <v>43040</v>
      </c>
      <c r="E54" s="19">
        <v>43069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77600</v>
      </c>
      <c r="AR54" s="19">
        <v>43040</v>
      </c>
      <c r="AS54" s="23">
        <v>77890</v>
      </c>
      <c r="AT54" s="19">
        <v>43069</v>
      </c>
      <c r="AU54" s="22">
        <v>0</v>
      </c>
      <c r="AV54" s="22">
        <v>290</v>
      </c>
      <c r="AW54" s="22">
        <v>0</v>
      </c>
      <c r="AX54" s="22">
        <v>290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1.8</v>
      </c>
      <c r="BD54" s="22">
        <v>0</v>
      </c>
      <c r="BE54" s="22">
        <v>1.8</v>
      </c>
    </row>
    <row r="55" spans="1:57" x14ac:dyDescent="0.25">
      <c r="A55" s="18" t="s">
        <v>658</v>
      </c>
      <c r="B55" s="18" t="s">
        <v>713</v>
      </c>
      <c r="C55" s="19">
        <v>43069</v>
      </c>
      <c r="D55" s="19">
        <v>43040</v>
      </c>
      <c r="E55" s="19">
        <v>43069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120032</v>
      </c>
      <c r="AR55" s="19">
        <v>43040</v>
      </c>
      <c r="AS55" s="23">
        <v>120707</v>
      </c>
      <c r="AT55" s="19">
        <v>43069</v>
      </c>
      <c r="AU55" s="22">
        <v>0</v>
      </c>
      <c r="AV55" s="22">
        <v>675</v>
      </c>
      <c r="AW55" s="22">
        <v>0</v>
      </c>
      <c r="AX55" s="22">
        <v>675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4.1900000000000004</v>
      </c>
      <c r="BD55" s="22">
        <v>0</v>
      </c>
      <c r="BE55" s="22">
        <v>4.1900000000000004</v>
      </c>
    </row>
    <row r="56" spans="1:57" x14ac:dyDescent="0.25">
      <c r="A56" s="18" t="s">
        <v>658</v>
      </c>
      <c r="B56" s="18" t="s">
        <v>714</v>
      </c>
      <c r="C56" s="19">
        <v>43069</v>
      </c>
      <c r="D56" s="19">
        <v>43040</v>
      </c>
      <c r="E56" s="19">
        <v>43069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230350</v>
      </c>
      <c r="AR56" s="19">
        <v>43040</v>
      </c>
      <c r="AS56" s="23">
        <v>231917</v>
      </c>
      <c r="AT56" s="19">
        <v>43069</v>
      </c>
      <c r="AU56" s="22">
        <v>0</v>
      </c>
      <c r="AV56" s="23">
        <v>1567</v>
      </c>
      <c r="AW56" s="22">
        <v>0</v>
      </c>
      <c r="AX56" s="23">
        <v>1567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9.7200000000000006</v>
      </c>
      <c r="BD56" s="22">
        <v>0</v>
      </c>
      <c r="BE56" s="22">
        <v>9.7200000000000006</v>
      </c>
    </row>
    <row r="57" spans="1:57" x14ac:dyDescent="0.25">
      <c r="A57" s="18" t="s">
        <v>658</v>
      </c>
      <c r="B57" s="18" t="s">
        <v>715</v>
      </c>
      <c r="C57" s="19">
        <v>43069</v>
      </c>
      <c r="D57" s="19">
        <v>43040</v>
      </c>
      <c r="E57" s="19">
        <v>43069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123880</v>
      </c>
      <c r="AR57" s="19">
        <v>43040</v>
      </c>
      <c r="AS57" s="23">
        <v>124933</v>
      </c>
      <c r="AT57" s="19">
        <v>43069</v>
      </c>
      <c r="AU57" s="22">
        <v>0</v>
      </c>
      <c r="AV57" s="23">
        <v>1053</v>
      </c>
      <c r="AW57" s="22">
        <v>0</v>
      </c>
      <c r="AX57" s="23">
        <v>1053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6.53</v>
      </c>
      <c r="BD57" s="22">
        <v>0</v>
      </c>
      <c r="BE57" s="22">
        <v>6.53</v>
      </c>
    </row>
    <row r="58" spans="1:57" x14ac:dyDescent="0.25">
      <c r="A58" s="18" t="s">
        <v>658</v>
      </c>
      <c r="B58" s="18" t="s">
        <v>716</v>
      </c>
      <c r="C58" s="19">
        <v>43069</v>
      </c>
      <c r="D58" s="19">
        <v>43040</v>
      </c>
      <c r="E58" s="19">
        <v>43069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107684</v>
      </c>
      <c r="AR58" s="19">
        <v>43040</v>
      </c>
      <c r="AS58" s="23">
        <v>108257</v>
      </c>
      <c r="AT58" s="19">
        <v>43069</v>
      </c>
      <c r="AU58" s="22">
        <v>0</v>
      </c>
      <c r="AV58" s="22">
        <v>573</v>
      </c>
      <c r="AW58" s="22">
        <v>0</v>
      </c>
      <c r="AX58" s="22">
        <v>573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3.55</v>
      </c>
      <c r="BD58" s="22">
        <v>0</v>
      </c>
      <c r="BE58" s="22">
        <v>3.55</v>
      </c>
    </row>
    <row r="59" spans="1:57" x14ac:dyDescent="0.25">
      <c r="A59" s="18" t="s">
        <v>658</v>
      </c>
      <c r="B59" s="18" t="s">
        <v>717</v>
      </c>
      <c r="C59" s="19">
        <v>43069</v>
      </c>
      <c r="D59" s="19">
        <v>43040</v>
      </c>
      <c r="E59" s="19">
        <v>43069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73811</v>
      </c>
      <c r="AR59" s="19">
        <v>43040</v>
      </c>
      <c r="AS59" s="23">
        <v>73968</v>
      </c>
      <c r="AT59" s="19">
        <v>43069</v>
      </c>
      <c r="AU59" s="22">
        <v>0</v>
      </c>
      <c r="AV59" s="22">
        <v>157</v>
      </c>
      <c r="AW59" s="22">
        <v>0</v>
      </c>
      <c r="AX59" s="22">
        <v>157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0.97</v>
      </c>
      <c r="BD59" s="22">
        <v>0</v>
      </c>
      <c r="BE59" s="22">
        <v>0.97</v>
      </c>
    </row>
  </sheetData>
  <sortState ref="A2:BE59">
    <sortCondition ref="I2:I59"/>
  </sortState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9"/>
  <sheetViews>
    <sheetView topLeftCell="AM15" workbookViewId="0">
      <selection activeCell="AM32" sqref="A32:XFD32"/>
    </sheetView>
  </sheetViews>
  <sheetFormatPr defaultColWidth="11.42578125" defaultRowHeight="15" x14ac:dyDescent="0.25"/>
  <cols>
    <col min="1" max="1" width="16.140625" bestFit="1" customWidth="1"/>
    <col min="2" max="2" width="13.7109375" bestFit="1" customWidth="1"/>
    <col min="3" max="3" width="11" bestFit="1" customWidth="1"/>
    <col min="4" max="4" width="15.7109375" bestFit="1" customWidth="1"/>
    <col min="5" max="5" width="15" bestFit="1" customWidth="1"/>
    <col min="6" max="6" width="23.7109375" bestFit="1" customWidth="1"/>
    <col min="7" max="7" width="19.140625" bestFit="1" customWidth="1"/>
    <col min="8" max="8" width="44.5703125" bestFit="1" customWidth="1"/>
    <col min="9" max="9" width="15" bestFit="1" customWidth="1"/>
    <col min="10" max="10" width="10.42578125" bestFit="1" customWidth="1"/>
    <col min="11" max="11" width="34" bestFit="1" customWidth="1"/>
    <col min="12" max="12" width="32.5703125" bestFit="1" customWidth="1"/>
    <col min="13" max="14" width="15.5703125" bestFit="1" customWidth="1"/>
    <col min="15" max="15" width="14.140625" bestFit="1" customWidth="1"/>
    <col min="16" max="16" width="12.42578125" bestFit="1" customWidth="1"/>
    <col min="17" max="17" width="41.85546875" bestFit="1" customWidth="1"/>
    <col min="18" max="18" width="35.28515625" bestFit="1" customWidth="1"/>
    <col min="19" max="19" width="22.7109375" customWidth="1"/>
    <col min="20" max="20" width="22.7109375" bestFit="1" customWidth="1"/>
    <col min="21" max="21" width="14.42578125" bestFit="1" customWidth="1"/>
    <col min="22" max="22" width="12.28515625" bestFit="1" customWidth="1"/>
    <col min="23" max="23" width="25" bestFit="1" customWidth="1"/>
    <col min="24" max="24" width="24.5703125" bestFit="1" customWidth="1"/>
    <col min="25" max="25" width="22.5703125" bestFit="1" customWidth="1"/>
    <col min="26" max="26" width="22.140625" bestFit="1" customWidth="1"/>
    <col min="27" max="27" width="17" bestFit="1" customWidth="1"/>
    <col min="28" max="28" width="18.85546875" bestFit="1" customWidth="1"/>
    <col min="29" max="29" width="14.7109375" bestFit="1" customWidth="1"/>
    <col min="30" max="30" width="14.28515625" bestFit="1" customWidth="1"/>
    <col min="31" max="31" width="19" bestFit="1" customWidth="1"/>
    <col min="32" max="32" width="20" bestFit="1" customWidth="1"/>
    <col min="33" max="33" width="24.5703125" bestFit="1" customWidth="1"/>
    <col min="34" max="34" width="24.140625" bestFit="1" customWidth="1"/>
    <col min="35" max="35" width="24.5703125" bestFit="1" customWidth="1"/>
    <col min="36" max="36" width="21.7109375" bestFit="1" customWidth="1"/>
    <col min="37" max="37" width="13.85546875" bestFit="1" customWidth="1"/>
    <col min="38" max="38" width="16.5703125" bestFit="1" customWidth="1"/>
    <col min="39" max="39" width="17.5703125" bestFit="1" customWidth="1"/>
    <col min="40" max="40" width="18.42578125" bestFit="1" customWidth="1"/>
    <col min="41" max="41" width="14.28515625" bestFit="1" customWidth="1"/>
    <col min="42" max="42" width="19.5703125" bestFit="1" customWidth="1"/>
    <col min="43" max="43" width="24.28515625" bestFit="1" customWidth="1"/>
    <col min="44" max="44" width="23.85546875" bestFit="1" customWidth="1"/>
    <col min="45" max="45" width="24.28515625" bestFit="1" customWidth="1"/>
    <col min="46" max="46" width="21.42578125" bestFit="1" customWidth="1"/>
    <col min="47" max="47" width="14.140625" bestFit="1" customWidth="1"/>
    <col min="48" max="48" width="16.28515625" bestFit="1" customWidth="1"/>
    <col min="49" max="49" width="18.28515625" bestFit="1" customWidth="1"/>
    <col min="50" max="50" width="18.140625" bestFit="1" customWidth="1"/>
    <col min="51" max="51" width="14" bestFit="1" customWidth="1"/>
    <col min="52" max="52" width="19.28515625" bestFit="1" customWidth="1"/>
    <col min="53" max="53" width="22.28515625" bestFit="1" customWidth="1"/>
    <col min="54" max="54" width="8.5703125" bestFit="1" customWidth="1"/>
    <col min="55" max="55" width="8.85546875" bestFit="1" customWidth="1"/>
    <col min="56" max="56" width="6" bestFit="1" customWidth="1"/>
    <col min="57" max="57" width="11.140625" bestFit="1" customWidth="1"/>
    <col min="257" max="263" width="10.7109375" customWidth="1"/>
    <col min="264" max="264" width="24.7109375" customWidth="1"/>
    <col min="265" max="265" width="13.7109375" customWidth="1"/>
    <col min="266" max="266" width="11.7109375" customWidth="1"/>
    <col min="267" max="267" width="12.7109375" customWidth="1"/>
    <col min="268" max="268" width="11.7109375" customWidth="1"/>
    <col min="269" max="270" width="12.7109375" customWidth="1"/>
    <col min="271" max="272" width="10.7109375" customWidth="1"/>
    <col min="273" max="273" width="16.7109375" customWidth="1"/>
    <col min="274" max="274" width="28.7109375" customWidth="1"/>
    <col min="275" max="275" width="22.7109375" customWidth="1"/>
    <col min="276" max="276" width="15.7109375" customWidth="1"/>
    <col min="277" max="277" width="3.7109375" customWidth="1"/>
    <col min="278" max="278" width="10.7109375" customWidth="1"/>
    <col min="279" max="280" width="8.7109375" customWidth="1"/>
    <col min="281" max="281" width="9.7109375" customWidth="1"/>
    <col min="282" max="282" width="8.7109375" customWidth="1"/>
    <col min="283" max="283" width="9.7109375" customWidth="1"/>
    <col min="284" max="284" width="10.7109375" customWidth="1"/>
    <col min="285" max="286" width="9.7109375" customWidth="1"/>
    <col min="287" max="287" width="8.7109375" customWidth="1"/>
    <col min="288" max="288" width="9.7109375" customWidth="1"/>
    <col min="289" max="290" width="8.7109375" customWidth="1"/>
    <col min="291" max="291" width="9.7109375" customWidth="1"/>
    <col min="292" max="293" width="8.7109375" customWidth="1"/>
    <col min="294" max="295" width="10.7109375" customWidth="1"/>
    <col min="296" max="296" width="9.7109375" customWidth="1"/>
    <col min="297" max="297" width="10.7109375" customWidth="1"/>
    <col min="298" max="298" width="9.7109375" customWidth="1"/>
    <col min="299" max="300" width="8.7109375" customWidth="1"/>
    <col min="301" max="301" width="9.7109375" customWidth="1"/>
    <col min="302" max="302" width="10.7109375" customWidth="1"/>
    <col min="303" max="305" width="9.7109375" customWidth="1"/>
    <col min="306" max="307" width="10.7109375" customWidth="1"/>
    <col min="308" max="309" width="9.7109375" customWidth="1"/>
    <col min="310" max="310" width="21.7109375" customWidth="1"/>
    <col min="311" max="311" width="13.7109375" customWidth="1"/>
    <col min="312" max="312" width="10.7109375" customWidth="1"/>
    <col min="313" max="313" width="12.7109375" customWidth="1"/>
    <col min="513" max="519" width="10.7109375" customWidth="1"/>
    <col min="520" max="520" width="24.7109375" customWidth="1"/>
    <col min="521" max="521" width="13.7109375" customWidth="1"/>
    <col min="522" max="522" width="11.7109375" customWidth="1"/>
    <col min="523" max="523" width="12.7109375" customWidth="1"/>
    <col min="524" max="524" width="11.7109375" customWidth="1"/>
    <col min="525" max="526" width="12.7109375" customWidth="1"/>
    <col min="527" max="528" width="10.7109375" customWidth="1"/>
    <col min="529" max="529" width="16.7109375" customWidth="1"/>
    <col min="530" max="530" width="28.7109375" customWidth="1"/>
    <col min="531" max="531" width="22.7109375" customWidth="1"/>
    <col min="532" max="532" width="15.7109375" customWidth="1"/>
    <col min="533" max="533" width="3.7109375" customWidth="1"/>
    <col min="534" max="534" width="10.7109375" customWidth="1"/>
    <col min="535" max="536" width="8.7109375" customWidth="1"/>
    <col min="537" max="537" width="9.7109375" customWidth="1"/>
    <col min="538" max="538" width="8.7109375" customWidth="1"/>
    <col min="539" max="539" width="9.7109375" customWidth="1"/>
    <col min="540" max="540" width="10.7109375" customWidth="1"/>
    <col min="541" max="542" width="9.7109375" customWidth="1"/>
    <col min="543" max="543" width="8.7109375" customWidth="1"/>
    <col min="544" max="544" width="9.7109375" customWidth="1"/>
    <col min="545" max="546" width="8.7109375" customWidth="1"/>
    <col min="547" max="547" width="9.7109375" customWidth="1"/>
    <col min="548" max="549" width="8.7109375" customWidth="1"/>
    <col min="550" max="551" width="10.7109375" customWidth="1"/>
    <col min="552" max="552" width="9.7109375" customWidth="1"/>
    <col min="553" max="553" width="10.7109375" customWidth="1"/>
    <col min="554" max="554" width="9.7109375" customWidth="1"/>
    <col min="555" max="556" width="8.7109375" customWidth="1"/>
    <col min="557" max="557" width="9.7109375" customWidth="1"/>
    <col min="558" max="558" width="10.7109375" customWidth="1"/>
    <col min="559" max="561" width="9.7109375" customWidth="1"/>
    <col min="562" max="563" width="10.7109375" customWidth="1"/>
    <col min="564" max="565" width="9.7109375" customWidth="1"/>
    <col min="566" max="566" width="21.7109375" customWidth="1"/>
    <col min="567" max="567" width="13.7109375" customWidth="1"/>
    <col min="568" max="568" width="10.7109375" customWidth="1"/>
    <col min="569" max="569" width="12.7109375" customWidth="1"/>
    <col min="769" max="775" width="10.7109375" customWidth="1"/>
    <col min="776" max="776" width="24.7109375" customWidth="1"/>
    <col min="777" max="777" width="13.7109375" customWidth="1"/>
    <col min="778" max="778" width="11.7109375" customWidth="1"/>
    <col min="779" max="779" width="12.7109375" customWidth="1"/>
    <col min="780" max="780" width="11.7109375" customWidth="1"/>
    <col min="781" max="782" width="12.7109375" customWidth="1"/>
    <col min="783" max="784" width="10.7109375" customWidth="1"/>
    <col min="785" max="785" width="16.7109375" customWidth="1"/>
    <col min="786" max="786" width="28.7109375" customWidth="1"/>
    <col min="787" max="787" width="22.7109375" customWidth="1"/>
    <col min="788" max="788" width="15.7109375" customWidth="1"/>
    <col min="789" max="789" width="3.7109375" customWidth="1"/>
    <col min="790" max="790" width="10.7109375" customWidth="1"/>
    <col min="791" max="792" width="8.7109375" customWidth="1"/>
    <col min="793" max="793" width="9.7109375" customWidth="1"/>
    <col min="794" max="794" width="8.7109375" customWidth="1"/>
    <col min="795" max="795" width="9.7109375" customWidth="1"/>
    <col min="796" max="796" width="10.7109375" customWidth="1"/>
    <col min="797" max="798" width="9.7109375" customWidth="1"/>
    <col min="799" max="799" width="8.7109375" customWidth="1"/>
    <col min="800" max="800" width="9.7109375" customWidth="1"/>
    <col min="801" max="802" width="8.7109375" customWidth="1"/>
    <col min="803" max="803" width="9.7109375" customWidth="1"/>
    <col min="804" max="805" width="8.7109375" customWidth="1"/>
    <col min="806" max="807" width="10.7109375" customWidth="1"/>
    <col min="808" max="808" width="9.7109375" customWidth="1"/>
    <col min="809" max="809" width="10.7109375" customWidth="1"/>
    <col min="810" max="810" width="9.7109375" customWidth="1"/>
    <col min="811" max="812" width="8.7109375" customWidth="1"/>
    <col min="813" max="813" width="9.7109375" customWidth="1"/>
    <col min="814" max="814" width="10.7109375" customWidth="1"/>
    <col min="815" max="817" width="9.7109375" customWidth="1"/>
    <col min="818" max="819" width="10.7109375" customWidth="1"/>
    <col min="820" max="821" width="9.7109375" customWidth="1"/>
    <col min="822" max="822" width="21.7109375" customWidth="1"/>
    <col min="823" max="823" width="13.7109375" customWidth="1"/>
    <col min="824" max="824" width="10.7109375" customWidth="1"/>
    <col min="825" max="825" width="12.7109375" customWidth="1"/>
    <col min="1025" max="1031" width="10.7109375" customWidth="1"/>
    <col min="1032" max="1032" width="24.7109375" customWidth="1"/>
    <col min="1033" max="1033" width="13.7109375" customWidth="1"/>
    <col min="1034" max="1034" width="11.7109375" customWidth="1"/>
    <col min="1035" max="1035" width="12.7109375" customWidth="1"/>
    <col min="1036" max="1036" width="11.7109375" customWidth="1"/>
    <col min="1037" max="1038" width="12.7109375" customWidth="1"/>
    <col min="1039" max="1040" width="10.7109375" customWidth="1"/>
    <col min="1041" max="1041" width="16.7109375" customWidth="1"/>
    <col min="1042" max="1042" width="28.7109375" customWidth="1"/>
    <col min="1043" max="1043" width="22.7109375" customWidth="1"/>
    <col min="1044" max="1044" width="15.7109375" customWidth="1"/>
    <col min="1045" max="1045" width="3.7109375" customWidth="1"/>
    <col min="1046" max="1046" width="10.7109375" customWidth="1"/>
    <col min="1047" max="1048" width="8.7109375" customWidth="1"/>
    <col min="1049" max="1049" width="9.7109375" customWidth="1"/>
    <col min="1050" max="1050" width="8.7109375" customWidth="1"/>
    <col min="1051" max="1051" width="9.7109375" customWidth="1"/>
    <col min="1052" max="1052" width="10.7109375" customWidth="1"/>
    <col min="1053" max="1054" width="9.7109375" customWidth="1"/>
    <col min="1055" max="1055" width="8.7109375" customWidth="1"/>
    <col min="1056" max="1056" width="9.7109375" customWidth="1"/>
    <col min="1057" max="1058" width="8.7109375" customWidth="1"/>
    <col min="1059" max="1059" width="9.7109375" customWidth="1"/>
    <col min="1060" max="1061" width="8.7109375" customWidth="1"/>
    <col min="1062" max="1063" width="10.7109375" customWidth="1"/>
    <col min="1064" max="1064" width="9.7109375" customWidth="1"/>
    <col min="1065" max="1065" width="10.7109375" customWidth="1"/>
    <col min="1066" max="1066" width="9.7109375" customWidth="1"/>
    <col min="1067" max="1068" width="8.7109375" customWidth="1"/>
    <col min="1069" max="1069" width="9.7109375" customWidth="1"/>
    <col min="1070" max="1070" width="10.7109375" customWidth="1"/>
    <col min="1071" max="1073" width="9.7109375" customWidth="1"/>
    <col min="1074" max="1075" width="10.7109375" customWidth="1"/>
    <col min="1076" max="1077" width="9.7109375" customWidth="1"/>
    <col min="1078" max="1078" width="21.7109375" customWidth="1"/>
    <col min="1079" max="1079" width="13.7109375" customWidth="1"/>
    <col min="1080" max="1080" width="10.7109375" customWidth="1"/>
    <col min="1081" max="1081" width="12.7109375" customWidth="1"/>
    <col min="1281" max="1287" width="10.7109375" customWidth="1"/>
    <col min="1288" max="1288" width="24.7109375" customWidth="1"/>
    <col min="1289" max="1289" width="13.7109375" customWidth="1"/>
    <col min="1290" max="1290" width="11.7109375" customWidth="1"/>
    <col min="1291" max="1291" width="12.7109375" customWidth="1"/>
    <col min="1292" max="1292" width="11.7109375" customWidth="1"/>
    <col min="1293" max="1294" width="12.7109375" customWidth="1"/>
    <col min="1295" max="1296" width="10.7109375" customWidth="1"/>
    <col min="1297" max="1297" width="16.7109375" customWidth="1"/>
    <col min="1298" max="1298" width="28.7109375" customWidth="1"/>
    <col min="1299" max="1299" width="22.7109375" customWidth="1"/>
    <col min="1300" max="1300" width="15.7109375" customWidth="1"/>
    <col min="1301" max="1301" width="3.7109375" customWidth="1"/>
    <col min="1302" max="1302" width="10.7109375" customWidth="1"/>
    <col min="1303" max="1304" width="8.7109375" customWidth="1"/>
    <col min="1305" max="1305" width="9.7109375" customWidth="1"/>
    <col min="1306" max="1306" width="8.7109375" customWidth="1"/>
    <col min="1307" max="1307" width="9.7109375" customWidth="1"/>
    <col min="1308" max="1308" width="10.7109375" customWidth="1"/>
    <col min="1309" max="1310" width="9.7109375" customWidth="1"/>
    <col min="1311" max="1311" width="8.7109375" customWidth="1"/>
    <col min="1312" max="1312" width="9.7109375" customWidth="1"/>
    <col min="1313" max="1314" width="8.7109375" customWidth="1"/>
    <col min="1315" max="1315" width="9.7109375" customWidth="1"/>
    <col min="1316" max="1317" width="8.7109375" customWidth="1"/>
    <col min="1318" max="1319" width="10.7109375" customWidth="1"/>
    <col min="1320" max="1320" width="9.7109375" customWidth="1"/>
    <col min="1321" max="1321" width="10.7109375" customWidth="1"/>
    <col min="1322" max="1322" width="9.7109375" customWidth="1"/>
    <col min="1323" max="1324" width="8.7109375" customWidth="1"/>
    <col min="1325" max="1325" width="9.7109375" customWidth="1"/>
    <col min="1326" max="1326" width="10.7109375" customWidth="1"/>
    <col min="1327" max="1329" width="9.7109375" customWidth="1"/>
    <col min="1330" max="1331" width="10.7109375" customWidth="1"/>
    <col min="1332" max="1333" width="9.7109375" customWidth="1"/>
    <col min="1334" max="1334" width="21.7109375" customWidth="1"/>
    <col min="1335" max="1335" width="13.7109375" customWidth="1"/>
    <col min="1336" max="1336" width="10.7109375" customWidth="1"/>
    <col min="1337" max="1337" width="12.7109375" customWidth="1"/>
    <col min="1537" max="1543" width="10.7109375" customWidth="1"/>
    <col min="1544" max="1544" width="24.7109375" customWidth="1"/>
    <col min="1545" max="1545" width="13.7109375" customWidth="1"/>
    <col min="1546" max="1546" width="11.7109375" customWidth="1"/>
    <col min="1547" max="1547" width="12.7109375" customWidth="1"/>
    <col min="1548" max="1548" width="11.7109375" customWidth="1"/>
    <col min="1549" max="1550" width="12.7109375" customWidth="1"/>
    <col min="1551" max="1552" width="10.7109375" customWidth="1"/>
    <col min="1553" max="1553" width="16.7109375" customWidth="1"/>
    <col min="1554" max="1554" width="28.7109375" customWidth="1"/>
    <col min="1555" max="1555" width="22.7109375" customWidth="1"/>
    <col min="1556" max="1556" width="15.7109375" customWidth="1"/>
    <col min="1557" max="1557" width="3.7109375" customWidth="1"/>
    <col min="1558" max="1558" width="10.7109375" customWidth="1"/>
    <col min="1559" max="1560" width="8.7109375" customWidth="1"/>
    <col min="1561" max="1561" width="9.7109375" customWidth="1"/>
    <col min="1562" max="1562" width="8.7109375" customWidth="1"/>
    <col min="1563" max="1563" width="9.7109375" customWidth="1"/>
    <col min="1564" max="1564" width="10.7109375" customWidth="1"/>
    <col min="1565" max="1566" width="9.7109375" customWidth="1"/>
    <col min="1567" max="1567" width="8.7109375" customWidth="1"/>
    <col min="1568" max="1568" width="9.7109375" customWidth="1"/>
    <col min="1569" max="1570" width="8.7109375" customWidth="1"/>
    <col min="1571" max="1571" width="9.7109375" customWidth="1"/>
    <col min="1572" max="1573" width="8.7109375" customWidth="1"/>
    <col min="1574" max="1575" width="10.7109375" customWidth="1"/>
    <col min="1576" max="1576" width="9.7109375" customWidth="1"/>
    <col min="1577" max="1577" width="10.7109375" customWidth="1"/>
    <col min="1578" max="1578" width="9.7109375" customWidth="1"/>
    <col min="1579" max="1580" width="8.7109375" customWidth="1"/>
    <col min="1581" max="1581" width="9.7109375" customWidth="1"/>
    <col min="1582" max="1582" width="10.7109375" customWidth="1"/>
    <col min="1583" max="1585" width="9.7109375" customWidth="1"/>
    <col min="1586" max="1587" width="10.7109375" customWidth="1"/>
    <col min="1588" max="1589" width="9.7109375" customWidth="1"/>
    <col min="1590" max="1590" width="21.7109375" customWidth="1"/>
    <col min="1591" max="1591" width="13.7109375" customWidth="1"/>
    <col min="1592" max="1592" width="10.7109375" customWidth="1"/>
    <col min="1593" max="1593" width="12.7109375" customWidth="1"/>
    <col min="1793" max="1799" width="10.7109375" customWidth="1"/>
    <col min="1800" max="1800" width="24.7109375" customWidth="1"/>
    <col min="1801" max="1801" width="13.7109375" customWidth="1"/>
    <col min="1802" max="1802" width="11.7109375" customWidth="1"/>
    <col min="1803" max="1803" width="12.7109375" customWidth="1"/>
    <col min="1804" max="1804" width="11.7109375" customWidth="1"/>
    <col min="1805" max="1806" width="12.7109375" customWidth="1"/>
    <col min="1807" max="1808" width="10.7109375" customWidth="1"/>
    <col min="1809" max="1809" width="16.7109375" customWidth="1"/>
    <col min="1810" max="1810" width="28.7109375" customWidth="1"/>
    <col min="1811" max="1811" width="22.7109375" customWidth="1"/>
    <col min="1812" max="1812" width="15.7109375" customWidth="1"/>
    <col min="1813" max="1813" width="3.7109375" customWidth="1"/>
    <col min="1814" max="1814" width="10.7109375" customWidth="1"/>
    <col min="1815" max="1816" width="8.7109375" customWidth="1"/>
    <col min="1817" max="1817" width="9.7109375" customWidth="1"/>
    <col min="1818" max="1818" width="8.7109375" customWidth="1"/>
    <col min="1819" max="1819" width="9.7109375" customWidth="1"/>
    <col min="1820" max="1820" width="10.7109375" customWidth="1"/>
    <col min="1821" max="1822" width="9.7109375" customWidth="1"/>
    <col min="1823" max="1823" width="8.7109375" customWidth="1"/>
    <col min="1824" max="1824" width="9.7109375" customWidth="1"/>
    <col min="1825" max="1826" width="8.7109375" customWidth="1"/>
    <col min="1827" max="1827" width="9.7109375" customWidth="1"/>
    <col min="1828" max="1829" width="8.7109375" customWidth="1"/>
    <col min="1830" max="1831" width="10.7109375" customWidth="1"/>
    <col min="1832" max="1832" width="9.7109375" customWidth="1"/>
    <col min="1833" max="1833" width="10.7109375" customWidth="1"/>
    <col min="1834" max="1834" width="9.7109375" customWidth="1"/>
    <col min="1835" max="1836" width="8.7109375" customWidth="1"/>
    <col min="1837" max="1837" width="9.7109375" customWidth="1"/>
    <col min="1838" max="1838" width="10.7109375" customWidth="1"/>
    <col min="1839" max="1841" width="9.7109375" customWidth="1"/>
    <col min="1842" max="1843" width="10.7109375" customWidth="1"/>
    <col min="1844" max="1845" width="9.7109375" customWidth="1"/>
    <col min="1846" max="1846" width="21.7109375" customWidth="1"/>
    <col min="1847" max="1847" width="13.7109375" customWidth="1"/>
    <col min="1848" max="1848" width="10.7109375" customWidth="1"/>
    <col min="1849" max="1849" width="12.7109375" customWidth="1"/>
    <col min="2049" max="2055" width="10.7109375" customWidth="1"/>
    <col min="2056" max="2056" width="24.7109375" customWidth="1"/>
    <col min="2057" max="2057" width="13.7109375" customWidth="1"/>
    <col min="2058" max="2058" width="11.7109375" customWidth="1"/>
    <col min="2059" max="2059" width="12.7109375" customWidth="1"/>
    <col min="2060" max="2060" width="11.7109375" customWidth="1"/>
    <col min="2061" max="2062" width="12.7109375" customWidth="1"/>
    <col min="2063" max="2064" width="10.7109375" customWidth="1"/>
    <col min="2065" max="2065" width="16.7109375" customWidth="1"/>
    <col min="2066" max="2066" width="28.7109375" customWidth="1"/>
    <col min="2067" max="2067" width="22.7109375" customWidth="1"/>
    <col min="2068" max="2068" width="15.7109375" customWidth="1"/>
    <col min="2069" max="2069" width="3.7109375" customWidth="1"/>
    <col min="2070" max="2070" width="10.7109375" customWidth="1"/>
    <col min="2071" max="2072" width="8.7109375" customWidth="1"/>
    <col min="2073" max="2073" width="9.7109375" customWidth="1"/>
    <col min="2074" max="2074" width="8.7109375" customWidth="1"/>
    <col min="2075" max="2075" width="9.7109375" customWidth="1"/>
    <col min="2076" max="2076" width="10.7109375" customWidth="1"/>
    <col min="2077" max="2078" width="9.7109375" customWidth="1"/>
    <col min="2079" max="2079" width="8.7109375" customWidth="1"/>
    <col min="2080" max="2080" width="9.7109375" customWidth="1"/>
    <col min="2081" max="2082" width="8.7109375" customWidth="1"/>
    <col min="2083" max="2083" width="9.7109375" customWidth="1"/>
    <col min="2084" max="2085" width="8.7109375" customWidth="1"/>
    <col min="2086" max="2087" width="10.7109375" customWidth="1"/>
    <col min="2088" max="2088" width="9.7109375" customWidth="1"/>
    <col min="2089" max="2089" width="10.7109375" customWidth="1"/>
    <col min="2090" max="2090" width="9.7109375" customWidth="1"/>
    <col min="2091" max="2092" width="8.7109375" customWidth="1"/>
    <col min="2093" max="2093" width="9.7109375" customWidth="1"/>
    <col min="2094" max="2094" width="10.7109375" customWidth="1"/>
    <col min="2095" max="2097" width="9.7109375" customWidth="1"/>
    <col min="2098" max="2099" width="10.7109375" customWidth="1"/>
    <col min="2100" max="2101" width="9.7109375" customWidth="1"/>
    <col min="2102" max="2102" width="21.7109375" customWidth="1"/>
    <col min="2103" max="2103" width="13.7109375" customWidth="1"/>
    <col min="2104" max="2104" width="10.7109375" customWidth="1"/>
    <col min="2105" max="2105" width="12.7109375" customWidth="1"/>
    <col min="2305" max="2311" width="10.7109375" customWidth="1"/>
    <col min="2312" max="2312" width="24.7109375" customWidth="1"/>
    <col min="2313" max="2313" width="13.7109375" customWidth="1"/>
    <col min="2314" max="2314" width="11.7109375" customWidth="1"/>
    <col min="2315" max="2315" width="12.7109375" customWidth="1"/>
    <col min="2316" max="2316" width="11.7109375" customWidth="1"/>
    <col min="2317" max="2318" width="12.7109375" customWidth="1"/>
    <col min="2319" max="2320" width="10.7109375" customWidth="1"/>
    <col min="2321" max="2321" width="16.7109375" customWidth="1"/>
    <col min="2322" max="2322" width="28.7109375" customWidth="1"/>
    <col min="2323" max="2323" width="22.7109375" customWidth="1"/>
    <col min="2324" max="2324" width="15.7109375" customWidth="1"/>
    <col min="2325" max="2325" width="3.7109375" customWidth="1"/>
    <col min="2326" max="2326" width="10.7109375" customWidth="1"/>
    <col min="2327" max="2328" width="8.7109375" customWidth="1"/>
    <col min="2329" max="2329" width="9.7109375" customWidth="1"/>
    <col min="2330" max="2330" width="8.7109375" customWidth="1"/>
    <col min="2331" max="2331" width="9.7109375" customWidth="1"/>
    <col min="2332" max="2332" width="10.7109375" customWidth="1"/>
    <col min="2333" max="2334" width="9.7109375" customWidth="1"/>
    <col min="2335" max="2335" width="8.7109375" customWidth="1"/>
    <col min="2336" max="2336" width="9.7109375" customWidth="1"/>
    <col min="2337" max="2338" width="8.7109375" customWidth="1"/>
    <col min="2339" max="2339" width="9.7109375" customWidth="1"/>
    <col min="2340" max="2341" width="8.7109375" customWidth="1"/>
    <col min="2342" max="2343" width="10.7109375" customWidth="1"/>
    <col min="2344" max="2344" width="9.7109375" customWidth="1"/>
    <col min="2345" max="2345" width="10.7109375" customWidth="1"/>
    <col min="2346" max="2346" width="9.7109375" customWidth="1"/>
    <col min="2347" max="2348" width="8.7109375" customWidth="1"/>
    <col min="2349" max="2349" width="9.7109375" customWidth="1"/>
    <col min="2350" max="2350" width="10.7109375" customWidth="1"/>
    <col min="2351" max="2353" width="9.7109375" customWidth="1"/>
    <col min="2354" max="2355" width="10.7109375" customWidth="1"/>
    <col min="2356" max="2357" width="9.7109375" customWidth="1"/>
    <col min="2358" max="2358" width="21.7109375" customWidth="1"/>
    <col min="2359" max="2359" width="13.7109375" customWidth="1"/>
    <col min="2360" max="2360" width="10.7109375" customWidth="1"/>
    <col min="2361" max="2361" width="12.7109375" customWidth="1"/>
    <col min="2561" max="2567" width="10.7109375" customWidth="1"/>
    <col min="2568" max="2568" width="24.7109375" customWidth="1"/>
    <col min="2569" max="2569" width="13.7109375" customWidth="1"/>
    <col min="2570" max="2570" width="11.7109375" customWidth="1"/>
    <col min="2571" max="2571" width="12.7109375" customWidth="1"/>
    <col min="2572" max="2572" width="11.7109375" customWidth="1"/>
    <col min="2573" max="2574" width="12.7109375" customWidth="1"/>
    <col min="2575" max="2576" width="10.7109375" customWidth="1"/>
    <col min="2577" max="2577" width="16.7109375" customWidth="1"/>
    <col min="2578" max="2578" width="28.7109375" customWidth="1"/>
    <col min="2579" max="2579" width="22.7109375" customWidth="1"/>
    <col min="2580" max="2580" width="15.7109375" customWidth="1"/>
    <col min="2581" max="2581" width="3.7109375" customWidth="1"/>
    <col min="2582" max="2582" width="10.7109375" customWidth="1"/>
    <col min="2583" max="2584" width="8.7109375" customWidth="1"/>
    <col min="2585" max="2585" width="9.7109375" customWidth="1"/>
    <col min="2586" max="2586" width="8.7109375" customWidth="1"/>
    <col min="2587" max="2587" width="9.7109375" customWidth="1"/>
    <col min="2588" max="2588" width="10.7109375" customWidth="1"/>
    <col min="2589" max="2590" width="9.7109375" customWidth="1"/>
    <col min="2591" max="2591" width="8.7109375" customWidth="1"/>
    <col min="2592" max="2592" width="9.7109375" customWidth="1"/>
    <col min="2593" max="2594" width="8.7109375" customWidth="1"/>
    <col min="2595" max="2595" width="9.7109375" customWidth="1"/>
    <col min="2596" max="2597" width="8.7109375" customWidth="1"/>
    <col min="2598" max="2599" width="10.7109375" customWidth="1"/>
    <col min="2600" max="2600" width="9.7109375" customWidth="1"/>
    <col min="2601" max="2601" width="10.7109375" customWidth="1"/>
    <col min="2602" max="2602" width="9.7109375" customWidth="1"/>
    <col min="2603" max="2604" width="8.7109375" customWidth="1"/>
    <col min="2605" max="2605" width="9.7109375" customWidth="1"/>
    <col min="2606" max="2606" width="10.7109375" customWidth="1"/>
    <col min="2607" max="2609" width="9.7109375" customWidth="1"/>
    <col min="2610" max="2611" width="10.7109375" customWidth="1"/>
    <col min="2612" max="2613" width="9.7109375" customWidth="1"/>
    <col min="2614" max="2614" width="21.7109375" customWidth="1"/>
    <col min="2615" max="2615" width="13.7109375" customWidth="1"/>
    <col min="2616" max="2616" width="10.7109375" customWidth="1"/>
    <col min="2617" max="2617" width="12.7109375" customWidth="1"/>
    <col min="2817" max="2823" width="10.7109375" customWidth="1"/>
    <col min="2824" max="2824" width="24.7109375" customWidth="1"/>
    <col min="2825" max="2825" width="13.7109375" customWidth="1"/>
    <col min="2826" max="2826" width="11.7109375" customWidth="1"/>
    <col min="2827" max="2827" width="12.7109375" customWidth="1"/>
    <col min="2828" max="2828" width="11.7109375" customWidth="1"/>
    <col min="2829" max="2830" width="12.7109375" customWidth="1"/>
    <col min="2831" max="2832" width="10.7109375" customWidth="1"/>
    <col min="2833" max="2833" width="16.7109375" customWidth="1"/>
    <col min="2834" max="2834" width="28.7109375" customWidth="1"/>
    <col min="2835" max="2835" width="22.7109375" customWidth="1"/>
    <col min="2836" max="2836" width="15.7109375" customWidth="1"/>
    <col min="2837" max="2837" width="3.7109375" customWidth="1"/>
    <col min="2838" max="2838" width="10.7109375" customWidth="1"/>
    <col min="2839" max="2840" width="8.7109375" customWidth="1"/>
    <col min="2841" max="2841" width="9.7109375" customWidth="1"/>
    <col min="2842" max="2842" width="8.7109375" customWidth="1"/>
    <col min="2843" max="2843" width="9.7109375" customWidth="1"/>
    <col min="2844" max="2844" width="10.7109375" customWidth="1"/>
    <col min="2845" max="2846" width="9.7109375" customWidth="1"/>
    <col min="2847" max="2847" width="8.7109375" customWidth="1"/>
    <col min="2848" max="2848" width="9.7109375" customWidth="1"/>
    <col min="2849" max="2850" width="8.7109375" customWidth="1"/>
    <col min="2851" max="2851" width="9.7109375" customWidth="1"/>
    <col min="2852" max="2853" width="8.7109375" customWidth="1"/>
    <col min="2854" max="2855" width="10.7109375" customWidth="1"/>
    <col min="2856" max="2856" width="9.7109375" customWidth="1"/>
    <col min="2857" max="2857" width="10.7109375" customWidth="1"/>
    <col min="2858" max="2858" width="9.7109375" customWidth="1"/>
    <col min="2859" max="2860" width="8.7109375" customWidth="1"/>
    <col min="2861" max="2861" width="9.7109375" customWidth="1"/>
    <col min="2862" max="2862" width="10.7109375" customWidth="1"/>
    <col min="2863" max="2865" width="9.7109375" customWidth="1"/>
    <col min="2866" max="2867" width="10.7109375" customWidth="1"/>
    <col min="2868" max="2869" width="9.7109375" customWidth="1"/>
    <col min="2870" max="2870" width="21.7109375" customWidth="1"/>
    <col min="2871" max="2871" width="13.7109375" customWidth="1"/>
    <col min="2872" max="2872" width="10.7109375" customWidth="1"/>
    <col min="2873" max="2873" width="12.7109375" customWidth="1"/>
    <col min="3073" max="3079" width="10.7109375" customWidth="1"/>
    <col min="3080" max="3080" width="24.7109375" customWidth="1"/>
    <col min="3081" max="3081" width="13.7109375" customWidth="1"/>
    <col min="3082" max="3082" width="11.7109375" customWidth="1"/>
    <col min="3083" max="3083" width="12.7109375" customWidth="1"/>
    <col min="3084" max="3084" width="11.7109375" customWidth="1"/>
    <col min="3085" max="3086" width="12.7109375" customWidth="1"/>
    <col min="3087" max="3088" width="10.7109375" customWidth="1"/>
    <col min="3089" max="3089" width="16.7109375" customWidth="1"/>
    <col min="3090" max="3090" width="28.7109375" customWidth="1"/>
    <col min="3091" max="3091" width="22.7109375" customWidth="1"/>
    <col min="3092" max="3092" width="15.7109375" customWidth="1"/>
    <col min="3093" max="3093" width="3.7109375" customWidth="1"/>
    <col min="3094" max="3094" width="10.7109375" customWidth="1"/>
    <col min="3095" max="3096" width="8.7109375" customWidth="1"/>
    <col min="3097" max="3097" width="9.7109375" customWidth="1"/>
    <col min="3098" max="3098" width="8.7109375" customWidth="1"/>
    <col min="3099" max="3099" width="9.7109375" customWidth="1"/>
    <col min="3100" max="3100" width="10.7109375" customWidth="1"/>
    <col min="3101" max="3102" width="9.7109375" customWidth="1"/>
    <col min="3103" max="3103" width="8.7109375" customWidth="1"/>
    <col min="3104" max="3104" width="9.7109375" customWidth="1"/>
    <col min="3105" max="3106" width="8.7109375" customWidth="1"/>
    <col min="3107" max="3107" width="9.7109375" customWidth="1"/>
    <col min="3108" max="3109" width="8.7109375" customWidth="1"/>
    <col min="3110" max="3111" width="10.7109375" customWidth="1"/>
    <col min="3112" max="3112" width="9.7109375" customWidth="1"/>
    <col min="3113" max="3113" width="10.7109375" customWidth="1"/>
    <col min="3114" max="3114" width="9.7109375" customWidth="1"/>
    <col min="3115" max="3116" width="8.7109375" customWidth="1"/>
    <col min="3117" max="3117" width="9.7109375" customWidth="1"/>
    <col min="3118" max="3118" width="10.7109375" customWidth="1"/>
    <col min="3119" max="3121" width="9.7109375" customWidth="1"/>
    <col min="3122" max="3123" width="10.7109375" customWidth="1"/>
    <col min="3124" max="3125" width="9.7109375" customWidth="1"/>
    <col min="3126" max="3126" width="21.7109375" customWidth="1"/>
    <col min="3127" max="3127" width="13.7109375" customWidth="1"/>
    <col min="3128" max="3128" width="10.7109375" customWidth="1"/>
    <col min="3129" max="3129" width="12.7109375" customWidth="1"/>
    <col min="3329" max="3335" width="10.7109375" customWidth="1"/>
    <col min="3336" max="3336" width="24.7109375" customWidth="1"/>
    <col min="3337" max="3337" width="13.7109375" customWidth="1"/>
    <col min="3338" max="3338" width="11.7109375" customWidth="1"/>
    <col min="3339" max="3339" width="12.7109375" customWidth="1"/>
    <col min="3340" max="3340" width="11.7109375" customWidth="1"/>
    <col min="3341" max="3342" width="12.7109375" customWidth="1"/>
    <col min="3343" max="3344" width="10.7109375" customWidth="1"/>
    <col min="3345" max="3345" width="16.7109375" customWidth="1"/>
    <col min="3346" max="3346" width="28.7109375" customWidth="1"/>
    <col min="3347" max="3347" width="22.7109375" customWidth="1"/>
    <col min="3348" max="3348" width="15.7109375" customWidth="1"/>
    <col min="3349" max="3349" width="3.7109375" customWidth="1"/>
    <col min="3350" max="3350" width="10.7109375" customWidth="1"/>
    <col min="3351" max="3352" width="8.7109375" customWidth="1"/>
    <col min="3353" max="3353" width="9.7109375" customWidth="1"/>
    <col min="3354" max="3354" width="8.7109375" customWidth="1"/>
    <col min="3355" max="3355" width="9.7109375" customWidth="1"/>
    <col min="3356" max="3356" width="10.7109375" customWidth="1"/>
    <col min="3357" max="3358" width="9.7109375" customWidth="1"/>
    <col min="3359" max="3359" width="8.7109375" customWidth="1"/>
    <col min="3360" max="3360" width="9.7109375" customWidth="1"/>
    <col min="3361" max="3362" width="8.7109375" customWidth="1"/>
    <col min="3363" max="3363" width="9.7109375" customWidth="1"/>
    <col min="3364" max="3365" width="8.7109375" customWidth="1"/>
    <col min="3366" max="3367" width="10.7109375" customWidth="1"/>
    <col min="3368" max="3368" width="9.7109375" customWidth="1"/>
    <col min="3369" max="3369" width="10.7109375" customWidth="1"/>
    <col min="3370" max="3370" width="9.7109375" customWidth="1"/>
    <col min="3371" max="3372" width="8.7109375" customWidth="1"/>
    <col min="3373" max="3373" width="9.7109375" customWidth="1"/>
    <col min="3374" max="3374" width="10.7109375" customWidth="1"/>
    <col min="3375" max="3377" width="9.7109375" customWidth="1"/>
    <col min="3378" max="3379" width="10.7109375" customWidth="1"/>
    <col min="3380" max="3381" width="9.7109375" customWidth="1"/>
    <col min="3382" max="3382" width="21.7109375" customWidth="1"/>
    <col min="3383" max="3383" width="13.7109375" customWidth="1"/>
    <col min="3384" max="3384" width="10.7109375" customWidth="1"/>
    <col min="3385" max="3385" width="12.7109375" customWidth="1"/>
    <col min="3585" max="3591" width="10.7109375" customWidth="1"/>
    <col min="3592" max="3592" width="24.7109375" customWidth="1"/>
    <col min="3593" max="3593" width="13.7109375" customWidth="1"/>
    <col min="3594" max="3594" width="11.7109375" customWidth="1"/>
    <col min="3595" max="3595" width="12.7109375" customWidth="1"/>
    <col min="3596" max="3596" width="11.7109375" customWidth="1"/>
    <col min="3597" max="3598" width="12.7109375" customWidth="1"/>
    <col min="3599" max="3600" width="10.7109375" customWidth="1"/>
    <col min="3601" max="3601" width="16.7109375" customWidth="1"/>
    <col min="3602" max="3602" width="28.7109375" customWidth="1"/>
    <col min="3603" max="3603" width="22.7109375" customWidth="1"/>
    <col min="3604" max="3604" width="15.7109375" customWidth="1"/>
    <col min="3605" max="3605" width="3.7109375" customWidth="1"/>
    <col min="3606" max="3606" width="10.7109375" customWidth="1"/>
    <col min="3607" max="3608" width="8.7109375" customWidth="1"/>
    <col min="3609" max="3609" width="9.7109375" customWidth="1"/>
    <col min="3610" max="3610" width="8.7109375" customWidth="1"/>
    <col min="3611" max="3611" width="9.7109375" customWidth="1"/>
    <col min="3612" max="3612" width="10.7109375" customWidth="1"/>
    <col min="3613" max="3614" width="9.7109375" customWidth="1"/>
    <col min="3615" max="3615" width="8.7109375" customWidth="1"/>
    <col min="3616" max="3616" width="9.7109375" customWidth="1"/>
    <col min="3617" max="3618" width="8.7109375" customWidth="1"/>
    <col min="3619" max="3619" width="9.7109375" customWidth="1"/>
    <col min="3620" max="3621" width="8.7109375" customWidth="1"/>
    <col min="3622" max="3623" width="10.7109375" customWidth="1"/>
    <col min="3624" max="3624" width="9.7109375" customWidth="1"/>
    <col min="3625" max="3625" width="10.7109375" customWidth="1"/>
    <col min="3626" max="3626" width="9.7109375" customWidth="1"/>
    <col min="3627" max="3628" width="8.7109375" customWidth="1"/>
    <col min="3629" max="3629" width="9.7109375" customWidth="1"/>
    <col min="3630" max="3630" width="10.7109375" customWidth="1"/>
    <col min="3631" max="3633" width="9.7109375" customWidth="1"/>
    <col min="3634" max="3635" width="10.7109375" customWidth="1"/>
    <col min="3636" max="3637" width="9.7109375" customWidth="1"/>
    <col min="3638" max="3638" width="21.7109375" customWidth="1"/>
    <col min="3639" max="3639" width="13.7109375" customWidth="1"/>
    <col min="3640" max="3640" width="10.7109375" customWidth="1"/>
    <col min="3641" max="3641" width="12.7109375" customWidth="1"/>
    <col min="3841" max="3847" width="10.7109375" customWidth="1"/>
    <col min="3848" max="3848" width="24.7109375" customWidth="1"/>
    <col min="3849" max="3849" width="13.7109375" customWidth="1"/>
    <col min="3850" max="3850" width="11.7109375" customWidth="1"/>
    <col min="3851" max="3851" width="12.7109375" customWidth="1"/>
    <col min="3852" max="3852" width="11.7109375" customWidth="1"/>
    <col min="3853" max="3854" width="12.7109375" customWidth="1"/>
    <col min="3855" max="3856" width="10.7109375" customWidth="1"/>
    <col min="3857" max="3857" width="16.7109375" customWidth="1"/>
    <col min="3858" max="3858" width="28.7109375" customWidth="1"/>
    <col min="3859" max="3859" width="22.7109375" customWidth="1"/>
    <col min="3860" max="3860" width="15.7109375" customWidth="1"/>
    <col min="3861" max="3861" width="3.7109375" customWidth="1"/>
    <col min="3862" max="3862" width="10.7109375" customWidth="1"/>
    <col min="3863" max="3864" width="8.7109375" customWidth="1"/>
    <col min="3865" max="3865" width="9.7109375" customWidth="1"/>
    <col min="3866" max="3866" width="8.7109375" customWidth="1"/>
    <col min="3867" max="3867" width="9.7109375" customWidth="1"/>
    <col min="3868" max="3868" width="10.7109375" customWidth="1"/>
    <col min="3869" max="3870" width="9.7109375" customWidth="1"/>
    <col min="3871" max="3871" width="8.7109375" customWidth="1"/>
    <col min="3872" max="3872" width="9.7109375" customWidth="1"/>
    <col min="3873" max="3874" width="8.7109375" customWidth="1"/>
    <col min="3875" max="3875" width="9.7109375" customWidth="1"/>
    <col min="3876" max="3877" width="8.7109375" customWidth="1"/>
    <col min="3878" max="3879" width="10.7109375" customWidth="1"/>
    <col min="3880" max="3880" width="9.7109375" customWidth="1"/>
    <col min="3881" max="3881" width="10.7109375" customWidth="1"/>
    <col min="3882" max="3882" width="9.7109375" customWidth="1"/>
    <col min="3883" max="3884" width="8.7109375" customWidth="1"/>
    <col min="3885" max="3885" width="9.7109375" customWidth="1"/>
    <col min="3886" max="3886" width="10.7109375" customWidth="1"/>
    <col min="3887" max="3889" width="9.7109375" customWidth="1"/>
    <col min="3890" max="3891" width="10.7109375" customWidth="1"/>
    <col min="3892" max="3893" width="9.7109375" customWidth="1"/>
    <col min="3894" max="3894" width="21.7109375" customWidth="1"/>
    <col min="3895" max="3895" width="13.7109375" customWidth="1"/>
    <col min="3896" max="3896" width="10.7109375" customWidth="1"/>
    <col min="3897" max="3897" width="12.7109375" customWidth="1"/>
    <col min="4097" max="4103" width="10.7109375" customWidth="1"/>
    <col min="4104" max="4104" width="24.7109375" customWidth="1"/>
    <col min="4105" max="4105" width="13.7109375" customWidth="1"/>
    <col min="4106" max="4106" width="11.7109375" customWidth="1"/>
    <col min="4107" max="4107" width="12.7109375" customWidth="1"/>
    <col min="4108" max="4108" width="11.7109375" customWidth="1"/>
    <col min="4109" max="4110" width="12.7109375" customWidth="1"/>
    <col min="4111" max="4112" width="10.7109375" customWidth="1"/>
    <col min="4113" max="4113" width="16.7109375" customWidth="1"/>
    <col min="4114" max="4114" width="28.7109375" customWidth="1"/>
    <col min="4115" max="4115" width="22.7109375" customWidth="1"/>
    <col min="4116" max="4116" width="15.7109375" customWidth="1"/>
    <col min="4117" max="4117" width="3.7109375" customWidth="1"/>
    <col min="4118" max="4118" width="10.7109375" customWidth="1"/>
    <col min="4119" max="4120" width="8.7109375" customWidth="1"/>
    <col min="4121" max="4121" width="9.7109375" customWidth="1"/>
    <col min="4122" max="4122" width="8.7109375" customWidth="1"/>
    <col min="4123" max="4123" width="9.7109375" customWidth="1"/>
    <col min="4124" max="4124" width="10.7109375" customWidth="1"/>
    <col min="4125" max="4126" width="9.7109375" customWidth="1"/>
    <col min="4127" max="4127" width="8.7109375" customWidth="1"/>
    <col min="4128" max="4128" width="9.7109375" customWidth="1"/>
    <col min="4129" max="4130" width="8.7109375" customWidth="1"/>
    <col min="4131" max="4131" width="9.7109375" customWidth="1"/>
    <col min="4132" max="4133" width="8.7109375" customWidth="1"/>
    <col min="4134" max="4135" width="10.7109375" customWidth="1"/>
    <col min="4136" max="4136" width="9.7109375" customWidth="1"/>
    <col min="4137" max="4137" width="10.7109375" customWidth="1"/>
    <col min="4138" max="4138" width="9.7109375" customWidth="1"/>
    <col min="4139" max="4140" width="8.7109375" customWidth="1"/>
    <col min="4141" max="4141" width="9.7109375" customWidth="1"/>
    <col min="4142" max="4142" width="10.7109375" customWidth="1"/>
    <col min="4143" max="4145" width="9.7109375" customWidth="1"/>
    <col min="4146" max="4147" width="10.7109375" customWidth="1"/>
    <col min="4148" max="4149" width="9.7109375" customWidth="1"/>
    <col min="4150" max="4150" width="21.7109375" customWidth="1"/>
    <col min="4151" max="4151" width="13.7109375" customWidth="1"/>
    <col min="4152" max="4152" width="10.7109375" customWidth="1"/>
    <col min="4153" max="4153" width="12.7109375" customWidth="1"/>
    <col min="4353" max="4359" width="10.7109375" customWidth="1"/>
    <col min="4360" max="4360" width="24.7109375" customWidth="1"/>
    <col min="4361" max="4361" width="13.7109375" customWidth="1"/>
    <col min="4362" max="4362" width="11.7109375" customWidth="1"/>
    <col min="4363" max="4363" width="12.7109375" customWidth="1"/>
    <col min="4364" max="4364" width="11.7109375" customWidth="1"/>
    <col min="4365" max="4366" width="12.7109375" customWidth="1"/>
    <col min="4367" max="4368" width="10.7109375" customWidth="1"/>
    <col min="4369" max="4369" width="16.7109375" customWidth="1"/>
    <col min="4370" max="4370" width="28.7109375" customWidth="1"/>
    <col min="4371" max="4371" width="22.7109375" customWidth="1"/>
    <col min="4372" max="4372" width="15.7109375" customWidth="1"/>
    <col min="4373" max="4373" width="3.7109375" customWidth="1"/>
    <col min="4374" max="4374" width="10.7109375" customWidth="1"/>
    <col min="4375" max="4376" width="8.7109375" customWidth="1"/>
    <col min="4377" max="4377" width="9.7109375" customWidth="1"/>
    <col min="4378" max="4378" width="8.7109375" customWidth="1"/>
    <col min="4379" max="4379" width="9.7109375" customWidth="1"/>
    <col min="4380" max="4380" width="10.7109375" customWidth="1"/>
    <col min="4381" max="4382" width="9.7109375" customWidth="1"/>
    <col min="4383" max="4383" width="8.7109375" customWidth="1"/>
    <col min="4384" max="4384" width="9.7109375" customWidth="1"/>
    <col min="4385" max="4386" width="8.7109375" customWidth="1"/>
    <col min="4387" max="4387" width="9.7109375" customWidth="1"/>
    <col min="4388" max="4389" width="8.7109375" customWidth="1"/>
    <col min="4390" max="4391" width="10.7109375" customWidth="1"/>
    <col min="4392" max="4392" width="9.7109375" customWidth="1"/>
    <col min="4393" max="4393" width="10.7109375" customWidth="1"/>
    <col min="4394" max="4394" width="9.7109375" customWidth="1"/>
    <col min="4395" max="4396" width="8.7109375" customWidth="1"/>
    <col min="4397" max="4397" width="9.7109375" customWidth="1"/>
    <col min="4398" max="4398" width="10.7109375" customWidth="1"/>
    <col min="4399" max="4401" width="9.7109375" customWidth="1"/>
    <col min="4402" max="4403" width="10.7109375" customWidth="1"/>
    <col min="4404" max="4405" width="9.7109375" customWidth="1"/>
    <col min="4406" max="4406" width="21.7109375" customWidth="1"/>
    <col min="4407" max="4407" width="13.7109375" customWidth="1"/>
    <col min="4408" max="4408" width="10.7109375" customWidth="1"/>
    <col min="4409" max="4409" width="12.7109375" customWidth="1"/>
    <col min="4609" max="4615" width="10.7109375" customWidth="1"/>
    <col min="4616" max="4616" width="24.7109375" customWidth="1"/>
    <col min="4617" max="4617" width="13.7109375" customWidth="1"/>
    <col min="4618" max="4618" width="11.7109375" customWidth="1"/>
    <col min="4619" max="4619" width="12.7109375" customWidth="1"/>
    <col min="4620" max="4620" width="11.7109375" customWidth="1"/>
    <col min="4621" max="4622" width="12.7109375" customWidth="1"/>
    <col min="4623" max="4624" width="10.7109375" customWidth="1"/>
    <col min="4625" max="4625" width="16.7109375" customWidth="1"/>
    <col min="4626" max="4626" width="28.7109375" customWidth="1"/>
    <col min="4627" max="4627" width="22.7109375" customWidth="1"/>
    <col min="4628" max="4628" width="15.7109375" customWidth="1"/>
    <col min="4629" max="4629" width="3.7109375" customWidth="1"/>
    <col min="4630" max="4630" width="10.7109375" customWidth="1"/>
    <col min="4631" max="4632" width="8.7109375" customWidth="1"/>
    <col min="4633" max="4633" width="9.7109375" customWidth="1"/>
    <col min="4634" max="4634" width="8.7109375" customWidth="1"/>
    <col min="4635" max="4635" width="9.7109375" customWidth="1"/>
    <col min="4636" max="4636" width="10.7109375" customWidth="1"/>
    <col min="4637" max="4638" width="9.7109375" customWidth="1"/>
    <col min="4639" max="4639" width="8.7109375" customWidth="1"/>
    <col min="4640" max="4640" width="9.7109375" customWidth="1"/>
    <col min="4641" max="4642" width="8.7109375" customWidth="1"/>
    <col min="4643" max="4643" width="9.7109375" customWidth="1"/>
    <col min="4644" max="4645" width="8.7109375" customWidth="1"/>
    <col min="4646" max="4647" width="10.7109375" customWidth="1"/>
    <col min="4648" max="4648" width="9.7109375" customWidth="1"/>
    <col min="4649" max="4649" width="10.7109375" customWidth="1"/>
    <col min="4650" max="4650" width="9.7109375" customWidth="1"/>
    <col min="4651" max="4652" width="8.7109375" customWidth="1"/>
    <col min="4653" max="4653" width="9.7109375" customWidth="1"/>
    <col min="4654" max="4654" width="10.7109375" customWidth="1"/>
    <col min="4655" max="4657" width="9.7109375" customWidth="1"/>
    <col min="4658" max="4659" width="10.7109375" customWidth="1"/>
    <col min="4660" max="4661" width="9.7109375" customWidth="1"/>
    <col min="4662" max="4662" width="21.7109375" customWidth="1"/>
    <col min="4663" max="4663" width="13.7109375" customWidth="1"/>
    <col min="4664" max="4664" width="10.7109375" customWidth="1"/>
    <col min="4665" max="4665" width="12.7109375" customWidth="1"/>
    <col min="4865" max="4871" width="10.7109375" customWidth="1"/>
    <col min="4872" max="4872" width="24.7109375" customWidth="1"/>
    <col min="4873" max="4873" width="13.7109375" customWidth="1"/>
    <col min="4874" max="4874" width="11.7109375" customWidth="1"/>
    <col min="4875" max="4875" width="12.7109375" customWidth="1"/>
    <col min="4876" max="4876" width="11.7109375" customWidth="1"/>
    <col min="4877" max="4878" width="12.7109375" customWidth="1"/>
    <col min="4879" max="4880" width="10.7109375" customWidth="1"/>
    <col min="4881" max="4881" width="16.7109375" customWidth="1"/>
    <col min="4882" max="4882" width="28.7109375" customWidth="1"/>
    <col min="4883" max="4883" width="22.7109375" customWidth="1"/>
    <col min="4884" max="4884" width="15.7109375" customWidth="1"/>
    <col min="4885" max="4885" width="3.7109375" customWidth="1"/>
    <col min="4886" max="4886" width="10.7109375" customWidth="1"/>
    <col min="4887" max="4888" width="8.7109375" customWidth="1"/>
    <col min="4889" max="4889" width="9.7109375" customWidth="1"/>
    <col min="4890" max="4890" width="8.7109375" customWidth="1"/>
    <col min="4891" max="4891" width="9.7109375" customWidth="1"/>
    <col min="4892" max="4892" width="10.7109375" customWidth="1"/>
    <col min="4893" max="4894" width="9.7109375" customWidth="1"/>
    <col min="4895" max="4895" width="8.7109375" customWidth="1"/>
    <col min="4896" max="4896" width="9.7109375" customWidth="1"/>
    <col min="4897" max="4898" width="8.7109375" customWidth="1"/>
    <col min="4899" max="4899" width="9.7109375" customWidth="1"/>
    <col min="4900" max="4901" width="8.7109375" customWidth="1"/>
    <col min="4902" max="4903" width="10.7109375" customWidth="1"/>
    <col min="4904" max="4904" width="9.7109375" customWidth="1"/>
    <col min="4905" max="4905" width="10.7109375" customWidth="1"/>
    <col min="4906" max="4906" width="9.7109375" customWidth="1"/>
    <col min="4907" max="4908" width="8.7109375" customWidth="1"/>
    <col min="4909" max="4909" width="9.7109375" customWidth="1"/>
    <col min="4910" max="4910" width="10.7109375" customWidth="1"/>
    <col min="4911" max="4913" width="9.7109375" customWidth="1"/>
    <col min="4914" max="4915" width="10.7109375" customWidth="1"/>
    <col min="4916" max="4917" width="9.7109375" customWidth="1"/>
    <col min="4918" max="4918" width="21.7109375" customWidth="1"/>
    <col min="4919" max="4919" width="13.7109375" customWidth="1"/>
    <col min="4920" max="4920" width="10.7109375" customWidth="1"/>
    <col min="4921" max="4921" width="12.7109375" customWidth="1"/>
    <col min="5121" max="5127" width="10.7109375" customWidth="1"/>
    <col min="5128" max="5128" width="24.7109375" customWidth="1"/>
    <col min="5129" max="5129" width="13.7109375" customWidth="1"/>
    <col min="5130" max="5130" width="11.7109375" customWidth="1"/>
    <col min="5131" max="5131" width="12.7109375" customWidth="1"/>
    <col min="5132" max="5132" width="11.7109375" customWidth="1"/>
    <col min="5133" max="5134" width="12.7109375" customWidth="1"/>
    <col min="5135" max="5136" width="10.7109375" customWidth="1"/>
    <col min="5137" max="5137" width="16.7109375" customWidth="1"/>
    <col min="5138" max="5138" width="28.7109375" customWidth="1"/>
    <col min="5139" max="5139" width="22.7109375" customWidth="1"/>
    <col min="5140" max="5140" width="15.7109375" customWidth="1"/>
    <col min="5141" max="5141" width="3.7109375" customWidth="1"/>
    <col min="5142" max="5142" width="10.7109375" customWidth="1"/>
    <col min="5143" max="5144" width="8.7109375" customWidth="1"/>
    <col min="5145" max="5145" width="9.7109375" customWidth="1"/>
    <col min="5146" max="5146" width="8.7109375" customWidth="1"/>
    <col min="5147" max="5147" width="9.7109375" customWidth="1"/>
    <col min="5148" max="5148" width="10.7109375" customWidth="1"/>
    <col min="5149" max="5150" width="9.7109375" customWidth="1"/>
    <col min="5151" max="5151" width="8.7109375" customWidth="1"/>
    <col min="5152" max="5152" width="9.7109375" customWidth="1"/>
    <col min="5153" max="5154" width="8.7109375" customWidth="1"/>
    <col min="5155" max="5155" width="9.7109375" customWidth="1"/>
    <col min="5156" max="5157" width="8.7109375" customWidth="1"/>
    <col min="5158" max="5159" width="10.7109375" customWidth="1"/>
    <col min="5160" max="5160" width="9.7109375" customWidth="1"/>
    <col min="5161" max="5161" width="10.7109375" customWidth="1"/>
    <col min="5162" max="5162" width="9.7109375" customWidth="1"/>
    <col min="5163" max="5164" width="8.7109375" customWidth="1"/>
    <col min="5165" max="5165" width="9.7109375" customWidth="1"/>
    <col min="5166" max="5166" width="10.7109375" customWidth="1"/>
    <col min="5167" max="5169" width="9.7109375" customWidth="1"/>
    <col min="5170" max="5171" width="10.7109375" customWidth="1"/>
    <col min="5172" max="5173" width="9.7109375" customWidth="1"/>
    <col min="5174" max="5174" width="21.7109375" customWidth="1"/>
    <col min="5175" max="5175" width="13.7109375" customWidth="1"/>
    <col min="5176" max="5176" width="10.7109375" customWidth="1"/>
    <col min="5177" max="5177" width="12.7109375" customWidth="1"/>
    <col min="5377" max="5383" width="10.7109375" customWidth="1"/>
    <col min="5384" max="5384" width="24.7109375" customWidth="1"/>
    <col min="5385" max="5385" width="13.7109375" customWidth="1"/>
    <col min="5386" max="5386" width="11.7109375" customWidth="1"/>
    <col min="5387" max="5387" width="12.7109375" customWidth="1"/>
    <col min="5388" max="5388" width="11.7109375" customWidth="1"/>
    <col min="5389" max="5390" width="12.7109375" customWidth="1"/>
    <col min="5391" max="5392" width="10.7109375" customWidth="1"/>
    <col min="5393" max="5393" width="16.7109375" customWidth="1"/>
    <col min="5394" max="5394" width="28.7109375" customWidth="1"/>
    <col min="5395" max="5395" width="22.7109375" customWidth="1"/>
    <col min="5396" max="5396" width="15.7109375" customWidth="1"/>
    <col min="5397" max="5397" width="3.7109375" customWidth="1"/>
    <col min="5398" max="5398" width="10.7109375" customWidth="1"/>
    <col min="5399" max="5400" width="8.7109375" customWidth="1"/>
    <col min="5401" max="5401" width="9.7109375" customWidth="1"/>
    <col min="5402" max="5402" width="8.7109375" customWidth="1"/>
    <col min="5403" max="5403" width="9.7109375" customWidth="1"/>
    <col min="5404" max="5404" width="10.7109375" customWidth="1"/>
    <col min="5405" max="5406" width="9.7109375" customWidth="1"/>
    <col min="5407" max="5407" width="8.7109375" customWidth="1"/>
    <col min="5408" max="5408" width="9.7109375" customWidth="1"/>
    <col min="5409" max="5410" width="8.7109375" customWidth="1"/>
    <col min="5411" max="5411" width="9.7109375" customWidth="1"/>
    <col min="5412" max="5413" width="8.7109375" customWidth="1"/>
    <col min="5414" max="5415" width="10.7109375" customWidth="1"/>
    <col min="5416" max="5416" width="9.7109375" customWidth="1"/>
    <col min="5417" max="5417" width="10.7109375" customWidth="1"/>
    <col min="5418" max="5418" width="9.7109375" customWidth="1"/>
    <col min="5419" max="5420" width="8.7109375" customWidth="1"/>
    <col min="5421" max="5421" width="9.7109375" customWidth="1"/>
    <col min="5422" max="5422" width="10.7109375" customWidth="1"/>
    <col min="5423" max="5425" width="9.7109375" customWidth="1"/>
    <col min="5426" max="5427" width="10.7109375" customWidth="1"/>
    <col min="5428" max="5429" width="9.7109375" customWidth="1"/>
    <col min="5430" max="5430" width="21.7109375" customWidth="1"/>
    <col min="5431" max="5431" width="13.7109375" customWidth="1"/>
    <col min="5432" max="5432" width="10.7109375" customWidth="1"/>
    <col min="5433" max="5433" width="12.7109375" customWidth="1"/>
    <col min="5633" max="5639" width="10.7109375" customWidth="1"/>
    <col min="5640" max="5640" width="24.7109375" customWidth="1"/>
    <col min="5641" max="5641" width="13.7109375" customWidth="1"/>
    <col min="5642" max="5642" width="11.7109375" customWidth="1"/>
    <col min="5643" max="5643" width="12.7109375" customWidth="1"/>
    <col min="5644" max="5644" width="11.7109375" customWidth="1"/>
    <col min="5645" max="5646" width="12.7109375" customWidth="1"/>
    <col min="5647" max="5648" width="10.7109375" customWidth="1"/>
    <col min="5649" max="5649" width="16.7109375" customWidth="1"/>
    <col min="5650" max="5650" width="28.7109375" customWidth="1"/>
    <col min="5651" max="5651" width="22.7109375" customWidth="1"/>
    <col min="5652" max="5652" width="15.7109375" customWidth="1"/>
    <col min="5653" max="5653" width="3.7109375" customWidth="1"/>
    <col min="5654" max="5654" width="10.7109375" customWidth="1"/>
    <col min="5655" max="5656" width="8.7109375" customWidth="1"/>
    <col min="5657" max="5657" width="9.7109375" customWidth="1"/>
    <col min="5658" max="5658" width="8.7109375" customWidth="1"/>
    <col min="5659" max="5659" width="9.7109375" customWidth="1"/>
    <col min="5660" max="5660" width="10.7109375" customWidth="1"/>
    <col min="5661" max="5662" width="9.7109375" customWidth="1"/>
    <col min="5663" max="5663" width="8.7109375" customWidth="1"/>
    <col min="5664" max="5664" width="9.7109375" customWidth="1"/>
    <col min="5665" max="5666" width="8.7109375" customWidth="1"/>
    <col min="5667" max="5667" width="9.7109375" customWidth="1"/>
    <col min="5668" max="5669" width="8.7109375" customWidth="1"/>
    <col min="5670" max="5671" width="10.7109375" customWidth="1"/>
    <col min="5672" max="5672" width="9.7109375" customWidth="1"/>
    <col min="5673" max="5673" width="10.7109375" customWidth="1"/>
    <col min="5674" max="5674" width="9.7109375" customWidth="1"/>
    <col min="5675" max="5676" width="8.7109375" customWidth="1"/>
    <col min="5677" max="5677" width="9.7109375" customWidth="1"/>
    <col min="5678" max="5678" width="10.7109375" customWidth="1"/>
    <col min="5679" max="5681" width="9.7109375" customWidth="1"/>
    <col min="5682" max="5683" width="10.7109375" customWidth="1"/>
    <col min="5684" max="5685" width="9.7109375" customWidth="1"/>
    <col min="5686" max="5686" width="21.7109375" customWidth="1"/>
    <col min="5687" max="5687" width="13.7109375" customWidth="1"/>
    <col min="5688" max="5688" width="10.7109375" customWidth="1"/>
    <col min="5689" max="5689" width="12.7109375" customWidth="1"/>
    <col min="5889" max="5895" width="10.7109375" customWidth="1"/>
    <col min="5896" max="5896" width="24.7109375" customWidth="1"/>
    <col min="5897" max="5897" width="13.7109375" customWidth="1"/>
    <col min="5898" max="5898" width="11.7109375" customWidth="1"/>
    <col min="5899" max="5899" width="12.7109375" customWidth="1"/>
    <col min="5900" max="5900" width="11.7109375" customWidth="1"/>
    <col min="5901" max="5902" width="12.7109375" customWidth="1"/>
    <col min="5903" max="5904" width="10.7109375" customWidth="1"/>
    <col min="5905" max="5905" width="16.7109375" customWidth="1"/>
    <col min="5906" max="5906" width="28.7109375" customWidth="1"/>
    <col min="5907" max="5907" width="22.7109375" customWidth="1"/>
    <col min="5908" max="5908" width="15.7109375" customWidth="1"/>
    <col min="5909" max="5909" width="3.7109375" customWidth="1"/>
    <col min="5910" max="5910" width="10.7109375" customWidth="1"/>
    <col min="5911" max="5912" width="8.7109375" customWidth="1"/>
    <col min="5913" max="5913" width="9.7109375" customWidth="1"/>
    <col min="5914" max="5914" width="8.7109375" customWidth="1"/>
    <col min="5915" max="5915" width="9.7109375" customWidth="1"/>
    <col min="5916" max="5916" width="10.7109375" customWidth="1"/>
    <col min="5917" max="5918" width="9.7109375" customWidth="1"/>
    <col min="5919" max="5919" width="8.7109375" customWidth="1"/>
    <col min="5920" max="5920" width="9.7109375" customWidth="1"/>
    <col min="5921" max="5922" width="8.7109375" customWidth="1"/>
    <col min="5923" max="5923" width="9.7109375" customWidth="1"/>
    <col min="5924" max="5925" width="8.7109375" customWidth="1"/>
    <col min="5926" max="5927" width="10.7109375" customWidth="1"/>
    <col min="5928" max="5928" width="9.7109375" customWidth="1"/>
    <col min="5929" max="5929" width="10.7109375" customWidth="1"/>
    <col min="5930" max="5930" width="9.7109375" customWidth="1"/>
    <col min="5931" max="5932" width="8.7109375" customWidth="1"/>
    <col min="5933" max="5933" width="9.7109375" customWidth="1"/>
    <col min="5934" max="5934" width="10.7109375" customWidth="1"/>
    <col min="5935" max="5937" width="9.7109375" customWidth="1"/>
    <col min="5938" max="5939" width="10.7109375" customWidth="1"/>
    <col min="5940" max="5941" width="9.7109375" customWidth="1"/>
    <col min="5942" max="5942" width="21.7109375" customWidth="1"/>
    <col min="5943" max="5943" width="13.7109375" customWidth="1"/>
    <col min="5944" max="5944" width="10.7109375" customWidth="1"/>
    <col min="5945" max="5945" width="12.7109375" customWidth="1"/>
    <col min="6145" max="6151" width="10.7109375" customWidth="1"/>
    <col min="6152" max="6152" width="24.7109375" customWidth="1"/>
    <col min="6153" max="6153" width="13.7109375" customWidth="1"/>
    <col min="6154" max="6154" width="11.7109375" customWidth="1"/>
    <col min="6155" max="6155" width="12.7109375" customWidth="1"/>
    <col min="6156" max="6156" width="11.7109375" customWidth="1"/>
    <col min="6157" max="6158" width="12.7109375" customWidth="1"/>
    <col min="6159" max="6160" width="10.7109375" customWidth="1"/>
    <col min="6161" max="6161" width="16.7109375" customWidth="1"/>
    <col min="6162" max="6162" width="28.7109375" customWidth="1"/>
    <col min="6163" max="6163" width="22.7109375" customWidth="1"/>
    <col min="6164" max="6164" width="15.7109375" customWidth="1"/>
    <col min="6165" max="6165" width="3.7109375" customWidth="1"/>
    <col min="6166" max="6166" width="10.7109375" customWidth="1"/>
    <col min="6167" max="6168" width="8.7109375" customWidth="1"/>
    <col min="6169" max="6169" width="9.7109375" customWidth="1"/>
    <col min="6170" max="6170" width="8.7109375" customWidth="1"/>
    <col min="6171" max="6171" width="9.7109375" customWidth="1"/>
    <col min="6172" max="6172" width="10.7109375" customWidth="1"/>
    <col min="6173" max="6174" width="9.7109375" customWidth="1"/>
    <col min="6175" max="6175" width="8.7109375" customWidth="1"/>
    <col min="6176" max="6176" width="9.7109375" customWidth="1"/>
    <col min="6177" max="6178" width="8.7109375" customWidth="1"/>
    <col min="6179" max="6179" width="9.7109375" customWidth="1"/>
    <col min="6180" max="6181" width="8.7109375" customWidth="1"/>
    <col min="6182" max="6183" width="10.7109375" customWidth="1"/>
    <col min="6184" max="6184" width="9.7109375" customWidth="1"/>
    <col min="6185" max="6185" width="10.7109375" customWidth="1"/>
    <col min="6186" max="6186" width="9.7109375" customWidth="1"/>
    <col min="6187" max="6188" width="8.7109375" customWidth="1"/>
    <col min="6189" max="6189" width="9.7109375" customWidth="1"/>
    <col min="6190" max="6190" width="10.7109375" customWidth="1"/>
    <col min="6191" max="6193" width="9.7109375" customWidth="1"/>
    <col min="6194" max="6195" width="10.7109375" customWidth="1"/>
    <col min="6196" max="6197" width="9.7109375" customWidth="1"/>
    <col min="6198" max="6198" width="21.7109375" customWidth="1"/>
    <col min="6199" max="6199" width="13.7109375" customWidth="1"/>
    <col min="6200" max="6200" width="10.7109375" customWidth="1"/>
    <col min="6201" max="6201" width="12.7109375" customWidth="1"/>
    <col min="6401" max="6407" width="10.7109375" customWidth="1"/>
    <col min="6408" max="6408" width="24.7109375" customWidth="1"/>
    <col min="6409" max="6409" width="13.7109375" customWidth="1"/>
    <col min="6410" max="6410" width="11.7109375" customWidth="1"/>
    <col min="6411" max="6411" width="12.7109375" customWidth="1"/>
    <col min="6412" max="6412" width="11.7109375" customWidth="1"/>
    <col min="6413" max="6414" width="12.7109375" customWidth="1"/>
    <col min="6415" max="6416" width="10.7109375" customWidth="1"/>
    <col min="6417" max="6417" width="16.7109375" customWidth="1"/>
    <col min="6418" max="6418" width="28.7109375" customWidth="1"/>
    <col min="6419" max="6419" width="22.7109375" customWidth="1"/>
    <col min="6420" max="6420" width="15.7109375" customWidth="1"/>
    <col min="6421" max="6421" width="3.7109375" customWidth="1"/>
    <col min="6422" max="6422" width="10.7109375" customWidth="1"/>
    <col min="6423" max="6424" width="8.7109375" customWidth="1"/>
    <col min="6425" max="6425" width="9.7109375" customWidth="1"/>
    <col min="6426" max="6426" width="8.7109375" customWidth="1"/>
    <col min="6427" max="6427" width="9.7109375" customWidth="1"/>
    <col min="6428" max="6428" width="10.7109375" customWidth="1"/>
    <col min="6429" max="6430" width="9.7109375" customWidth="1"/>
    <col min="6431" max="6431" width="8.7109375" customWidth="1"/>
    <col min="6432" max="6432" width="9.7109375" customWidth="1"/>
    <col min="6433" max="6434" width="8.7109375" customWidth="1"/>
    <col min="6435" max="6435" width="9.7109375" customWidth="1"/>
    <col min="6436" max="6437" width="8.7109375" customWidth="1"/>
    <col min="6438" max="6439" width="10.7109375" customWidth="1"/>
    <col min="6440" max="6440" width="9.7109375" customWidth="1"/>
    <col min="6441" max="6441" width="10.7109375" customWidth="1"/>
    <col min="6442" max="6442" width="9.7109375" customWidth="1"/>
    <col min="6443" max="6444" width="8.7109375" customWidth="1"/>
    <col min="6445" max="6445" width="9.7109375" customWidth="1"/>
    <col min="6446" max="6446" width="10.7109375" customWidth="1"/>
    <col min="6447" max="6449" width="9.7109375" customWidth="1"/>
    <col min="6450" max="6451" width="10.7109375" customWidth="1"/>
    <col min="6452" max="6453" width="9.7109375" customWidth="1"/>
    <col min="6454" max="6454" width="21.7109375" customWidth="1"/>
    <col min="6455" max="6455" width="13.7109375" customWidth="1"/>
    <col min="6456" max="6456" width="10.7109375" customWidth="1"/>
    <col min="6457" max="6457" width="12.7109375" customWidth="1"/>
    <col min="6657" max="6663" width="10.7109375" customWidth="1"/>
    <col min="6664" max="6664" width="24.7109375" customWidth="1"/>
    <col min="6665" max="6665" width="13.7109375" customWidth="1"/>
    <col min="6666" max="6666" width="11.7109375" customWidth="1"/>
    <col min="6667" max="6667" width="12.7109375" customWidth="1"/>
    <col min="6668" max="6668" width="11.7109375" customWidth="1"/>
    <col min="6669" max="6670" width="12.7109375" customWidth="1"/>
    <col min="6671" max="6672" width="10.7109375" customWidth="1"/>
    <col min="6673" max="6673" width="16.7109375" customWidth="1"/>
    <col min="6674" max="6674" width="28.7109375" customWidth="1"/>
    <col min="6675" max="6675" width="22.7109375" customWidth="1"/>
    <col min="6676" max="6676" width="15.7109375" customWidth="1"/>
    <col min="6677" max="6677" width="3.7109375" customWidth="1"/>
    <col min="6678" max="6678" width="10.7109375" customWidth="1"/>
    <col min="6679" max="6680" width="8.7109375" customWidth="1"/>
    <col min="6681" max="6681" width="9.7109375" customWidth="1"/>
    <col min="6682" max="6682" width="8.7109375" customWidth="1"/>
    <col min="6683" max="6683" width="9.7109375" customWidth="1"/>
    <col min="6684" max="6684" width="10.7109375" customWidth="1"/>
    <col min="6685" max="6686" width="9.7109375" customWidth="1"/>
    <col min="6687" max="6687" width="8.7109375" customWidth="1"/>
    <col min="6688" max="6688" width="9.7109375" customWidth="1"/>
    <col min="6689" max="6690" width="8.7109375" customWidth="1"/>
    <col min="6691" max="6691" width="9.7109375" customWidth="1"/>
    <col min="6692" max="6693" width="8.7109375" customWidth="1"/>
    <col min="6694" max="6695" width="10.7109375" customWidth="1"/>
    <col min="6696" max="6696" width="9.7109375" customWidth="1"/>
    <col min="6697" max="6697" width="10.7109375" customWidth="1"/>
    <col min="6698" max="6698" width="9.7109375" customWidth="1"/>
    <col min="6699" max="6700" width="8.7109375" customWidth="1"/>
    <col min="6701" max="6701" width="9.7109375" customWidth="1"/>
    <col min="6702" max="6702" width="10.7109375" customWidth="1"/>
    <col min="6703" max="6705" width="9.7109375" customWidth="1"/>
    <col min="6706" max="6707" width="10.7109375" customWidth="1"/>
    <col min="6708" max="6709" width="9.7109375" customWidth="1"/>
    <col min="6710" max="6710" width="21.7109375" customWidth="1"/>
    <col min="6711" max="6711" width="13.7109375" customWidth="1"/>
    <col min="6712" max="6712" width="10.7109375" customWidth="1"/>
    <col min="6713" max="6713" width="12.7109375" customWidth="1"/>
    <col min="6913" max="6919" width="10.7109375" customWidth="1"/>
    <col min="6920" max="6920" width="24.7109375" customWidth="1"/>
    <col min="6921" max="6921" width="13.7109375" customWidth="1"/>
    <col min="6922" max="6922" width="11.7109375" customWidth="1"/>
    <col min="6923" max="6923" width="12.7109375" customWidth="1"/>
    <col min="6924" max="6924" width="11.7109375" customWidth="1"/>
    <col min="6925" max="6926" width="12.7109375" customWidth="1"/>
    <col min="6927" max="6928" width="10.7109375" customWidth="1"/>
    <col min="6929" max="6929" width="16.7109375" customWidth="1"/>
    <col min="6930" max="6930" width="28.7109375" customWidth="1"/>
    <col min="6931" max="6931" width="22.7109375" customWidth="1"/>
    <col min="6932" max="6932" width="15.7109375" customWidth="1"/>
    <col min="6933" max="6933" width="3.7109375" customWidth="1"/>
    <col min="6934" max="6934" width="10.7109375" customWidth="1"/>
    <col min="6935" max="6936" width="8.7109375" customWidth="1"/>
    <col min="6937" max="6937" width="9.7109375" customWidth="1"/>
    <col min="6938" max="6938" width="8.7109375" customWidth="1"/>
    <col min="6939" max="6939" width="9.7109375" customWidth="1"/>
    <col min="6940" max="6940" width="10.7109375" customWidth="1"/>
    <col min="6941" max="6942" width="9.7109375" customWidth="1"/>
    <col min="6943" max="6943" width="8.7109375" customWidth="1"/>
    <col min="6944" max="6944" width="9.7109375" customWidth="1"/>
    <col min="6945" max="6946" width="8.7109375" customWidth="1"/>
    <col min="6947" max="6947" width="9.7109375" customWidth="1"/>
    <col min="6948" max="6949" width="8.7109375" customWidth="1"/>
    <col min="6950" max="6951" width="10.7109375" customWidth="1"/>
    <col min="6952" max="6952" width="9.7109375" customWidth="1"/>
    <col min="6953" max="6953" width="10.7109375" customWidth="1"/>
    <col min="6954" max="6954" width="9.7109375" customWidth="1"/>
    <col min="6955" max="6956" width="8.7109375" customWidth="1"/>
    <col min="6957" max="6957" width="9.7109375" customWidth="1"/>
    <col min="6958" max="6958" width="10.7109375" customWidth="1"/>
    <col min="6959" max="6961" width="9.7109375" customWidth="1"/>
    <col min="6962" max="6963" width="10.7109375" customWidth="1"/>
    <col min="6964" max="6965" width="9.7109375" customWidth="1"/>
    <col min="6966" max="6966" width="21.7109375" customWidth="1"/>
    <col min="6967" max="6967" width="13.7109375" customWidth="1"/>
    <col min="6968" max="6968" width="10.7109375" customWidth="1"/>
    <col min="6969" max="6969" width="12.7109375" customWidth="1"/>
    <col min="7169" max="7175" width="10.7109375" customWidth="1"/>
    <col min="7176" max="7176" width="24.7109375" customWidth="1"/>
    <col min="7177" max="7177" width="13.7109375" customWidth="1"/>
    <col min="7178" max="7178" width="11.7109375" customWidth="1"/>
    <col min="7179" max="7179" width="12.7109375" customWidth="1"/>
    <col min="7180" max="7180" width="11.7109375" customWidth="1"/>
    <col min="7181" max="7182" width="12.7109375" customWidth="1"/>
    <col min="7183" max="7184" width="10.7109375" customWidth="1"/>
    <col min="7185" max="7185" width="16.7109375" customWidth="1"/>
    <col min="7186" max="7186" width="28.7109375" customWidth="1"/>
    <col min="7187" max="7187" width="22.7109375" customWidth="1"/>
    <col min="7188" max="7188" width="15.7109375" customWidth="1"/>
    <col min="7189" max="7189" width="3.7109375" customWidth="1"/>
    <col min="7190" max="7190" width="10.7109375" customWidth="1"/>
    <col min="7191" max="7192" width="8.7109375" customWidth="1"/>
    <col min="7193" max="7193" width="9.7109375" customWidth="1"/>
    <col min="7194" max="7194" width="8.7109375" customWidth="1"/>
    <col min="7195" max="7195" width="9.7109375" customWidth="1"/>
    <col min="7196" max="7196" width="10.7109375" customWidth="1"/>
    <col min="7197" max="7198" width="9.7109375" customWidth="1"/>
    <col min="7199" max="7199" width="8.7109375" customWidth="1"/>
    <col min="7200" max="7200" width="9.7109375" customWidth="1"/>
    <col min="7201" max="7202" width="8.7109375" customWidth="1"/>
    <col min="7203" max="7203" width="9.7109375" customWidth="1"/>
    <col min="7204" max="7205" width="8.7109375" customWidth="1"/>
    <col min="7206" max="7207" width="10.7109375" customWidth="1"/>
    <col min="7208" max="7208" width="9.7109375" customWidth="1"/>
    <col min="7209" max="7209" width="10.7109375" customWidth="1"/>
    <col min="7210" max="7210" width="9.7109375" customWidth="1"/>
    <col min="7211" max="7212" width="8.7109375" customWidth="1"/>
    <col min="7213" max="7213" width="9.7109375" customWidth="1"/>
    <col min="7214" max="7214" width="10.7109375" customWidth="1"/>
    <col min="7215" max="7217" width="9.7109375" customWidth="1"/>
    <col min="7218" max="7219" width="10.7109375" customWidth="1"/>
    <col min="7220" max="7221" width="9.7109375" customWidth="1"/>
    <col min="7222" max="7222" width="21.7109375" customWidth="1"/>
    <col min="7223" max="7223" width="13.7109375" customWidth="1"/>
    <col min="7224" max="7224" width="10.7109375" customWidth="1"/>
    <col min="7225" max="7225" width="12.7109375" customWidth="1"/>
    <col min="7425" max="7431" width="10.7109375" customWidth="1"/>
    <col min="7432" max="7432" width="24.7109375" customWidth="1"/>
    <col min="7433" max="7433" width="13.7109375" customWidth="1"/>
    <col min="7434" max="7434" width="11.7109375" customWidth="1"/>
    <col min="7435" max="7435" width="12.7109375" customWidth="1"/>
    <col min="7436" max="7436" width="11.7109375" customWidth="1"/>
    <col min="7437" max="7438" width="12.7109375" customWidth="1"/>
    <col min="7439" max="7440" width="10.7109375" customWidth="1"/>
    <col min="7441" max="7441" width="16.7109375" customWidth="1"/>
    <col min="7442" max="7442" width="28.7109375" customWidth="1"/>
    <col min="7443" max="7443" width="22.7109375" customWidth="1"/>
    <col min="7444" max="7444" width="15.7109375" customWidth="1"/>
    <col min="7445" max="7445" width="3.7109375" customWidth="1"/>
    <col min="7446" max="7446" width="10.7109375" customWidth="1"/>
    <col min="7447" max="7448" width="8.7109375" customWidth="1"/>
    <col min="7449" max="7449" width="9.7109375" customWidth="1"/>
    <col min="7450" max="7450" width="8.7109375" customWidth="1"/>
    <col min="7451" max="7451" width="9.7109375" customWidth="1"/>
    <col min="7452" max="7452" width="10.7109375" customWidth="1"/>
    <col min="7453" max="7454" width="9.7109375" customWidth="1"/>
    <col min="7455" max="7455" width="8.7109375" customWidth="1"/>
    <col min="7456" max="7456" width="9.7109375" customWidth="1"/>
    <col min="7457" max="7458" width="8.7109375" customWidth="1"/>
    <col min="7459" max="7459" width="9.7109375" customWidth="1"/>
    <col min="7460" max="7461" width="8.7109375" customWidth="1"/>
    <col min="7462" max="7463" width="10.7109375" customWidth="1"/>
    <col min="7464" max="7464" width="9.7109375" customWidth="1"/>
    <col min="7465" max="7465" width="10.7109375" customWidth="1"/>
    <col min="7466" max="7466" width="9.7109375" customWidth="1"/>
    <col min="7467" max="7468" width="8.7109375" customWidth="1"/>
    <col min="7469" max="7469" width="9.7109375" customWidth="1"/>
    <col min="7470" max="7470" width="10.7109375" customWidth="1"/>
    <col min="7471" max="7473" width="9.7109375" customWidth="1"/>
    <col min="7474" max="7475" width="10.7109375" customWidth="1"/>
    <col min="7476" max="7477" width="9.7109375" customWidth="1"/>
    <col min="7478" max="7478" width="21.7109375" customWidth="1"/>
    <col min="7479" max="7479" width="13.7109375" customWidth="1"/>
    <col min="7480" max="7480" width="10.7109375" customWidth="1"/>
    <col min="7481" max="7481" width="12.7109375" customWidth="1"/>
    <col min="7681" max="7687" width="10.7109375" customWidth="1"/>
    <col min="7688" max="7688" width="24.7109375" customWidth="1"/>
    <col min="7689" max="7689" width="13.7109375" customWidth="1"/>
    <col min="7690" max="7690" width="11.7109375" customWidth="1"/>
    <col min="7691" max="7691" width="12.7109375" customWidth="1"/>
    <col min="7692" max="7692" width="11.7109375" customWidth="1"/>
    <col min="7693" max="7694" width="12.7109375" customWidth="1"/>
    <col min="7695" max="7696" width="10.7109375" customWidth="1"/>
    <col min="7697" max="7697" width="16.7109375" customWidth="1"/>
    <col min="7698" max="7698" width="28.7109375" customWidth="1"/>
    <col min="7699" max="7699" width="22.7109375" customWidth="1"/>
    <col min="7700" max="7700" width="15.7109375" customWidth="1"/>
    <col min="7701" max="7701" width="3.7109375" customWidth="1"/>
    <col min="7702" max="7702" width="10.7109375" customWidth="1"/>
    <col min="7703" max="7704" width="8.7109375" customWidth="1"/>
    <col min="7705" max="7705" width="9.7109375" customWidth="1"/>
    <col min="7706" max="7706" width="8.7109375" customWidth="1"/>
    <col min="7707" max="7707" width="9.7109375" customWidth="1"/>
    <col min="7708" max="7708" width="10.7109375" customWidth="1"/>
    <col min="7709" max="7710" width="9.7109375" customWidth="1"/>
    <col min="7711" max="7711" width="8.7109375" customWidth="1"/>
    <col min="7712" max="7712" width="9.7109375" customWidth="1"/>
    <col min="7713" max="7714" width="8.7109375" customWidth="1"/>
    <col min="7715" max="7715" width="9.7109375" customWidth="1"/>
    <col min="7716" max="7717" width="8.7109375" customWidth="1"/>
    <col min="7718" max="7719" width="10.7109375" customWidth="1"/>
    <col min="7720" max="7720" width="9.7109375" customWidth="1"/>
    <col min="7721" max="7721" width="10.7109375" customWidth="1"/>
    <col min="7722" max="7722" width="9.7109375" customWidth="1"/>
    <col min="7723" max="7724" width="8.7109375" customWidth="1"/>
    <col min="7725" max="7725" width="9.7109375" customWidth="1"/>
    <col min="7726" max="7726" width="10.7109375" customWidth="1"/>
    <col min="7727" max="7729" width="9.7109375" customWidth="1"/>
    <col min="7730" max="7731" width="10.7109375" customWidth="1"/>
    <col min="7732" max="7733" width="9.7109375" customWidth="1"/>
    <col min="7734" max="7734" width="21.7109375" customWidth="1"/>
    <col min="7735" max="7735" width="13.7109375" customWidth="1"/>
    <col min="7736" max="7736" width="10.7109375" customWidth="1"/>
    <col min="7737" max="7737" width="12.7109375" customWidth="1"/>
    <col min="7937" max="7943" width="10.7109375" customWidth="1"/>
    <col min="7944" max="7944" width="24.7109375" customWidth="1"/>
    <col min="7945" max="7945" width="13.7109375" customWidth="1"/>
    <col min="7946" max="7946" width="11.7109375" customWidth="1"/>
    <col min="7947" max="7947" width="12.7109375" customWidth="1"/>
    <col min="7948" max="7948" width="11.7109375" customWidth="1"/>
    <col min="7949" max="7950" width="12.7109375" customWidth="1"/>
    <col min="7951" max="7952" width="10.7109375" customWidth="1"/>
    <col min="7953" max="7953" width="16.7109375" customWidth="1"/>
    <col min="7954" max="7954" width="28.7109375" customWidth="1"/>
    <col min="7955" max="7955" width="22.7109375" customWidth="1"/>
    <col min="7956" max="7956" width="15.7109375" customWidth="1"/>
    <col min="7957" max="7957" width="3.7109375" customWidth="1"/>
    <col min="7958" max="7958" width="10.7109375" customWidth="1"/>
    <col min="7959" max="7960" width="8.7109375" customWidth="1"/>
    <col min="7961" max="7961" width="9.7109375" customWidth="1"/>
    <col min="7962" max="7962" width="8.7109375" customWidth="1"/>
    <col min="7963" max="7963" width="9.7109375" customWidth="1"/>
    <col min="7964" max="7964" width="10.7109375" customWidth="1"/>
    <col min="7965" max="7966" width="9.7109375" customWidth="1"/>
    <col min="7967" max="7967" width="8.7109375" customWidth="1"/>
    <col min="7968" max="7968" width="9.7109375" customWidth="1"/>
    <col min="7969" max="7970" width="8.7109375" customWidth="1"/>
    <col min="7971" max="7971" width="9.7109375" customWidth="1"/>
    <col min="7972" max="7973" width="8.7109375" customWidth="1"/>
    <col min="7974" max="7975" width="10.7109375" customWidth="1"/>
    <col min="7976" max="7976" width="9.7109375" customWidth="1"/>
    <col min="7977" max="7977" width="10.7109375" customWidth="1"/>
    <col min="7978" max="7978" width="9.7109375" customWidth="1"/>
    <col min="7979" max="7980" width="8.7109375" customWidth="1"/>
    <col min="7981" max="7981" width="9.7109375" customWidth="1"/>
    <col min="7982" max="7982" width="10.7109375" customWidth="1"/>
    <col min="7983" max="7985" width="9.7109375" customWidth="1"/>
    <col min="7986" max="7987" width="10.7109375" customWidth="1"/>
    <col min="7988" max="7989" width="9.7109375" customWidth="1"/>
    <col min="7990" max="7990" width="21.7109375" customWidth="1"/>
    <col min="7991" max="7991" width="13.7109375" customWidth="1"/>
    <col min="7992" max="7992" width="10.7109375" customWidth="1"/>
    <col min="7993" max="7993" width="12.7109375" customWidth="1"/>
    <col min="8193" max="8199" width="10.7109375" customWidth="1"/>
    <col min="8200" max="8200" width="24.7109375" customWidth="1"/>
    <col min="8201" max="8201" width="13.7109375" customWidth="1"/>
    <col min="8202" max="8202" width="11.7109375" customWidth="1"/>
    <col min="8203" max="8203" width="12.7109375" customWidth="1"/>
    <col min="8204" max="8204" width="11.7109375" customWidth="1"/>
    <col min="8205" max="8206" width="12.7109375" customWidth="1"/>
    <col min="8207" max="8208" width="10.7109375" customWidth="1"/>
    <col min="8209" max="8209" width="16.7109375" customWidth="1"/>
    <col min="8210" max="8210" width="28.7109375" customWidth="1"/>
    <col min="8211" max="8211" width="22.7109375" customWidth="1"/>
    <col min="8212" max="8212" width="15.7109375" customWidth="1"/>
    <col min="8213" max="8213" width="3.7109375" customWidth="1"/>
    <col min="8214" max="8214" width="10.7109375" customWidth="1"/>
    <col min="8215" max="8216" width="8.7109375" customWidth="1"/>
    <col min="8217" max="8217" width="9.7109375" customWidth="1"/>
    <col min="8218" max="8218" width="8.7109375" customWidth="1"/>
    <col min="8219" max="8219" width="9.7109375" customWidth="1"/>
    <col min="8220" max="8220" width="10.7109375" customWidth="1"/>
    <col min="8221" max="8222" width="9.7109375" customWidth="1"/>
    <col min="8223" max="8223" width="8.7109375" customWidth="1"/>
    <col min="8224" max="8224" width="9.7109375" customWidth="1"/>
    <col min="8225" max="8226" width="8.7109375" customWidth="1"/>
    <col min="8227" max="8227" width="9.7109375" customWidth="1"/>
    <col min="8228" max="8229" width="8.7109375" customWidth="1"/>
    <col min="8230" max="8231" width="10.7109375" customWidth="1"/>
    <col min="8232" max="8232" width="9.7109375" customWidth="1"/>
    <col min="8233" max="8233" width="10.7109375" customWidth="1"/>
    <col min="8234" max="8234" width="9.7109375" customWidth="1"/>
    <col min="8235" max="8236" width="8.7109375" customWidth="1"/>
    <col min="8237" max="8237" width="9.7109375" customWidth="1"/>
    <col min="8238" max="8238" width="10.7109375" customWidth="1"/>
    <col min="8239" max="8241" width="9.7109375" customWidth="1"/>
    <col min="8242" max="8243" width="10.7109375" customWidth="1"/>
    <col min="8244" max="8245" width="9.7109375" customWidth="1"/>
    <col min="8246" max="8246" width="21.7109375" customWidth="1"/>
    <col min="8247" max="8247" width="13.7109375" customWidth="1"/>
    <col min="8248" max="8248" width="10.7109375" customWidth="1"/>
    <col min="8249" max="8249" width="12.7109375" customWidth="1"/>
    <col min="8449" max="8455" width="10.7109375" customWidth="1"/>
    <col min="8456" max="8456" width="24.7109375" customWidth="1"/>
    <col min="8457" max="8457" width="13.7109375" customWidth="1"/>
    <col min="8458" max="8458" width="11.7109375" customWidth="1"/>
    <col min="8459" max="8459" width="12.7109375" customWidth="1"/>
    <col min="8460" max="8460" width="11.7109375" customWidth="1"/>
    <col min="8461" max="8462" width="12.7109375" customWidth="1"/>
    <col min="8463" max="8464" width="10.7109375" customWidth="1"/>
    <col min="8465" max="8465" width="16.7109375" customWidth="1"/>
    <col min="8466" max="8466" width="28.7109375" customWidth="1"/>
    <col min="8467" max="8467" width="22.7109375" customWidth="1"/>
    <col min="8468" max="8468" width="15.7109375" customWidth="1"/>
    <col min="8469" max="8469" width="3.7109375" customWidth="1"/>
    <col min="8470" max="8470" width="10.7109375" customWidth="1"/>
    <col min="8471" max="8472" width="8.7109375" customWidth="1"/>
    <col min="8473" max="8473" width="9.7109375" customWidth="1"/>
    <col min="8474" max="8474" width="8.7109375" customWidth="1"/>
    <col min="8475" max="8475" width="9.7109375" customWidth="1"/>
    <col min="8476" max="8476" width="10.7109375" customWidth="1"/>
    <col min="8477" max="8478" width="9.7109375" customWidth="1"/>
    <col min="8479" max="8479" width="8.7109375" customWidth="1"/>
    <col min="8480" max="8480" width="9.7109375" customWidth="1"/>
    <col min="8481" max="8482" width="8.7109375" customWidth="1"/>
    <col min="8483" max="8483" width="9.7109375" customWidth="1"/>
    <col min="8484" max="8485" width="8.7109375" customWidth="1"/>
    <col min="8486" max="8487" width="10.7109375" customWidth="1"/>
    <col min="8488" max="8488" width="9.7109375" customWidth="1"/>
    <col min="8489" max="8489" width="10.7109375" customWidth="1"/>
    <col min="8490" max="8490" width="9.7109375" customWidth="1"/>
    <col min="8491" max="8492" width="8.7109375" customWidth="1"/>
    <col min="8493" max="8493" width="9.7109375" customWidth="1"/>
    <col min="8494" max="8494" width="10.7109375" customWidth="1"/>
    <col min="8495" max="8497" width="9.7109375" customWidth="1"/>
    <col min="8498" max="8499" width="10.7109375" customWidth="1"/>
    <col min="8500" max="8501" width="9.7109375" customWidth="1"/>
    <col min="8502" max="8502" width="21.7109375" customWidth="1"/>
    <col min="8503" max="8503" width="13.7109375" customWidth="1"/>
    <col min="8504" max="8504" width="10.7109375" customWidth="1"/>
    <col min="8505" max="8505" width="12.7109375" customWidth="1"/>
    <col min="8705" max="8711" width="10.7109375" customWidth="1"/>
    <col min="8712" max="8712" width="24.7109375" customWidth="1"/>
    <col min="8713" max="8713" width="13.7109375" customWidth="1"/>
    <col min="8714" max="8714" width="11.7109375" customWidth="1"/>
    <col min="8715" max="8715" width="12.7109375" customWidth="1"/>
    <col min="8716" max="8716" width="11.7109375" customWidth="1"/>
    <col min="8717" max="8718" width="12.7109375" customWidth="1"/>
    <col min="8719" max="8720" width="10.7109375" customWidth="1"/>
    <col min="8721" max="8721" width="16.7109375" customWidth="1"/>
    <col min="8722" max="8722" width="28.7109375" customWidth="1"/>
    <col min="8723" max="8723" width="22.7109375" customWidth="1"/>
    <col min="8724" max="8724" width="15.7109375" customWidth="1"/>
    <col min="8725" max="8725" width="3.7109375" customWidth="1"/>
    <col min="8726" max="8726" width="10.7109375" customWidth="1"/>
    <col min="8727" max="8728" width="8.7109375" customWidth="1"/>
    <col min="8729" max="8729" width="9.7109375" customWidth="1"/>
    <col min="8730" max="8730" width="8.7109375" customWidth="1"/>
    <col min="8731" max="8731" width="9.7109375" customWidth="1"/>
    <col min="8732" max="8732" width="10.7109375" customWidth="1"/>
    <col min="8733" max="8734" width="9.7109375" customWidth="1"/>
    <col min="8735" max="8735" width="8.7109375" customWidth="1"/>
    <col min="8736" max="8736" width="9.7109375" customWidth="1"/>
    <col min="8737" max="8738" width="8.7109375" customWidth="1"/>
    <col min="8739" max="8739" width="9.7109375" customWidth="1"/>
    <col min="8740" max="8741" width="8.7109375" customWidth="1"/>
    <col min="8742" max="8743" width="10.7109375" customWidth="1"/>
    <col min="8744" max="8744" width="9.7109375" customWidth="1"/>
    <col min="8745" max="8745" width="10.7109375" customWidth="1"/>
    <col min="8746" max="8746" width="9.7109375" customWidth="1"/>
    <col min="8747" max="8748" width="8.7109375" customWidth="1"/>
    <col min="8749" max="8749" width="9.7109375" customWidth="1"/>
    <col min="8750" max="8750" width="10.7109375" customWidth="1"/>
    <col min="8751" max="8753" width="9.7109375" customWidth="1"/>
    <col min="8754" max="8755" width="10.7109375" customWidth="1"/>
    <col min="8756" max="8757" width="9.7109375" customWidth="1"/>
    <col min="8758" max="8758" width="21.7109375" customWidth="1"/>
    <col min="8759" max="8759" width="13.7109375" customWidth="1"/>
    <col min="8760" max="8760" width="10.7109375" customWidth="1"/>
    <col min="8761" max="8761" width="12.7109375" customWidth="1"/>
    <col min="8961" max="8967" width="10.7109375" customWidth="1"/>
    <col min="8968" max="8968" width="24.7109375" customWidth="1"/>
    <col min="8969" max="8969" width="13.7109375" customWidth="1"/>
    <col min="8970" max="8970" width="11.7109375" customWidth="1"/>
    <col min="8971" max="8971" width="12.7109375" customWidth="1"/>
    <col min="8972" max="8972" width="11.7109375" customWidth="1"/>
    <col min="8973" max="8974" width="12.7109375" customWidth="1"/>
    <col min="8975" max="8976" width="10.7109375" customWidth="1"/>
    <col min="8977" max="8977" width="16.7109375" customWidth="1"/>
    <col min="8978" max="8978" width="28.7109375" customWidth="1"/>
    <col min="8979" max="8979" width="22.7109375" customWidth="1"/>
    <col min="8980" max="8980" width="15.7109375" customWidth="1"/>
    <col min="8981" max="8981" width="3.7109375" customWidth="1"/>
    <col min="8982" max="8982" width="10.7109375" customWidth="1"/>
    <col min="8983" max="8984" width="8.7109375" customWidth="1"/>
    <col min="8985" max="8985" width="9.7109375" customWidth="1"/>
    <col min="8986" max="8986" width="8.7109375" customWidth="1"/>
    <col min="8987" max="8987" width="9.7109375" customWidth="1"/>
    <col min="8988" max="8988" width="10.7109375" customWidth="1"/>
    <col min="8989" max="8990" width="9.7109375" customWidth="1"/>
    <col min="8991" max="8991" width="8.7109375" customWidth="1"/>
    <col min="8992" max="8992" width="9.7109375" customWidth="1"/>
    <col min="8993" max="8994" width="8.7109375" customWidth="1"/>
    <col min="8995" max="8995" width="9.7109375" customWidth="1"/>
    <col min="8996" max="8997" width="8.7109375" customWidth="1"/>
    <col min="8998" max="8999" width="10.7109375" customWidth="1"/>
    <col min="9000" max="9000" width="9.7109375" customWidth="1"/>
    <col min="9001" max="9001" width="10.7109375" customWidth="1"/>
    <col min="9002" max="9002" width="9.7109375" customWidth="1"/>
    <col min="9003" max="9004" width="8.7109375" customWidth="1"/>
    <col min="9005" max="9005" width="9.7109375" customWidth="1"/>
    <col min="9006" max="9006" width="10.7109375" customWidth="1"/>
    <col min="9007" max="9009" width="9.7109375" customWidth="1"/>
    <col min="9010" max="9011" width="10.7109375" customWidth="1"/>
    <col min="9012" max="9013" width="9.7109375" customWidth="1"/>
    <col min="9014" max="9014" width="21.7109375" customWidth="1"/>
    <col min="9015" max="9015" width="13.7109375" customWidth="1"/>
    <col min="9016" max="9016" width="10.7109375" customWidth="1"/>
    <col min="9017" max="9017" width="12.7109375" customWidth="1"/>
    <col min="9217" max="9223" width="10.7109375" customWidth="1"/>
    <col min="9224" max="9224" width="24.7109375" customWidth="1"/>
    <col min="9225" max="9225" width="13.7109375" customWidth="1"/>
    <col min="9226" max="9226" width="11.7109375" customWidth="1"/>
    <col min="9227" max="9227" width="12.7109375" customWidth="1"/>
    <col min="9228" max="9228" width="11.7109375" customWidth="1"/>
    <col min="9229" max="9230" width="12.7109375" customWidth="1"/>
    <col min="9231" max="9232" width="10.7109375" customWidth="1"/>
    <col min="9233" max="9233" width="16.7109375" customWidth="1"/>
    <col min="9234" max="9234" width="28.7109375" customWidth="1"/>
    <col min="9235" max="9235" width="22.7109375" customWidth="1"/>
    <col min="9236" max="9236" width="15.7109375" customWidth="1"/>
    <col min="9237" max="9237" width="3.7109375" customWidth="1"/>
    <col min="9238" max="9238" width="10.7109375" customWidth="1"/>
    <col min="9239" max="9240" width="8.7109375" customWidth="1"/>
    <col min="9241" max="9241" width="9.7109375" customWidth="1"/>
    <col min="9242" max="9242" width="8.7109375" customWidth="1"/>
    <col min="9243" max="9243" width="9.7109375" customWidth="1"/>
    <col min="9244" max="9244" width="10.7109375" customWidth="1"/>
    <col min="9245" max="9246" width="9.7109375" customWidth="1"/>
    <col min="9247" max="9247" width="8.7109375" customWidth="1"/>
    <col min="9248" max="9248" width="9.7109375" customWidth="1"/>
    <col min="9249" max="9250" width="8.7109375" customWidth="1"/>
    <col min="9251" max="9251" width="9.7109375" customWidth="1"/>
    <col min="9252" max="9253" width="8.7109375" customWidth="1"/>
    <col min="9254" max="9255" width="10.7109375" customWidth="1"/>
    <col min="9256" max="9256" width="9.7109375" customWidth="1"/>
    <col min="9257" max="9257" width="10.7109375" customWidth="1"/>
    <col min="9258" max="9258" width="9.7109375" customWidth="1"/>
    <col min="9259" max="9260" width="8.7109375" customWidth="1"/>
    <col min="9261" max="9261" width="9.7109375" customWidth="1"/>
    <col min="9262" max="9262" width="10.7109375" customWidth="1"/>
    <col min="9263" max="9265" width="9.7109375" customWidth="1"/>
    <col min="9266" max="9267" width="10.7109375" customWidth="1"/>
    <col min="9268" max="9269" width="9.7109375" customWidth="1"/>
    <col min="9270" max="9270" width="21.7109375" customWidth="1"/>
    <col min="9271" max="9271" width="13.7109375" customWidth="1"/>
    <col min="9272" max="9272" width="10.7109375" customWidth="1"/>
    <col min="9273" max="9273" width="12.7109375" customWidth="1"/>
    <col min="9473" max="9479" width="10.7109375" customWidth="1"/>
    <col min="9480" max="9480" width="24.7109375" customWidth="1"/>
    <col min="9481" max="9481" width="13.7109375" customWidth="1"/>
    <col min="9482" max="9482" width="11.7109375" customWidth="1"/>
    <col min="9483" max="9483" width="12.7109375" customWidth="1"/>
    <col min="9484" max="9484" width="11.7109375" customWidth="1"/>
    <col min="9485" max="9486" width="12.7109375" customWidth="1"/>
    <col min="9487" max="9488" width="10.7109375" customWidth="1"/>
    <col min="9489" max="9489" width="16.7109375" customWidth="1"/>
    <col min="9490" max="9490" width="28.7109375" customWidth="1"/>
    <col min="9491" max="9491" width="22.7109375" customWidth="1"/>
    <col min="9492" max="9492" width="15.7109375" customWidth="1"/>
    <col min="9493" max="9493" width="3.7109375" customWidth="1"/>
    <col min="9494" max="9494" width="10.7109375" customWidth="1"/>
    <col min="9495" max="9496" width="8.7109375" customWidth="1"/>
    <col min="9497" max="9497" width="9.7109375" customWidth="1"/>
    <col min="9498" max="9498" width="8.7109375" customWidth="1"/>
    <col min="9499" max="9499" width="9.7109375" customWidth="1"/>
    <col min="9500" max="9500" width="10.7109375" customWidth="1"/>
    <col min="9501" max="9502" width="9.7109375" customWidth="1"/>
    <col min="9503" max="9503" width="8.7109375" customWidth="1"/>
    <col min="9504" max="9504" width="9.7109375" customWidth="1"/>
    <col min="9505" max="9506" width="8.7109375" customWidth="1"/>
    <col min="9507" max="9507" width="9.7109375" customWidth="1"/>
    <col min="9508" max="9509" width="8.7109375" customWidth="1"/>
    <col min="9510" max="9511" width="10.7109375" customWidth="1"/>
    <col min="9512" max="9512" width="9.7109375" customWidth="1"/>
    <col min="9513" max="9513" width="10.7109375" customWidth="1"/>
    <col min="9514" max="9514" width="9.7109375" customWidth="1"/>
    <col min="9515" max="9516" width="8.7109375" customWidth="1"/>
    <col min="9517" max="9517" width="9.7109375" customWidth="1"/>
    <col min="9518" max="9518" width="10.7109375" customWidth="1"/>
    <col min="9519" max="9521" width="9.7109375" customWidth="1"/>
    <col min="9522" max="9523" width="10.7109375" customWidth="1"/>
    <col min="9524" max="9525" width="9.7109375" customWidth="1"/>
    <col min="9526" max="9526" width="21.7109375" customWidth="1"/>
    <col min="9527" max="9527" width="13.7109375" customWidth="1"/>
    <col min="9528" max="9528" width="10.7109375" customWidth="1"/>
    <col min="9529" max="9529" width="12.7109375" customWidth="1"/>
    <col min="9729" max="9735" width="10.7109375" customWidth="1"/>
    <col min="9736" max="9736" width="24.7109375" customWidth="1"/>
    <col min="9737" max="9737" width="13.7109375" customWidth="1"/>
    <col min="9738" max="9738" width="11.7109375" customWidth="1"/>
    <col min="9739" max="9739" width="12.7109375" customWidth="1"/>
    <col min="9740" max="9740" width="11.7109375" customWidth="1"/>
    <col min="9741" max="9742" width="12.7109375" customWidth="1"/>
    <col min="9743" max="9744" width="10.7109375" customWidth="1"/>
    <col min="9745" max="9745" width="16.7109375" customWidth="1"/>
    <col min="9746" max="9746" width="28.7109375" customWidth="1"/>
    <col min="9747" max="9747" width="22.7109375" customWidth="1"/>
    <col min="9748" max="9748" width="15.7109375" customWidth="1"/>
    <col min="9749" max="9749" width="3.7109375" customWidth="1"/>
    <col min="9750" max="9750" width="10.7109375" customWidth="1"/>
    <col min="9751" max="9752" width="8.7109375" customWidth="1"/>
    <col min="9753" max="9753" width="9.7109375" customWidth="1"/>
    <col min="9754" max="9754" width="8.7109375" customWidth="1"/>
    <col min="9755" max="9755" width="9.7109375" customWidth="1"/>
    <col min="9756" max="9756" width="10.7109375" customWidth="1"/>
    <col min="9757" max="9758" width="9.7109375" customWidth="1"/>
    <col min="9759" max="9759" width="8.7109375" customWidth="1"/>
    <col min="9760" max="9760" width="9.7109375" customWidth="1"/>
    <col min="9761" max="9762" width="8.7109375" customWidth="1"/>
    <col min="9763" max="9763" width="9.7109375" customWidth="1"/>
    <col min="9764" max="9765" width="8.7109375" customWidth="1"/>
    <col min="9766" max="9767" width="10.7109375" customWidth="1"/>
    <col min="9768" max="9768" width="9.7109375" customWidth="1"/>
    <col min="9769" max="9769" width="10.7109375" customWidth="1"/>
    <col min="9770" max="9770" width="9.7109375" customWidth="1"/>
    <col min="9771" max="9772" width="8.7109375" customWidth="1"/>
    <col min="9773" max="9773" width="9.7109375" customWidth="1"/>
    <col min="9774" max="9774" width="10.7109375" customWidth="1"/>
    <col min="9775" max="9777" width="9.7109375" customWidth="1"/>
    <col min="9778" max="9779" width="10.7109375" customWidth="1"/>
    <col min="9780" max="9781" width="9.7109375" customWidth="1"/>
    <col min="9782" max="9782" width="21.7109375" customWidth="1"/>
    <col min="9783" max="9783" width="13.7109375" customWidth="1"/>
    <col min="9784" max="9784" width="10.7109375" customWidth="1"/>
    <col min="9785" max="9785" width="12.7109375" customWidth="1"/>
    <col min="9985" max="9991" width="10.7109375" customWidth="1"/>
    <col min="9992" max="9992" width="24.7109375" customWidth="1"/>
    <col min="9993" max="9993" width="13.7109375" customWidth="1"/>
    <col min="9994" max="9994" width="11.7109375" customWidth="1"/>
    <col min="9995" max="9995" width="12.7109375" customWidth="1"/>
    <col min="9996" max="9996" width="11.7109375" customWidth="1"/>
    <col min="9997" max="9998" width="12.7109375" customWidth="1"/>
    <col min="9999" max="10000" width="10.7109375" customWidth="1"/>
    <col min="10001" max="10001" width="16.7109375" customWidth="1"/>
    <col min="10002" max="10002" width="28.7109375" customWidth="1"/>
    <col min="10003" max="10003" width="22.7109375" customWidth="1"/>
    <col min="10004" max="10004" width="15.7109375" customWidth="1"/>
    <col min="10005" max="10005" width="3.7109375" customWidth="1"/>
    <col min="10006" max="10006" width="10.7109375" customWidth="1"/>
    <col min="10007" max="10008" width="8.7109375" customWidth="1"/>
    <col min="10009" max="10009" width="9.7109375" customWidth="1"/>
    <col min="10010" max="10010" width="8.7109375" customWidth="1"/>
    <col min="10011" max="10011" width="9.7109375" customWidth="1"/>
    <col min="10012" max="10012" width="10.7109375" customWidth="1"/>
    <col min="10013" max="10014" width="9.7109375" customWidth="1"/>
    <col min="10015" max="10015" width="8.7109375" customWidth="1"/>
    <col min="10016" max="10016" width="9.7109375" customWidth="1"/>
    <col min="10017" max="10018" width="8.7109375" customWidth="1"/>
    <col min="10019" max="10019" width="9.7109375" customWidth="1"/>
    <col min="10020" max="10021" width="8.7109375" customWidth="1"/>
    <col min="10022" max="10023" width="10.7109375" customWidth="1"/>
    <col min="10024" max="10024" width="9.7109375" customWidth="1"/>
    <col min="10025" max="10025" width="10.7109375" customWidth="1"/>
    <col min="10026" max="10026" width="9.7109375" customWidth="1"/>
    <col min="10027" max="10028" width="8.7109375" customWidth="1"/>
    <col min="10029" max="10029" width="9.7109375" customWidth="1"/>
    <col min="10030" max="10030" width="10.7109375" customWidth="1"/>
    <col min="10031" max="10033" width="9.7109375" customWidth="1"/>
    <col min="10034" max="10035" width="10.7109375" customWidth="1"/>
    <col min="10036" max="10037" width="9.7109375" customWidth="1"/>
    <col min="10038" max="10038" width="21.7109375" customWidth="1"/>
    <col min="10039" max="10039" width="13.7109375" customWidth="1"/>
    <col min="10040" max="10040" width="10.7109375" customWidth="1"/>
    <col min="10041" max="10041" width="12.7109375" customWidth="1"/>
    <col min="10241" max="10247" width="10.7109375" customWidth="1"/>
    <col min="10248" max="10248" width="24.7109375" customWidth="1"/>
    <col min="10249" max="10249" width="13.7109375" customWidth="1"/>
    <col min="10250" max="10250" width="11.7109375" customWidth="1"/>
    <col min="10251" max="10251" width="12.7109375" customWidth="1"/>
    <col min="10252" max="10252" width="11.7109375" customWidth="1"/>
    <col min="10253" max="10254" width="12.7109375" customWidth="1"/>
    <col min="10255" max="10256" width="10.7109375" customWidth="1"/>
    <col min="10257" max="10257" width="16.7109375" customWidth="1"/>
    <col min="10258" max="10258" width="28.7109375" customWidth="1"/>
    <col min="10259" max="10259" width="22.7109375" customWidth="1"/>
    <col min="10260" max="10260" width="15.7109375" customWidth="1"/>
    <col min="10261" max="10261" width="3.7109375" customWidth="1"/>
    <col min="10262" max="10262" width="10.7109375" customWidth="1"/>
    <col min="10263" max="10264" width="8.7109375" customWidth="1"/>
    <col min="10265" max="10265" width="9.7109375" customWidth="1"/>
    <col min="10266" max="10266" width="8.7109375" customWidth="1"/>
    <col min="10267" max="10267" width="9.7109375" customWidth="1"/>
    <col min="10268" max="10268" width="10.7109375" customWidth="1"/>
    <col min="10269" max="10270" width="9.7109375" customWidth="1"/>
    <col min="10271" max="10271" width="8.7109375" customWidth="1"/>
    <col min="10272" max="10272" width="9.7109375" customWidth="1"/>
    <col min="10273" max="10274" width="8.7109375" customWidth="1"/>
    <col min="10275" max="10275" width="9.7109375" customWidth="1"/>
    <col min="10276" max="10277" width="8.7109375" customWidth="1"/>
    <col min="10278" max="10279" width="10.7109375" customWidth="1"/>
    <col min="10280" max="10280" width="9.7109375" customWidth="1"/>
    <col min="10281" max="10281" width="10.7109375" customWidth="1"/>
    <col min="10282" max="10282" width="9.7109375" customWidth="1"/>
    <col min="10283" max="10284" width="8.7109375" customWidth="1"/>
    <col min="10285" max="10285" width="9.7109375" customWidth="1"/>
    <col min="10286" max="10286" width="10.7109375" customWidth="1"/>
    <col min="10287" max="10289" width="9.7109375" customWidth="1"/>
    <col min="10290" max="10291" width="10.7109375" customWidth="1"/>
    <col min="10292" max="10293" width="9.7109375" customWidth="1"/>
    <col min="10294" max="10294" width="21.7109375" customWidth="1"/>
    <col min="10295" max="10295" width="13.7109375" customWidth="1"/>
    <col min="10296" max="10296" width="10.7109375" customWidth="1"/>
    <col min="10297" max="10297" width="12.7109375" customWidth="1"/>
    <col min="10497" max="10503" width="10.7109375" customWidth="1"/>
    <col min="10504" max="10504" width="24.7109375" customWidth="1"/>
    <col min="10505" max="10505" width="13.7109375" customWidth="1"/>
    <col min="10506" max="10506" width="11.7109375" customWidth="1"/>
    <col min="10507" max="10507" width="12.7109375" customWidth="1"/>
    <col min="10508" max="10508" width="11.7109375" customWidth="1"/>
    <col min="10509" max="10510" width="12.7109375" customWidth="1"/>
    <col min="10511" max="10512" width="10.7109375" customWidth="1"/>
    <col min="10513" max="10513" width="16.7109375" customWidth="1"/>
    <col min="10514" max="10514" width="28.7109375" customWidth="1"/>
    <col min="10515" max="10515" width="22.7109375" customWidth="1"/>
    <col min="10516" max="10516" width="15.7109375" customWidth="1"/>
    <col min="10517" max="10517" width="3.7109375" customWidth="1"/>
    <col min="10518" max="10518" width="10.7109375" customWidth="1"/>
    <col min="10519" max="10520" width="8.7109375" customWidth="1"/>
    <col min="10521" max="10521" width="9.7109375" customWidth="1"/>
    <col min="10522" max="10522" width="8.7109375" customWidth="1"/>
    <col min="10523" max="10523" width="9.7109375" customWidth="1"/>
    <col min="10524" max="10524" width="10.7109375" customWidth="1"/>
    <col min="10525" max="10526" width="9.7109375" customWidth="1"/>
    <col min="10527" max="10527" width="8.7109375" customWidth="1"/>
    <col min="10528" max="10528" width="9.7109375" customWidth="1"/>
    <col min="10529" max="10530" width="8.7109375" customWidth="1"/>
    <col min="10531" max="10531" width="9.7109375" customWidth="1"/>
    <col min="10532" max="10533" width="8.7109375" customWidth="1"/>
    <col min="10534" max="10535" width="10.7109375" customWidth="1"/>
    <col min="10536" max="10536" width="9.7109375" customWidth="1"/>
    <col min="10537" max="10537" width="10.7109375" customWidth="1"/>
    <col min="10538" max="10538" width="9.7109375" customWidth="1"/>
    <col min="10539" max="10540" width="8.7109375" customWidth="1"/>
    <col min="10541" max="10541" width="9.7109375" customWidth="1"/>
    <col min="10542" max="10542" width="10.7109375" customWidth="1"/>
    <col min="10543" max="10545" width="9.7109375" customWidth="1"/>
    <col min="10546" max="10547" width="10.7109375" customWidth="1"/>
    <col min="10548" max="10549" width="9.7109375" customWidth="1"/>
    <col min="10550" max="10550" width="21.7109375" customWidth="1"/>
    <col min="10551" max="10551" width="13.7109375" customWidth="1"/>
    <col min="10552" max="10552" width="10.7109375" customWidth="1"/>
    <col min="10553" max="10553" width="12.7109375" customWidth="1"/>
    <col min="10753" max="10759" width="10.7109375" customWidth="1"/>
    <col min="10760" max="10760" width="24.7109375" customWidth="1"/>
    <col min="10761" max="10761" width="13.7109375" customWidth="1"/>
    <col min="10762" max="10762" width="11.7109375" customWidth="1"/>
    <col min="10763" max="10763" width="12.7109375" customWidth="1"/>
    <col min="10764" max="10764" width="11.7109375" customWidth="1"/>
    <col min="10765" max="10766" width="12.7109375" customWidth="1"/>
    <col min="10767" max="10768" width="10.7109375" customWidth="1"/>
    <col min="10769" max="10769" width="16.7109375" customWidth="1"/>
    <col min="10770" max="10770" width="28.7109375" customWidth="1"/>
    <col min="10771" max="10771" width="22.7109375" customWidth="1"/>
    <col min="10772" max="10772" width="15.7109375" customWidth="1"/>
    <col min="10773" max="10773" width="3.7109375" customWidth="1"/>
    <col min="10774" max="10774" width="10.7109375" customWidth="1"/>
    <col min="10775" max="10776" width="8.7109375" customWidth="1"/>
    <col min="10777" max="10777" width="9.7109375" customWidth="1"/>
    <col min="10778" max="10778" width="8.7109375" customWidth="1"/>
    <col min="10779" max="10779" width="9.7109375" customWidth="1"/>
    <col min="10780" max="10780" width="10.7109375" customWidth="1"/>
    <col min="10781" max="10782" width="9.7109375" customWidth="1"/>
    <col min="10783" max="10783" width="8.7109375" customWidth="1"/>
    <col min="10784" max="10784" width="9.7109375" customWidth="1"/>
    <col min="10785" max="10786" width="8.7109375" customWidth="1"/>
    <col min="10787" max="10787" width="9.7109375" customWidth="1"/>
    <col min="10788" max="10789" width="8.7109375" customWidth="1"/>
    <col min="10790" max="10791" width="10.7109375" customWidth="1"/>
    <col min="10792" max="10792" width="9.7109375" customWidth="1"/>
    <col min="10793" max="10793" width="10.7109375" customWidth="1"/>
    <col min="10794" max="10794" width="9.7109375" customWidth="1"/>
    <col min="10795" max="10796" width="8.7109375" customWidth="1"/>
    <col min="10797" max="10797" width="9.7109375" customWidth="1"/>
    <col min="10798" max="10798" width="10.7109375" customWidth="1"/>
    <col min="10799" max="10801" width="9.7109375" customWidth="1"/>
    <col min="10802" max="10803" width="10.7109375" customWidth="1"/>
    <col min="10804" max="10805" width="9.7109375" customWidth="1"/>
    <col min="10806" max="10806" width="21.7109375" customWidth="1"/>
    <col min="10807" max="10807" width="13.7109375" customWidth="1"/>
    <col min="10808" max="10808" width="10.7109375" customWidth="1"/>
    <col min="10809" max="10809" width="12.7109375" customWidth="1"/>
    <col min="11009" max="11015" width="10.7109375" customWidth="1"/>
    <col min="11016" max="11016" width="24.7109375" customWidth="1"/>
    <col min="11017" max="11017" width="13.7109375" customWidth="1"/>
    <col min="11018" max="11018" width="11.7109375" customWidth="1"/>
    <col min="11019" max="11019" width="12.7109375" customWidth="1"/>
    <col min="11020" max="11020" width="11.7109375" customWidth="1"/>
    <col min="11021" max="11022" width="12.7109375" customWidth="1"/>
    <col min="11023" max="11024" width="10.7109375" customWidth="1"/>
    <col min="11025" max="11025" width="16.7109375" customWidth="1"/>
    <col min="11026" max="11026" width="28.7109375" customWidth="1"/>
    <col min="11027" max="11027" width="22.7109375" customWidth="1"/>
    <col min="11028" max="11028" width="15.7109375" customWidth="1"/>
    <col min="11029" max="11029" width="3.7109375" customWidth="1"/>
    <col min="11030" max="11030" width="10.7109375" customWidth="1"/>
    <col min="11031" max="11032" width="8.7109375" customWidth="1"/>
    <col min="11033" max="11033" width="9.7109375" customWidth="1"/>
    <col min="11034" max="11034" width="8.7109375" customWidth="1"/>
    <col min="11035" max="11035" width="9.7109375" customWidth="1"/>
    <col min="11036" max="11036" width="10.7109375" customWidth="1"/>
    <col min="11037" max="11038" width="9.7109375" customWidth="1"/>
    <col min="11039" max="11039" width="8.7109375" customWidth="1"/>
    <col min="11040" max="11040" width="9.7109375" customWidth="1"/>
    <col min="11041" max="11042" width="8.7109375" customWidth="1"/>
    <col min="11043" max="11043" width="9.7109375" customWidth="1"/>
    <col min="11044" max="11045" width="8.7109375" customWidth="1"/>
    <col min="11046" max="11047" width="10.7109375" customWidth="1"/>
    <col min="11048" max="11048" width="9.7109375" customWidth="1"/>
    <col min="11049" max="11049" width="10.7109375" customWidth="1"/>
    <col min="11050" max="11050" width="9.7109375" customWidth="1"/>
    <col min="11051" max="11052" width="8.7109375" customWidth="1"/>
    <col min="11053" max="11053" width="9.7109375" customWidth="1"/>
    <col min="11054" max="11054" width="10.7109375" customWidth="1"/>
    <col min="11055" max="11057" width="9.7109375" customWidth="1"/>
    <col min="11058" max="11059" width="10.7109375" customWidth="1"/>
    <col min="11060" max="11061" width="9.7109375" customWidth="1"/>
    <col min="11062" max="11062" width="21.7109375" customWidth="1"/>
    <col min="11063" max="11063" width="13.7109375" customWidth="1"/>
    <col min="11064" max="11064" width="10.7109375" customWidth="1"/>
    <col min="11065" max="11065" width="12.7109375" customWidth="1"/>
    <col min="11265" max="11271" width="10.7109375" customWidth="1"/>
    <col min="11272" max="11272" width="24.7109375" customWidth="1"/>
    <col min="11273" max="11273" width="13.7109375" customWidth="1"/>
    <col min="11274" max="11274" width="11.7109375" customWidth="1"/>
    <col min="11275" max="11275" width="12.7109375" customWidth="1"/>
    <col min="11276" max="11276" width="11.7109375" customWidth="1"/>
    <col min="11277" max="11278" width="12.7109375" customWidth="1"/>
    <col min="11279" max="11280" width="10.7109375" customWidth="1"/>
    <col min="11281" max="11281" width="16.7109375" customWidth="1"/>
    <col min="11282" max="11282" width="28.7109375" customWidth="1"/>
    <col min="11283" max="11283" width="22.7109375" customWidth="1"/>
    <col min="11284" max="11284" width="15.7109375" customWidth="1"/>
    <col min="11285" max="11285" width="3.7109375" customWidth="1"/>
    <col min="11286" max="11286" width="10.7109375" customWidth="1"/>
    <col min="11287" max="11288" width="8.7109375" customWidth="1"/>
    <col min="11289" max="11289" width="9.7109375" customWidth="1"/>
    <col min="11290" max="11290" width="8.7109375" customWidth="1"/>
    <col min="11291" max="11291" width="9.7109375" customWidth="1"/>
    <col min="11292" max="11292" width="10.7109375" customWidth="1"/>
    <col min="11293" max="11294" width="9.7109375" customWidth="1"/>
    <col min="11295" max="11295" width="8.7109375" customWidth="1"/>
    <col min="11296" max="11296" width="9.7109375" customWidth="1"/>
    <col min="11297" max="11298" width="8.7109375" customWidth="1"/>
    <col min="11299" max="11299" width="9.7109375" customWidth="1"/>
    <col min="11300" max="11301" width="8.7109375" customWidth="1"/>
    <col min="11302" max="11303" width="10.7109375" customWidth="1"/>
    <col min="11304" max="11304" width="9.7109375" customWidth="1"/>
    <col min="11305" max="11305" width="10.7109375" customWidth="1"/>
    <col min="11306" max="11306" width="9.7109375" customWidth="1"/>
    <col min="11307" max="11308" width="8.7109375" customWidth="1"/>
    <col min="11309" max="11309" width="9.7109375" customWidth="1"/>
    <col min="11310" max="11310" width="10.7109375" customWidth="1"/>
    <col min="11311" max="11313" width="9.7109375" customWidth="1"/>
    <col min="11314" max="11315" width="10.7109375" customWidth="1"/>
    <col min="11316" max="11317" width="9.7109375" customWidth="1"/>
    <col min="11318" max="11318" width="21.7109375" customWidth="1"/>
    <col min="11319" max="11319" width="13.7109375" customWidth="1"/>
    <col min="11320" max="11320" width="10.7109375" customWidth="1"/>
    <col min="11321" max="11321" width="12.7109375" customWidth="1"/>
    <col min="11521" max="11527" width="10.7109375" customWidth="1"/>
    <col min="11528" max="11528" width="24.7109375" customWidth="1"/>
    <col min="11529" max="11529" width="13.7109375" customWidth="1"/>
    <col min="11530" max="11530" width="11.7109375" customWidth="1"/>
    <col min="11531" max="11531" width="12.7109375" customWidth="1"/>
    <col min="11532" max="11532" width="11.7109375" customWidth="1"/>
    <col min="11533" max="11534" width="12.7109375" customWidth="1"/>
    <col min="11535" max="11536" width="10.7109375" customWidth="1"/>
    <col min="11537" max="11537" width="16.7109375" customWidth="1"/>
    <col min="11538" max="11538" width="28.7109375" customWidth="1"/>
    <col min="11539" max="11539" width="22.7109375" customWidth="1"/>
    <col min="11540" max="11540" width="15.7109375" customWidth="1"/>
    <col min="11541" max="11541" width="3.7109375" customWidth="1"/>
    <col min="11542" max="11542" width="10.7109375" customWidth="1"/>
    <col min="11543" max="11544" width="8.7109375" customWidth="1"/>
    <col min="11545" max="11545" width="9.7109375" customWidth="1"/>
    <col min="11546" max="11546" width="8.7109375" customWidth="1"/>
    <col min="11547" max="11547" width="9.7109375" customWidth="1"/>
    <col min="11548" max="11548" width="10.7109375" customWidth="1"/>
    <col min="11549" max="11550" width="9.7109375" customWidth="1"/>
    <col min="11551" max="11551" width="8.7109375" customWidth="1"/>
    <col min="11552" max="11552" width="9.7109375" customWidth="1"/>
    <col min="11553" max="11554" width="8.7109375" customWidth="1"/>
    <col min="11555" max="11555" width="9.7109375" customWidth="1"/>
    <col min="11556" max="11557" width="8.7109375" customWidth="1"/>
    <col min="11558" max="11559" width="10.7109375" customWidth="1"/>
    <col min="11560" max="11560" width="9.7109375" customWidth="1"/>
    <col min="11561" max="11561" width="10.7109375" customWidth="1"/>
    <col min="11562" max="11562" width="9.7109375" customWidth="1"/>
    <col min="11563" max="11564" width="8.7109375" customWidth="1"/>
    <col min="11565" max="11565" width="9.7109375" customWidth="1"/>
    <col min="11566" max="11566" width="10.7109375" customWidth="1"/>
    <col min="11567" max="11569" width="9.7109375" customWidth="1"/>
    <col min="11570" max="11571" width="10.7109375" customWidth="1"/>
    <col min="11572" max="11573" width="9.7109375" customWidth="1"/>
    <col min="11574" max="11574" width="21.7109375" customWidth="1"/>
    <col min="11575" max="11575" width="13.7109375" customWidth="1"/>
    <col min="11576" max="11576" width="10.7109375" customWidth="1"/>
    <col min="11577" max="11577" width="12.7109375" customWidth="1"/>
    <col min="11777" max="11783" width="10.7109375" customWidth="1"/>
    <col min="11784" max="11784" width="24.7109375" customWidth="1"/>
    <col min="11785" max="11785" width="13.7109375" customWidth="1"/>
    <col min="11786" max="11786" width="11.7109375" customWidth="1"/>
    <col min="11787" max="11787" width="12.7109375" customWidth="1"/>
    <col min="11788" max="11788" width="11.7109375" customWidth="1"/>
    <col min="11789" max="11790" width="12.7109375" customWidth="1"/>
    <col min="11791" max="11792" width="10.7109375" customWidth="1"/>
    <col min="11793" max="11793" width="16.7109375" customWidth="1"/>
    <col min="11794" max="11794" width="28.7109375" customWidth="1"/>
    <col min="11795" max="11795" width="22.7109375" customWidth="1"/>
    <col min="11796" max="11796" width="15.7109375" customWidth="1"/>
    <col min="11797" max="11797" width="3.7109375" customWidth="1"/>
    <col min="11798" max="11798" width="10.7109375" customWidth="1"/>
    <col min="11799" max="11800" width="8.7109375" customWidth="1"/>
    <col min="11801" max="11801" width="9.7109375" customWidth="1"/>
    <col min="11802" max="11802" width="8.7109375" customWidth="1"/>
    <col min="11803" max="11803" width="9.7109375" customWidth="1"/>
    <col min="11804" max="11804" width="10.7109375" customWidth="1"/>
    <col min="11805" max="11806" width="9.7109375" customWidth="1"/>
    <col min="11807" max="11807" width="8.7109375" customWidth="1"/>
    <col min="11808" max="11808" width="9.7109375" customWidth="1"/>
    <col min="11809" max="11810" width="8.7109375" customWidth="1"/>
    <col min="11811" max="11811" width="9.7109375" customWidth="1"/>
    <col min="11812" max="11813" width="8.7109375" customWidth="1"/>
    <col min="11814" max="11815" width="10.7109375" customWidth="1"/>
    <col min="11816" max="11816" width="9.7109375" customWidth="1"/>
    <col min="11817" max="11817" width="10.7109375" customWidth="1"/>
    <col min="11818" max="11818" width="9.7109375" customWidth="1"/>
    <col min="11819" max="11820" width="8.7109375" customWidth="1"/>
    <col min="11821" max="11821" width="9.7109375" customWidth="1"/>
    <col min="11822" max="11822" width="10.7109375" customWidth="1"/>
    <col min="11823" max="11825" width="9.7109375" customWidth="1"/>
    <col min="11826" max="11827" width="10.7109375" customWidth="1"/>
    <col min="11828" max="11829" width="9.7109375" customWidth="1"/>
    <col min="11830" max="11830" width="21.7109375" customWidth="1"/>
    <col min="11831" max="11831" width="13.7109375" customWidth="1"/>
    <col min="11832" max="11832" width="10.7109375" customWidth="1"/>
    <col min="11833" max="11833" width="12.7109375" customWidth="1"/>
    <col min="12033" max="12039" width="10.7109375" customWidth="1"/>
    <col min="12040" max="12040" width="24.7109375" customWidth="1"/>
    <col min="12041" max="12041" width="13.7109375" customWidth="1"/>
    <col min="12042" max="12042" width="11.7109375" customWidth="1"/>
    <col min="12043" max="12043" width="12.7109375" customWidth="1"/>
    <col min="12044" max="12044" width="11.7109375" customWidth="1"/>
    <col min="12045" max="12046" width="12.7109375" customWidth="1"/>
    <col min="12047" max="12048" width="10.7109375" customWidth="1"/>
    <col min="12049" max="12049" width="16.7109375" customWidth="1"/>
    <col min="12050" max="12050" width="28.7109375" customWidth="1"/>
    <col min="12051" max="12051" width="22.7109375" customWidth="1"/>
    <col min="12052" max="12052" width="15.7109375" customWidth="1"/>
    <col min="12053" max="12053" width="3.7109375" customWidth="1"/>
    <col min="12054" max="12054" width="10.7109375" customWidth="1"/>
    <col min="12055" max="12056" width="8.7109375" customWidth="1"/>
    <col min="12057" max="12057" width="9.7109375" customWidth="1"/>
    <col min="12058" max="12058" width="8.7109375" customWidth="1"/>
    <col min="12059" max="12059" width="9.7109375" customWidth="1"/>
    <col min="12060" max="12060" width="10.7109375" customWidth="1"/>
    <col min="12061" max="12062" width="9.7109375" customWidth="1"/>
    <col min="12063" max="12063" width="8.7109375" customWidth="1"/>
    <col min="12064" max="12064" width="9.7109375" customWidth="1"/>
    <col min="12065" max="12066" width="8.7109375" customWidth="1"/>
    <col min="12067" max="12067" width="9.7109375" customWidth="1"/>
    <col min="12068" max="12069" width="8.7109375" customWidth="1"/>
    <col min="12070" max="12071" width="10.7109375" customWidth="1"/>
    <col min="12072" max="12072" width="9.7109375" customWidth="1"/>
    <col min="12073" max="12073" width="10.7109375" customWidth="1"/>
    <col min="12074" max="12074" width="9.7109375" customWidth="1"/>
    <col min="12075" max="12076" width="8.7109375" customWidth="1"/>
    <col min="12077" max="12077" width="9.7109375" customWidth="1"/>
    <col min="12078" max="12078" width="10.7109375" customWidth="1"/>
    <col min="12079" max="12081" width="9.7109375" customWidth="1"/>
    <col min="12082" max="12083" width="10.7109375" customWidth="1"/>
    <col min="12084" max="12085" width="9.7109375" customWidth="1"/>
    <col min="12086" max="12086" width="21.7109375" customWidth="1"/>
    <col min="12087" max="12087" width="13.7109375" customWidth="1"/>
    <col min="12088" max="12088" width="10.7109375" customWidth="1"/>
    <col min="12089" max="12089" width="12.7109375" customWidth="1"/>
    <col min="12289" max="12295" width="10.7109375" customWidth="1"/>
    <col min="12296" max="12296" width="24.7109375" customWidth="1"/>
    <col min="12297" max="12297" width="13.7109375" customWidth="1"/>
    <col min="12298" max="12298" width="11.7109375" customWidth="1"/>
    <col min="12299" max="12299" width="12.7109375" customWidth="1"/>
    <col min="12300" max="12300" width="11.7109375" customWidth="1"/>
    <col min="12301" max="12302" width="12.7109375" customWidth="1"/>
    <col min="12303" max="12304" width="10.7109375" customWidth="1"/>
    <col min="12305" max="12305" width="16.7109375" customWidth="1"/>
    <col min="12306" max="12306" width="28.7109375" customWidth="1"/>
    <col min="12307" max="12307" width="22.7109375" customWidth="1"/>
    <col min="12308" max="12308" width="15.7109375" customWidth="1"/>
    <col min="12309" max="12309" width="3.7109375" customWidth="1"/>
    <col min="12310" max="12310" width="10.7109375" customWidth="1"/>
    <col min="12311" max="12312" width="8.7109375" customWidth="1"/>
    <col min="12313" max="12313" width="9.7109375" customWidth="1"/>
    <col min="12314" max="12314" width="8.7109375" customWidth="1"/>
    <col min="12315" max="12315" width="9.7109375" customWidth="1"/>
    <col min="12316" max="12316" width="10.7109375" customWidth="1"/>
    <col min="12317" max="12318" width="9.7109375" customWidth="1"/>
    <col min="12319" max="12319" width="8.7109375" customWidth="1"/>
    <col min="12320" max="12320" width="9.7109375" customWidth="1"/>
    <col min="12321" max="12322" width="8.7109375" customWidth="1"/>
    <col min="12323" max="12323" width="9.7109375" customWidth="1"/>
    <col min="12324" max="12325" width="8.7109375" customWidth="1"/>
    <col min="12326" max="12327" width="10.7109375" customWidth="1"/>
    <col min="12328" max="12328" width="9.7109375" customWidth="1"/>
    <col min="12329" max="12329" width="10.7109375" customWidth="1"/>
    <col min="12330" max="12330" width="9.7109375" customWidth="1"/>
    <col min="12331" max="12332" width="8.7109375" customWidth="1"/>
    <col min="12333" max="12333" width="9.7109375" customWidth="1"/>
    <col min="12334" max="12334" width="10.7109375" customWidth="1"/>
    <col min="12335" max="12337" width="9.7109375" customWidth="1"/>
    <col min="12338" max="12339" width="10.7109375" customWidth="1"/>
    <col min="12340" max="12341" width="9.7109375" customWidth="1"/>
    <col min="12342" max="12342" width="21.7109375" customWidth="1"/>
    <col min="12343" max="12343" width="13.7109375" customWidth="1"/>
    <col min="12344" max="12344" width="10.7109375" customWidth="1"/>
    <col min="12345" max="12345" width="12.7109375" customWidth="1"/>
    <col min="12545" max="12551" width="10.7109375" customWidth="1"/>
    <col min="12552" max="12552" width="24.7109375" customWidth="1"/>
    <col min="12553" max="12553" width="13.7109375" customWidth="1"/>
    <col min="12554" max="12554" width="11.7109375" customWidth="1"/>
    <col min="12555" max="12555" width="12.7109375" customWidth="1"/>
    <col min="12556" max="12556" width="11.7109375" customWidth="1"/>
    <col min="12557" max="12558" width="12.7109375" customWidth="1"/>
    <col min="12559" max="12560" width="10.7109375" customWidth="1"/>
    <col min="12561" max="12561" width="16.7109375" customWidth="1"/>
    <col min="12562" max="12562" width="28.7109375" customWidth="1"/>
    <col min="12563" max="12563" width="22.7109375" customWidth="1"/>
    <col min="12564" max="12564" width="15.7109375" customWidth="1"/>
    <col min="12565" max="12565" width="3.7109375" customWidth="1"/>
    <col min="12566" max="12566" width="10.7109375" customWidth="1"/>
    <col min="12567" max="12568" width="8.7109375" customWidth="1"/>
    <col min="12569" max="12569" width="9.7109375" customWidth="1"/>
    <col min="12570" max="12570" width="8.7109375" customWidth="1"/>
    <col min="12571" max="12571" width="9.7109375" customWidth="1"/>
    <col min="12572" max="12572" width="10.7109375" customWidth="1"/>
    <col min="12573" max="12574" width="9.7109375" customWidth="1"/>
    <col min="12575" max="12575" width="8.7109375" customWidth="1"/>
    <col min="12576" max="12576" width="9.7109375" customWidth="1"/>
    <col min="12577" max="12578" width="8.7109375" customWidth="1"/>
    <col min="12579" max="12579" width="9.7109375" customWidth="1"/>
    <col min="12580" max="12581" width="8.7109375" customWidth="1"/>
    <col min="12582" max="12583" width="10.7109375" customWidth="1"/>
    <col min="12584" max="12584" width="9.7109375" customWidth="1"/>
    <col min="12585" max="12585" width="10.7109375" customWidth="1"/>
    <col min="12586" max="12586" width="9.7109375" customWidth="1"/>
    <col min="12587" max="12588" width="8.7109375" customWidth="1"/>
    <col min="12589" max="12589" width="9.7109375" customWidth="1"/>
    <col min="12590" max="12590" width="10.7109375" customWidth="1"/>
    <col min="12591" max="12593" width="9.7109375" customWidth="1"/>
    <col min="12594" max="12595" width="10.7109375" customWidth="1"/>
    <col min="12596" max="12597" width="9.7109375" customWidth="1"/>
    <col min="12598" max="12598" width="21.7109375" customWidth="1"/>
    <col min="12599" max="12599" width="13.7109375" customWidth="1"/>
    <col min="12600" max="12600" width="10.7109375" customWidth="1"/>
    <col min="12601" max="12601" width="12.7109375" customWidth="1"/>
    <col min="12801" max="12807" width="10.7109375" customWidth="1"/>
    <col min="12808" max="12808" width="24.7109375" customWidth="1"/>
    <col min="12809" max="12809" width="13.7109375" customWidth="1"/>
    <col min="12810" max="12810" width="11.7109375" customWidth="1"/>
    <col min="12811" max="12811" width="12.7109375" customWidth="1"/>
    <col min="12812" max="12812" width="11.7109375" customWidth="1"/>
    <col min="12813" max="12814" width="12.7109375" customWidth="1"/>
    <col min="12815" max="12816" width="10.7109375" customWidth="1"/>
    <col min="12817" max="12817" width="16.7109375" customWidth="1"/>
    <col min="12818" max="12818" width="28.7109375" customWidth="1"/>
    <col min="12819" max="12819" width="22.7109375" customWidth="1"/>
    <col min="12820" max="12820" width="15.7109375" customWidth="1"/>
    <col min="12821" max="12821" width="3.7109375" customWidth="1"/>
    <col min="12822" max="12822" width="10.7109375" customWidth="1"/>
    <col min="12823" max="12824" width="8.7109375" customWidth="1"/>
    <col min="12825" max="12825" width="9.7109375" customWidth="1"/>
    <col min="12826" max="12826" width="8.7109375" customWidth="1"/>
    <col min="12827" max="12827" width="9.7109375" customWidth="1"/>
    <col min="12828" max="12828" width="10.7109375" customWidth="1"/>
    <col min="12829" max="12830" width="9.7109375" customWidth="1"/>
    <col min="12831" max="12831" width="8.7109375" customWidth="1"/>
    <col min="12832" max="12832" width="9.7109375" customWidth="1"/>
    <col min="12833" max="12834" width="8.7109375" customWidth="1"/>
    <col min="12835" max="12835" width="9.7109375" customWidth="1"/>
    <col min="12836" max="12837" width="8.7109375" customWidth="1"/>
    <col min="12838" max="12839" width="10.7109375" customWidth="1"/>
    <col min="12840" max="12840" width="9.7109375" customWidth="1"/>
    <col min="12841" max="12841" width="10.7109375" customWidth="1"/>
    <col min="12842" max="12842" width="9.7109375" customWidth="1"/>
    <col min="12843" max="12844" width="8.7109375" customWidth="1"/>
    <col min="12845" max="12845" width="9.7109375" customWidth="1"/>
    <col min="12846" max="12846" width="10.7109375" customWidth="1"/>
    <col min="12847" max="12849" width="9.7109375" customWidth="1"/>
    <col min="12850" max="12851" width="10.7109375" customWidth="1"/>
    <col min="12852" max="12853" width="9.7109375" customWidth="1"/>
    <col min="12854" max="12854" width="21.7109375" customWidth="1"/>
    <col min="12855" max="12855" width="13.7109375" customWidth="1"/>
    <col min="12856" max="12856" width="10.7109375" customWidth="1"/>
    <col min="12857" max="12857" width="12.7109375" customWidth="1"/>
    <col min="13057" max="13063" width="10.7109375" customWidth="1"/>
    <col min="13064" max="13064" width="24.7109375" customWidth="1"/>
    <col min="13065" max="13065" width="13.7109375" customWidth="1"/>
    <col min="13066" max="13066" width="11.7109375" customWidth="1"/>
    <col min="13067" max="13067" width="12.7109375" customWidth="1"/>
    <col min="13068" max="13068" width="11.7109375" customWidth="1"/>
    <col min="13069" max="13070" width="12.7109375" customWidth="1"/>
    <col min="13071" max="13072" width="10.7109375" customWidth="1"/>
    <col min="13073" max="13073" width="16.7109375" customWidth="1"/>
    <col min="13074" max="13074" width="28.7109375" customWidth="1"/>
    <col min="13075" max="13075" width="22.7109375" customWidth="1"/>
    <col min="13076" max="13076" width="15.7109375" customWidth="1"/>
    <col min="13077" max="13077" width="3.7109375" customWidth="1"/>
    <col min="13078" max="13078" width="10.7109375" customWidth="1"/>
    <col min="13079" max="13080" width="8.7109375" customWidth="1"/>
    <col min="13081" max="13081" width="9.7109375" customWidth="1"/>
    <col min="13082" max="13082" width="8.7109375" customWidth="1"/>
    <col min="13083" max="13083" width="9.7109375" customWidth="1"/>
    <col min="13084" max="13084" width="10.7109375" customWidth="1"/>
    <col min="13085" max="13086" width="9.7109375" customWidth="1"/>
    <col min="13087" max="13087" width="8.7109375" customWidth="1"/>
    <col min="13088" max="13088" width="9.7109375" customWidth="1"/>
    <col min="13089" max="13090" width="8.7109375" customWidth="1"/>
    <col min="13091" max="13091" width="9.7109375" customWidth="1"/>
    <col min="13092" max="13093" width="8.7109375" customWidth="1"/>
    <col min="13094" max="13095" width="10.7109375" customWidth="1"/>
    <col min="13096" max="13096" width="9.7109375" customWidth="1"/>
    <col min="13097" max="13097" width="10.7109375" customWidth="1"/>
    <col min="13098" max="13098" width="9.7109375" customWidth="1"/>
    <col min="13099" max="13100" width="8.7109375" customWidth="1"/>
    <col min="13101" max="13101" width="9.7109375" customWidth="1"/>
    <col min="13102" max="13102" width="10.7109375" customWidth="1"/>
    <col min="13103" max="13105" width="9.7109375" customWidth="1"/>
    <col min="13106" max="13107" width="10.7109375" customWidth="1"/>
    <col min="13108" max="13109" width="9.7109375" customWidth="1"/>
    <col min="13110" max="13110" width="21.7109375" customWidth="1"/>
    <col min="13111" max="13111" width="13.7109375" customWidth="1"/>
    <col min="13112" max="13112" width="10.7109375" customWidth="1"/>
    <col min="13113" max="13113" width="12.7109375" customWidth="1"/>
    <col min="13313" max="13319" width="10.7109375" customWidth="1"/>
    <col min="13320" max="13320" width="24.7109375" customWidth="1"/>
    <col min="13321" max="13321" width="13.7109375" customWidth="1"/>
    <col min="13322" max="13322" width="11.7109375" customWidth="1"/>
    <col min="13323" max="13323" width="12.7109375" customWidth="1"/>
    <col min="13324" max="13324" width="11.7109375" customWidth="1"/>
    <col min="13325" max="13326" width="12.7109375" customWidth="1"/>
    <col min="13327" max="13328" width="10.7109375" customWidth="1"/>
    <col min="13329" max="13329" width="16.7109375" customWidth="1"/>
    <col min="13330" max="13330" width="28.7109375" customWidth="1"/>
    <col min="13331" max="13331" width="22.7109375" customWidth="1"/>
    <col min="13332" max="13332" width="15.7109375" customWidth="1"/>
    <col min="13333" max="13333" width="3.7109375" customWidth="1"/>
    <col min="13334" max="13334" width="10.7109375" customWidth="1"/>
    <col min="13335" max="13336" width="8.7109375" customWidth="1"/>
    <col min="13337" max="13337" width="9.7109375" customWidth="1"/>
    <col min="13338" max="13338" width="8.7109375" customWidth="1"/>
    <col min="13339" max="13339" width="9.7109375" customWidth="1"/>
    <col min="13340" max="13340" width="10.7109375" customWidth="1"/>
    <col min="13341" max="13342" width="9.7109375" customWidth="1"/>
    <col min="13343" max="13343" width="8.7109375" customWidth="1"/>
    <col min="13344" max="13344" width="9.7109375" customWidth="1"/>
    <col min="13345" max="13346" width="8.7109375" customWidth="1"/>
    <col min="13347" max="13347" width="9.7109375" customWidth="1"/>
    <col min="13348" max="13349" width="8.7109375" customWidth="1"/>
    <col min="13350" max="13351" width="10.7109375" customWidth="1"/>
    <col min="13352" max="13352" width="9.7109375" customWidth="1"/>
    <col min="13353" max="13353" width="10.7109375" customWidth="1"/>
    <col min="13354" max="13354" width="9.7109375" customWidth="1"/>
    <col min="13355" max="13356" width="8.7109375" customWidth="1"/>
    <col min="13357" max="13357" width="9.7109375" customWidth="1"/>
    <col min="13358" max="13358" width="10.7109375" customWidth="1"/>
    <col min="13359" max="13361" width="9.7109375" customWidth="1"/>
    <col min="13362" max="13363" width="10.7109375" customWidth="1"/>
    <col min="13364" max="13365" width="9.7109375" customWidth="1"/>
    <col min="13366" max="13366" width="21.7109375" customWidth="1"/>
    <col min="13367" max="13367" width="13.7109375" customWidth="1"/>
    <col min="13368" max="13368" width="10.7109375" customWidth="1"/>
    <col min="13369" max="13369" width="12.7109375" customWidth="1"/>
    <col min="13569" max="13575" width="10.7109375" customWidth="1"/>
    <col min="13576" max="13576" width="24.7109375" customWidth="1"/>
    <col min="13577" max="13577" width="13.7109375" customWidth="1"/>
    <col min="13578" max="13578" width="11.7109375" customWidth="1"/>
    <col min="13579" max="13579" width="12.7109375" customWidth="1"/>
    <col min="13580" max="13580" width="11.7109375" customWidth="1"/>
    <col min="13581" max="13582" width="12.7109375" customWidth="1"/>
    <col min="13583" max="13584" width="10.7109375" customWidth="1"/>
    <col min="13585" max="13585" width="16.7109375" customWidth="1"/>
    <col min="13586" max="13586" width="28.7109375" customWidth="1"/>
    <col min="13587" max="13587" width="22.7109375" customWidth="1"/>
    <col min="13588" max="13588" width="15.7109375" customWidth="1"/>
    <col min="13589" max="13589" width="3.7109375" customWidth="1"/>
    <col min="13590" max="13590" width="10.7109375" customWidth="1"/>
    <col min="13591" max="13592" width="8.7109375" customWidth="1"/>
    <col min="13593" max="13593" width="9.7109375" customWidth="1"/>
    <col min="13594" max="13594" width="8.7109375" customWidth="1"/>
    <col min="13595" max="13595" width="9.7109375" customWidth="1"/>
    <col min="13596" max="13596" width="10.7109375" customWidth="1"/>
    <col min="13597" max="13598" width="9.7109375" customWidth="1"/>
    <col min="13599" max="13599" width="8.7109375" customWidth="1"/>
    <col min="13600" max="13600" width="9.7109375" customWidth="1"/>
    <col min="13601" max="13602" width="8.7109375" customWidth="1"/>
    <col min="13603" max="13603" width="9.7109375" customWidth="1"/>
    <col min="13604" max="13605" width="8.7109375" customWidth="1"/>
    <col min="13606" max="13607" width="10.7109375" customWidth="1"/>
    <col min="13608" max="13608" width="9.7109375" customWidth="1"/>
    <col min="13609" max="13609" width="10.7109375" customWidth="1"/>
    <col min="13610" max="13610" width="9.7109375" customWidth="1"/>
    <col min="13611" max="13612" width="8.7109375" customWidth="1"/>
    <col min="13613" max="13613" width="9.7109375" customWidth="1"/>
    <col min="13614" max="13614" width="10.7109375" customWidth="1"/>
    <col min="13615" max="13617" width="9.7109375" customWidth="1"/>
    <col min="13618" max="13619" width="10.7109375" customWidth="1"/>
    <col min="13620" max="13621" width="9.7109375" customWidth="1"/>
    <col min="13622" max="13622" width="21.7109375" customWidth="1"/>
    <col min="13623" max="13623" width="13.7109375" customWidth="1"/>
    <col min="13624" max="13624" width="10.7109375" customWidth="1"/>
    <col min="13625" max="13625" width="12.7109375" customWidth="1"/>
    <col min="13825" max="13831" width="10.7109375" customWidth="1"/>
    <col min="13832" max="13832" width="24.7109375" customWidth="1"/>
    <col min="13833" max="13833" width="13.7109375" customWidth="1"/>
    <col min="13834" max="13834" width="11.7109375" customWidth="1"/>
    <col min="13835" max="13835" width="12.7109375" customWidth="1"/>
    <col min="13836" max="13836" width="11.7109375" customWidth="1"/>
    <col min="13837" max="13838" width="12.7109375" customWidth="1"/>
    <col min="13839" max="13840" width="10.7109375" customWidth="1"/>
    <col min="13841" max="13841" width="16.7109375" customWidth="1"/>
    <col min="13842" max="13842" width="28.7109375" customWidth="1"/>
    <col min="13843" max="13843" width="22.7109375" customWidth="1"/>
    <col min="13844" max="13844" width="15.7109375" customWidth="1"/>
    <col min="13845" max="13845" width="3.7109375" customWidth="1"/>
    <col min="13846" max="13846" width="10.7109375" customWidth="1"/>
    <col min="13847" max="13848" width="8.7109375" customWidth="1"/>
    <col min="13849" max="13849" width="9.7109375" customWidth="1"/>
    <col min="13850" max="13850" width="8.7109375" customWidth="1"/>
    <col min="13851" max="13851" width="9.7109375" customWidth="1"/>
    <col min="13852" max="13852" width="10.7109375" customWidth="1"/>
    <col min="13853" max="13854" width="9.7109375" customWidth="1"/>
    <col min="13855" max="13855" width="8.7109375" customWidth="1"/>
    <col min="13856" max="13856" width="9.7109375" customWidth="1"/>
    <col min="13857" max="13858" width="8.7109375" customWidth="1"/>
    <col min="13859" max="13859" width="9.7109375" customWidth="1"/>
    <col min="13860" max="13861" width="8.7109375" customWidth="1"/>
    <col min="13862" max="13863" width="10.7109375" customWidth="1"/>
    <col min="13864" max="13864" width="9.7109375" customWidth="1"/>
    <col min="13865" max="13865" width="10.7109375" customWidth="1"/>
    <col min="13866" max="13866" width="9.7109375" customWidth="1"/>
    <col min="13867" max="13868" width="8.7109375" customWidth="1"/>
    <col min="13869" max="13869" width="9.7109375" customWidth="1"/>
    <col min="13870" max="13870" width="10.7109375" customWidth="1"/>
    <col min="13871" max="13873" width="9.7109375" customWidth="1"/>
    <col min="13874" max="13875" width="10.7109375" customWidth="1"/>
    <col min="13876" max="13877" width="9.7109375" customWidth="1"/>
    <col min="13878" max="13878" width="21.7109375" customWidth="1"/>
    <col min="13879" max="13879" width="13.7109375" customWidth="1"/>
    <col min="13880" max="13880" width="10.7109375" customWidth="1"/>
    <col min="13881" max="13881" width="12.7109375" customWidth="1"/>
    <col min="14081" max="14087" width="10.7109375" customWidth="1"/>
    <col min="14088" max="14088" width="24.7109375" customWidth="1"/>
    <col min="14089" max="14089" width="13.7109375" customWidth="1"/>
    <col min="14090" max="14090" width="11.7109375" customWidth="1"/>
    <col min="14091" max="14091" width="12.7109375" customWidth="1"/>
    <col min="14092" max="14092" width="11.7109375" customWidth="1"/>
    <col min="14093" max="14094" width="12.7109375" customWidth="1"/>
    <col min="14095" max="14096" width="10.7109375" customWidth="1"/>
    <col min="14097" max="14097" width="16.7109375" customWidth="1"/>
    <col min="14098" max="14098" width="28.7109375" customWidth="1"/>
    <col min="14099" max="14099" width="22.7109375" customWidth="1"/>
    <col min="14100" max="14100" width="15.7109375" customWidth="1"/>
    <col min="14101" max="14101" width="3.7109375" customWidth="1"/>
    <col min="14102" max="14102" width="10.7109375" customWidth="1"/>
    <col min="14103" max="14104" width="8.7109375" customWidth="1"/>
    <col min="14105" max="14105" width="9.7109375" customWidth="1"/>
    <col min="14106" max="14106" width="8.7109375" customWidth="1"/>
    <col min="14107" max="14107" width="9.7109375" customWidth="1"/>
    <col min="14108" max="14108" width="10.7109375" customWidth="1"/>
    <col min="14109" max="14110" width="9.7109375" customWidth="1"/>
    <col min="14111" max="14111" width="8.7109375" customWidth="1"/>
    <col min="14112" max="14112" width="9.7109375" customWidth="1"/>
    <col min="14113" max="14114" width="8.7109375" customWidth="1"/>
    <col min="14115" max="14115" width="9.7109375" customWidth="1"/>
    <col min="14116" max="14117" width="8.7109375" customWidth="1"/>
    <col min="14118" max="14119" width="10.7109375" customWidth="1"/>
    <col min="14120" max="14120" width="9.7109375" customWidth="1"/>
    <col min="14121" max="14121" width="10.7109375" customWidth="1"/>
    <col min="14122" max="14122" width="9.7109375" customWidth="1"/>
    <col min="14123" max="14124" width="8.7109375" customWidth="1"/>
    <col min="14125" max="14125" width="9.7109375" customWidth="1"/>
    <col min="14126" max="14126" width="10.7109375" customWidth="1"/>
    <col min="14127" max="14129" width="9.7109375" customWidth="1"/>
    <col min="14130" max="14131" width="10.7109375" customWidth="1"/>
    <col min="14132" max="14133" width="9.7109375" customWidth="1"/>
    <col min="14134" max="14134" width="21.7109375" customWidth="1"/>
    <col min="14135" max="14135" width="13.7109375" customWidth="1"/>
    <col min="14136" max="14136" width="10.7109375" customWidth="1"/>
    <col min="14137" max="14137" width="12.7109375" customWidth="1"/>
    <col min="14337" max="14343" width="10.7109375" customWidth="1"/>
    <col min="14344" max="14344" width="24.7109375" customWidth="1"/>
    <col min="14345" max="14345" width="13.7109375" customWidth="1"/>
    <col min="14346" max="14346" width="11.7109375" customWidth="1"/>
    <col min="14347" max="14347" width="12.7109375" customWidth="1"/>
    <col min="14348" max="14348" width="11.7109375" customWidth="1"/>
    <col min="14349" max="14350" width="12.7109375" customWidth="1"/>
    <col min="14351" max="14352" width="10.7109375" customWidth="1"/>
    <col min="14353" max="14353" width="16.7109375" customWidth="1"/>
    <col min="14354" max="14354" width="28.7109375" customWidth="1"/>
    <col min="14355" max="14355" width="22.7109375" customWidth="1"/>
    <col min="14356" max="14356" width="15.7109375" customWidth="1"/>
    <col min="14357" max="14357" width="3.7109375" customWidth="1"/>
    <col min="14358" max="14358" width="10.7109375" customWidth="1"/>
    <col min="14359" max="14360" width="8.7109375" customWidth="1"/>
    <col min="14361" max="14361" width="9.7109375" customWidth="1"/>
    <col min="14362" max="14362" width="8.7109375" customWidth="1"/>
    <col min="14363" max="14363" width="9.7109375" customWidth="1"/>
    <col min="14364" max="14364" width="10.7109375" customWidth="1"/>
    <col min="14365" max="14366" width="9.7109375" customWidth="1"/>
    <col min="14367" max="14367" width="8.7109375" customWidth="1"/>
    <col min="14368" max="14368" width="9.7109375" customWidth="1"/>
    <col min="14369" max="14370" width="8.7109375" customWidth="1"/>
    <col min="14371" max="14371" width="9.7109375" customWidth="1"/>
    <col min="14372" max="14373" width="8.7109375" customWidth="1"/>
    <col min="14374" max="14375" width="10.7109375" customWidth="1"/>
    <col min="14376" max="14376" width="9.7109375" customWidth="1"/>
    <col min="14377" max="14377" width="10.7109375" customWidth="1"/>
    <col min="14378" max="14378" width="9.7109375" customWidth="1"/>
    <col min="14379" max="14380" width="8.7109375" customWidth="1"/>
    <col min="14381" max="14381" width="9.7109375" customWidth="1"/>
    <col min="14382" max="14382" width="10.7109375" customWidth="1"/>
    <col min="14383" max="14385" width="9.7109375" customWidth="1"/>
    <col min="14386" max="14387" width="10.7109375" customWidth="1"/>
    <col min="14388" max="14389" width="9.7109375" customWidth="1"/>
    <col min="14390" max="14390" width="21.7109375" customWidth="1"/>
    <col min="14391" max="14391" width="13.7109375" customWidth="1"/>
    <col min="14392" max="14392" width="10.7109375" customWidth="1"/>
    <col min="14393" max="14393" width="12.7109375" customWidth="1"/>
    <col min="14593" max="14599" width="10.7109375" customWidth="1"/>
    <col min="14600" max="14600" width="24.7109375" customWidth="1"/>
    <col min="14601" max="14601" width="13.7109375" customWidth="1"/>
    <col min="14602" max="14602" width="11.7109375" customWidth="1"/>
    <col min="14603" max="14603" width="12.7109375" customWidth="1"/>
    <col min="14604" max="14604" width="11.7109375" customWidth="1"/>
    <col min="14605" max="14606" width="12.7109375" customWidth="1"/>
    <col min="14607" max="14608" width="10.7109375" customWidth="1"/>
    <col min="14609" max="14609" width="16.7109375" customWidth="1"/>
    <col min="14610" max="14610" width="28.7109375" customWidth="1"/>
    <col min="14611" max="14611" width="22.7109375" customWidth="1"/>
    <col min="14612" max="14612" width="15.7109375" customWidth="1"/>
    <col min="14613" max="14613" width="3.7109375" customWidth="1"/>
    <col min="14614" max="14614" width="10.7109375" customWidth="1"/>
    <col min="14615" max="14616" width="8.7109375" customWidth="1"/>
    <col min="14617" max="14617" width="9.7109375" customWidth="1"/>
    <col min="14618" max="14618" width="8.7109375" customWidth="1"/>
    <col min="14619" max="14619" width="9.7109375" customWidth="1"/>
    <col min="14620" max="14620" width="10.7109375" customWidth="1"/>
    <col min="14621" max="14622" width="9.7109375" customWidth="1"/>
    <col min="14623" max="14623" width="8.7109375" customWidth="1"/>
    <col min="14624" max="14624" width="9.7109375" customWidth="1"/>
    <col min="14625" max="14626" width="8.7109375" customWidth="1"/>
    <col min="14627" max="14627" width="9.7109375" customWidth="1"/>
    <col min="14628" max="14629" width="8.7109375" customWidth="1"/>
    <col min="14630" max="14631" width="10.7109375" customWidth="1"/>
    <col min="14632" max="14632" width="9.7109375" customWidth="1"/>
    <col min="14633" max="14633" width="10.7109375" customWidth="1"/>
    <col min="14634" max="14634" width="9.7109375" customWidth="1"/>
    <col min="14635" max="14636" width="8.7109375" customWidth="1"/>
    <col min="14637" max="14637" width="9.7109375" customWidth="1"/>
    <col min="14638" max="14638" width="10.7109375" customWidth="1"/>
    <col min="14639" max="14641" width="9.7109375" customWidth="1"/>
    <col min="14642" max="14643" width="10.7109375" customWidth="1"/>
    <col min="14644" max="14645" width="9.7109375" customWidth="1"/>
    <col min="14646" max="14646" width="21.7109375" customWidth="1"/>
    <col min="14647" max="14647" width="13.7109375" customWidth="1"/>
    <col min="14648" max="14648" width="10.7109375" customWidth="1"/>
    <col min="14649" max="14649" width="12.7109375" customWidth="1"/>
    <col min="14849" max="14855" width="10.7109375" customWidth="1"/>
    <col min="14856" max="14856" width="24.7109375" customWidth="1"/>
    <col min="14857" max="14857" width="13.7109375" customWidth="1"/>
    <col min="14858" max="14858" width="11.7109375" customWidth="1"/>
    <col min="14859" max="14859" width="12.7109375" customWidth="1"/>
    <col min="14860" max="14860" width="11.7109375" customWidth="1"/>
    <col min="14861" max="14862" width="12.7109375" customWidth="1"/>
    <col min="14863" max="14864" width="10.7109375" customWidth="1"/>
    <col min="14865" max="14865" width="16.7109375" customWidth="1"/>
    <col min="14866" max="14866" width="28.7109375" customWidth="1"/>
    <col min="14867" max="14867" width="22.7109375" customWidth="1"/>
    <col min="14868" max="14868" width="15.7109375" customWidth="1"/>
    <col min="14869" max="14869" width="3.7109375" customWidth="1"/>
    <col min="14870" max="14870" width="10.7109375" customWidth="1"/>
    <col min="14871" max="14872" width="8.7109375" customWidth="1"/>
    <col min="14873" max="14873" width="9.7109375" customWidth="1"/>
    <col min="14874" max="14874" width="8.7109375" customWidth="1"/>
    <col min="14875" max="14875" width="9.7109375" customWidth="1"/>
    <col min="14876" max="14876" width="10.7109375" customWidth="1"/>
    <col min="14877" max="14878" width="9.7109375" customWidth="1"/>
    <col min="14879" max="14879" width="8.7109375" customWidth="1"/>
    <col min="14880" max="14880" width="9.7109375" customWidth="1"/>
    <col min="14881" max="14882" width="8.7109375" customWidth="1"/>
    <col min="14883" max="14883" width="9.7109375" customWidth="1"/>
    <col min="14884" max="14885" width="8.7109375" customWidth="1"/>
    <col min="14886" max="14887" width="10.7109375" customWidth="1"/>
    <col min="14888" max="14888" width="9.7109375" customWidth="1"/>
    <col min="14889" max="14889" width="10.7109375" customWidth="1"/>
    <col min="14890" max="14890" width="9.7109375" customWidth="1"/>
    <col min="14891" max="14892" width="8.7109375" customWidth="1"/>
    <col min="14893" max="14893" width="9.7109375" customWidth="1"/>
    <col min="14894" max="14894" width="10.7109375" customWidth="1"/>
    <col min="14895" max="14897" width="9.7109375" customWidth="1"/>
    <col min="14898" max="14899" width="10.7109375" customWidth="1"/>
    <col min="14900" max="14901" width="9.7109375" customWidth="1"/>
    <col min="14902" max="14902" width="21.7109375" customWidth="1"/>
    <col min="14903" max="14903" width="13.7109375" customWidth="1"/>
    <col min="14904" max="14904" width="10.7109375" customWidth="1"/>
    <col min="14905" max="14905" width="12.7109375" customWidth="1"/>
    <col min="15105" max="15111" width="10.7109375" customWidth="1"/>
    <col min="15112" max="15112" width="24.7109375" customWidth="1"/>
    <col min="15113" max="15113" width="13.7109375" customWidth="1"/>
    <col min="15114" max="15114" width="11.7109375" customWidth="1"/>
    <col min="15115" max="15115" width="12.7109375" customWidth="1"/>
    <col min="15116" max="15116" width="11.7109375" customWidth="1"/>
    <col min="15117" max="15118" width="12.7109375" customWidth="1"/>
    <col min="15119" max="15120" width="10.7109375" customWidth="1"/>
    <col min="15121" max="15121" width="16.7109375" customWidth="1"/>
    <col min="15122" max="15122" width="28.7109375" customWidth="1"/>
    <col min="15123" max="15123" width="22.7109375" customWidth="1"/>
    <col min="15124" max="15124" width="15.7109375" customWidth="1"/>
    <col min="15125" max="15125" width="3.7109375" customWidth="1"/>
    <col min="15126" max="15126" width="10.7109375" customWidth="1"/>
    <col min="15127" max="15128" width="8.7109375" customWidth="1"/>
    <col min="15129" max="15129" width="9.7109375" customWidth="1"/>
    <col min="15130" max="15130" width="8.7109375" customWidth="1"/>
    <col min="15131" max="15131" width="9.7109375" customWidth="1"/>
    <col min="15132" max="15132" width="10.7109375" customWidth="1"/>
    <col min="15133" max="15134" width="9.7109375" customWidth="1"/>
    <col min="15135" max="15135" width="8.7109375" customWidth="1"/>
    <col min="15136" max="15136" width="9.7109375" customWidth="1"/>
    <col min="15137" max="15138" width="8.7109375" customWidth="1"/>
    <col min="15139" max="15139" width="9.7109375" customWidth="1"/>
    <col min="15140" max="15141" width="8.7109375" customWidth="1"/>
    <col min="15142" max="15143" width="10.7109375" customWidth="1"/>
    <col min="15144" max="15144" width="9.7109375" customWidth="1"/>
    <col min="15145" max="15145" width="10.7109375" customWidth="1"/>
    <col min="15146" max="15146" width="9.7109375" customWidth="1"/>
    <col min="15147" max="15148" width="8.7109375" customWidth="1"/>
    <col min="15149" max="15149" width="9.7109375" customWidth="1"/>
    <col min="15150" max="15150" width="10.7109375" customWidth="1"/>
    <col min="15151" max="15153" width="9.7109375" customWidth="1"/>
    <col min="15154" max="15155" width="10.7109375" customWidth="1"/>
    <col min="15156" max="15157" width="9.7109375" customWidth="1"/>
    <col min="15158" max="15158" width="21.7109375" customWidth="1"/>
    <col min="15159" max="15159" width="13.7109375" customWidth="1"/>
    <col min="15160" max="15160" width="10.7109375" customWidth="1"/>
    <col min="15161" max="15161" width="12.7109375" customWidth="1"/>
    <col min="15361" max="15367" width="10.7109375" customWidth="1"/>
    <col min="15368" max="15368" width="24.7109375" customWidth="1"/>
    <col min="15369" max="15369" width="13.7109375" customWidth="1"/>
    <col min="15370" max="15370" width="11.7109375" customWidth="1"/>
    <col min="15371" max="15371" width="12.7109375" customWidth="1"/>
    <col min="15372" max="15372" width="11.7109375" customWidth="1"/>
    <col min="15373" max="15374" width="12.7109375" customWidth="1"/>
    <col min="15375" max="15376" width="10.7109375" customWidth="1"/>
    <col min="15377" max="15377" width="16.7109375" customWidth="1"/>
    <col min="15378" max="15378" width="28.7109375" customWidth="1"/>
    <col min="15379" max="15379" width="22.7109375" customWidth="1"/>
    <col min="15380" max="15380" width="15.7109375" customWidth="1"/>
    <col min="15381" max="15381" width="3.7109375" customWidth="1"/>
    <col min="15382" max="15382" width="10.7109375" customWidth="1"/>
    <col min="15383" max="15384" width="8.7109375" customWidth="1"/>
    <col min="15385" max="15385" width="9.7109375" customWidth="1"/>
    <col min="15386" max="15386" width="8.7109375" customWidth="1"/>
    <col min="15387" max="15387" width="9.7109375" customWidth="1"/>
    <col min="15388" max="15388" width="10.7109375" customWidth="1"/>
    <col min="15389" max="15390" width="9.7109375" customWidth="1"/>
    <col min="15391" max="15391" width="8.7109375" customWidth="1"/>
    <col min="15392" max="15392" width="9.7109375" customWidth="1"/>
    <col min="15393" max="15394" width="8.7109375" customWidth="1"/>
    <col min="15395" max="15395" width="9.7109375" customWidth="1"/>
    <col min="15396" max="15397" width="8.7109375" customWidth="1"/>
    <col min="15398" max="15399" width="10.7109375" customWidth="1"/>
    <col min="15400" max="15400" width="9.7109375" customWidth="1"/>
    <col min="15401" max="15401" width="10.7109375" customWidth="1"/>
    <col min="15402" max="15402" width="9.7109375" customWidth="1"/>
    <col min="15403" max="15404" width="8.7109375" customWidth="1"/>
    <col min="15405" max="15405" width="9.7109375" customWidth="1"/>
    <col min="15406" max="15406" width="10.7109375" customWidth="1"/>
    <col min="15407" max="15409" width="9.7109375" customWidth="1"/>
    <col min="15410" max="15411" width="10.7109375" customWidth="1"/>
    <col min="15412" max="15413" width="9.7109375" customWidth="1"/>
    <col min="15414" max="15414" width="21.7109375" customWidth="1"/>
    <col min="15415" max="15415" width="13.7109375" customWidth="1"/>
    <col min="15416" max="15416" width="10.7109375" customWidth="1"/>
    <col min="15417" max="15417" width="12.7109375" customWidth="1"/>
    <col min="15617" max="15623" width="10.7109375" customWidth="1"/>
    <col min="15624" max="15624" width="24.7109375" customWidth="1"/>
    <col min="15625" max="15625" width="13.7109375" customWidth="1"/>
    <col min="15626" max="15626" width="11.7109375" customWidth="1"/>
    <col min="15627" max="15627" width="12.7109375" customWidth="1"/>
    <col min="15628" max="15628" width="11.7109375" customWidth="1"/>
    <col min="15629" max="15630" width="12.7109375" customWidth="1"/>
    <col min="15631" max="15632" width="10.7109375" customWidth="1"/>
    <col min="15633" max="15633" width="16.7109375" customWidth="1"/>
    <col min="15634" max="15634" width="28.7109375" customWidth="1"/>
    <col min="15635" max="15635" width="22.7109375" customWidth="1"/>
    <col min="15636" max="15636" width="15.7109375" customWidth="1"/>
    <col min="15637" max="15637" width="3.7109375" customWidth="1"/>
    <col min="15638" max="15638" width="10.7109375" customWidth="1"/>
    <col min="15639" max="15640" width="8.7109375" customWidth="1"/>
    <col min="15641" max="15641" width="9.7109375" customWidth="1"/>
    <col min="15642" max="15642" width="8.7109375" customWidth="1"/>
    <col min="15643" max="15643" width="9.7109375" customWidth="1"/>
    <col min="15644" max="15644" width="10.7109375" customWidth="1"/>
    <col min="15645" max="15646" width="9.7109375" customWidth="1"/>
    <col min="15647" max="15647" width="8.7109375" customWidth="1"/>
    <col min="15648" max="15648" width="9.7109375" customWidth="1"/>
    <col min="15649" max="15650" width="8.7109375" customWidth="1"/>
    <col min="15651" max="15651" width="9.7109375" customWidth="1"/>
    <col min="15652" max="15653" width="8.7109375" customWidth="1"/>
    <col min="15654" max="15655" width="10.7109375" customWidth="1"/>
    <col min="15656" max="15656" width="9.7109375" customWidth="1"/>
    <col min="15657" max="15657" width="10.7109375" customWidth="1"/>
    <col min="15658" max="15658" width="9.7109375" customWidth="1"/>
    <col min="15659" max="15660" width="8.7109375" customWidth="1"/>
    <col min="15661" max="15661" width="9.7109375" customWidth="1"/>
    <col min="15662" max="15662" width="10.7109375" customWidth="1"/>
    <col min="15663" max="15665" width="9.7109375" customWidth="1"/>
    <col min="15666" max="15667" width="10.7109375" customWidth="1"/>
    <col min="15668" max="15669" width="9.7109375" customWidth="1"/>
    <col min="15670" max="15670" width="21.7109375" customWidth="1"/>
    <col min="15671" max="15671" width="13.7109375" customWidth="1"/>
    <col min="15672" max="15672" width="10.7109375" customWidth="1"/>
    <col min="15673" max="15673" width="12.7109375" customWidth="1"/>
    <col min="15873" max="15879" width="10.7109375" customWidth="1"/>
    <col min="15880" max="15880" width="24.7109375" customWidth="1"/>
    <col min="15881" max="15881" width="13.7109375" customWidth="1"/>
    <col min="15882" max="15882" width="11.7109375" customWidth="1"/>
    <col min="15883" max="15883" width="12.7109375" customWidth="1"/>
    <col min="15884" max="15884" width="11.7109375" customWidth="1"/>
    <col min="15885" max="15886" width="12.7109375" customWidth="1"/>
    <col min="15887" max="15888" width="10.7109375" customWidth="1"/>
    <col min="15889" max="15889" width="16.7109375" customWidth="1"/>
    <col min="15890" max="15890" width="28.7109375" customWidth="1"/>
    <col min="15891" max="15891" width="22.7109375" customWidth="1"/>
    <col min="15892" max="15892" width="15.7109375" customWidth="1"/>
    <col min="15893" max="15893" width="3.7109375" customWidth="1"/>
    <col min="15894" max="15894" width="10.7109375" customWidth="1"/>
    <col min="15895" max="15896" width="8.7109375" customWidth="1"/>
    <col min="15897" max="15897" width="9.7109375" customWidth="1"/>
    <col min="15898" max="15898" width="8.7109375" customWidth="1"/>
    <col min="15899" max="15899" width="9.7109375" customWidth="1"/>
    <col min="15900" max="15900" width="10.7109375" customWidth="1"/>
    <col min="15901" max="15902" width="9.7109375" customWidth="1"/>
    <col min="15903" max="15903" width="8.7109375" customWidth="1"/>
    <col min="15904" max="15904" width="9.7109375" customWidth="1"/>
    <col min="15905" max="15906" width="8.7109375" customWidth="1"/>
    <col min="15907" max="15907" width="9.7109375" customWidth="1"/>
    <col min="15908" max="15909" width="8.7109375" customWidth="1"/>
    <col min="15910" max="15911" width="10.7109375" customWidth="1"/>
    <col min="15912" max="15912" width="9.7109375" customWidth="1"/>
    <col min="15913" max="15913" width="10.7109375" customWidth="1"/>
    <col min="15914" max="15914" width="9.7109375" customWidth="1"/>
    <col min="15915" max="15916" width="8.7109375" customWidth="1"/>
    <col min="15917" max="15917" width="9.7109375" customWidth="1"/>
    <col min="15918" max="15918" width="10.7109375" customWidth="1"/>
    <col min="15919" max="15921" width="9.7109375" customWidth="1"/>
    <col min="15922" max="15923" width="10.7109375" customWidth="1"/>
    <col min="15924" max="15925" width="9.7109375" customWidth="1"/>
    <col min="15926" max="15926" width="21.7109375" customWidth="1"/>
    <col min="15927" max="15927" width="13.7109375" customWidth="1"/>
    <col min="15928" max="15928" width="10.7109375" customWidth="1"/>
    <col min="15929" max="15929" width="12.7109375" customWidth="1"/>
    <col min="16129" max="16135" width="10.7109375" customWidth="1"/>
    <col min="16136" max="16136" width="24.7109375" customWidth="1"/>
    <col min="16137" max="16137" width="13.7109375" customWidth="1"/>
    <col min="16138" max="16138" width="11.7109375" customWidth="1"/>
    <col min="16139" max="16139" width="12.7109375" customWidth="1"/>
    <col min="16140" max="16140" width="11.7109375" customWidth="1"/>
    <col min="16141" max="16142" width="12.7109375" customWidth="1"/>
    <col min="16143" max="16144" width="10.7109375" customWidth="1"/>
    <col min="16145" max="16145" width="16.7109375" customWidth="1"/>
    <col min="16146" max="16146" width="28.7109375" customWidth="1"/>
    <col min="16147" max="16147" width="22.7109375" customWidth="1"/>
    <col min="16148" max="16148" width="15.7109375" customWidth="1"/>
    <col min="16149" max="16149" width="3.7109375" customWidth="1"/>
    <col min="16150" max="16150" width="10.7109375" customWidth="1"/>
    <col min="16151" max="16152" width="8.7109375" customWidth="1"/>
    <col min="16153" max="16153" width="9.7109375" customWidth="1"/>
    <col min="16154" max="16154" width="8.7109375" customWidth="1"/>
    <col min="16155" max="16155" width="9.7109375" customWidth="1"/>
    <col min="16156" max="16156" width="10.7109375" customWidth="1"/>
    <col min="16157" max="16158" width="9.7109375" customWidth="1"/>
    <col min="16159" max="16159" width="8.7109375" customWidth="1"/>
    <col min="16160" max="16160" width="9.7109375" customWidth="1"/>
    <col min="16161" max="16162" width="8.7109375" customWidth="1"/>
    <col min="16163" max="16163" width="9.7109375" customWidth="1"/>
    <col min="16164" max="16165" width="8.7109375" customWidth="1"/>
    <col min="16166" max="16167" width="10.7109375" customWidth="1"/>
    <col min="16168" max="16168" width="9.7109375" customWidth="1"/>
    <col min="16169" max="16169" width="10.7109375" customWidth="1"/>
    <col min="16170" max="16170" width="9.7109375" customWidth="1"/>
    <col min="16171" max="16172" width="8.7109375" customWidth="1"/>
    <col min="16173" max="16173" width="9.7109375" customWidth="1"/>
    <col min="16174" max="16174" width="10.7109375" customWidth="1"/>
    <col min="16175" max="16177" width="9.7109375" customWidth="1"/>
    <col min="16178" max="16179" width="10.7109375" customWidth="1"/>
    <col min="16180" max="16181" width="9.7109375" customWidth="1"/>
    <col min="16182" max="16182" width="21.7109375" customWidth="1"/>
    <col min="16183" max="16183" width="13.7109375" customWidth="1"/>
    <col min="16184" max="16184" width="10.7109375" customWidth="1"/>
    <col min="16185" max="16185" width="12.7109375" customWidth="1"/>
  </cols>
  <sheetData>
    <row r="1" spans="1:57" x14ac:dyDescent="0.25">
      <c r="A1" s="15" t="s">
        <v>138</v>
      </c>
      <c r="B1" s="15" t="s">
        <v>139</v>
      </c>
      <c r="C1" s="15" t="s">
        <v>140</v>
      </c>
      <c r="D1" s="15" t="s">
        <v>141</v>
      </c>
      <c r="E1" s="15" t="s">
        <v>142</v>
      </c>
      <c r="F1" s="15" t="s">
        <v>143</v>
      </c>
      <c r="G1" s="16" t="s">
        <v>144</v>
      </c>
      <c r="H1" s="15" t="s">
        <v>145</v>
      </c>
      <c r="I1" s="15" t="s">
        <v>0</v>
      </c>
      <c r="J1" s="15" t="s">
        <v>146</v>
      </c>
      <c r="K1" s="15" t="s">
        <v>147</v>
      </c>
      <c r="L1" s="15" t="s">
        <v>148</v>
      </c>
      <c r="M1" s="15" t="s">
        <v>149</v>
      </c>
      <c r="N1" s="15" t="s">
        <v>150</v>
      </c>
      <c r="O1" s="15" t="s">
        <v>151</v>
      </c>
      <c r="P1" s="15" t="s">
        <v>152</v>
      </c>
      <c r="Q1" s="15" t="s">
        <v>153</v>
      </c>
      <c r="R1" s="15" t="s">
        <v>154</v>
      </c>
      <c r="S1" s="15" t="s">
        <v>155</v>
      </c>
      <c r="T1" s="15" t="s">
        <v>156</v>
      </c>
      <c r="U1" s="15" t="s">
        <v>157</v>
      </c>
      <c r="V1" s="15" t="s">
        <v>158</v>
      </c>
      <c r="W1" s="15" t="s">
        <v>159</v>
      </c>
      <c r="X1" s="15" t="s">
        <v>160</v>
      </c>
      <c r="Y1" s="15" t="s">
        <v>161</v>
      </c>
      <c r="Z1" s="15" t="s">
        <v>162</v>
      </c>
      <c r="AA1" s="15" t="s">
        <v>3</v>
      </c>
      <c r="AB1" s="15" t="s">
        <v>163</v>
      </c>
      <c r="AC1" s="15" t="s">
        <v>164</v>
      </c>
      <c r="AD1" s="15" t="s">
        <v>165</v>
      </c>
      <c r="AE1" s="15" t="s">
        <v>166</v>
      </c>
      <c r="AF1" s="15" t="s">
        <v>167</v>
      </c>
      <c r="AG1" s="15" t="s">
        <v>168</v>
      </c>
      <c r="AH1" s="15" t="s">
        <v>169</v>
      </c>
      <c r="AI1" s="15" t="s">
        <v>170</v>
      </c>
      <c r="AJ1" s="15" t="s">
        <v>171</v>
      </c>
      <c r="AK1" s="15" t="s">
        <v>172</v>
      </c>
      <c r="AL1" s="15" t="s">
        <v>4</v>
      </c>
      <c r="AM1" s="15" t="s">
        <v>173</v>
      </c>
      <c r="AN1" s="15" t="s">
        <v>174</v>
      </c>
      <c r="AO1" s="15" t="s">
        <v>175</v>
      </c>
      <c r="AP1" s="15" t="s">
        <v>176</v>
      </c>
      <c r="AQ1" s="15" t="s">
        <v>177</v>
      </c>
      <c r="AR1" s="15" t="s">
        <v>178</v>
      </c>
      <c r="AS1" s="15" t="s">
        <v>179</v>
      </c>
      <c r="AT1" s="15" t="s">
        <v>180</v>
      </c>
      <c r="AU1" s="15" t="s">
        <v>181</v>
      </c>
      <c r="AV1" s="15" t="s">
        <v>182</v>
      </c>
      <c r="AW1" s="15" t="s">
        <v>183</v>
      </c>
      <c r="AX1" s="15" t="s">
        <v>184</v>
      </c>
      <c r="AY1" s="15" t="s">
        <v>185</v>
      </c>
      <c r="AZ1" s="15" t="s">
        <v>186</v>
      </c>
      <c r="BA1" s="15" t="s">
        <v>187</v>
      </c>
      <c r="BB1" s="15" t="s">
        <v>188</v>
      </c>
      <c r="BC1" s="15" t="s">
        <v>189</v>
      </c>
      <c r="BD1" s="15" t="s">
        <v>190</v>
      </c>
      <c r="BE1" s="15" t="s">
        <v>191</v>
      </c>
    </row>
    <row r="2" spans="1:57" x14ac:dyDescent="0.25">
      <c r="A2" s="18" t="s">
        <v>718</v>
      </c>
      <c r="B2" s="18" t="s">
        <v>719</v>
      </c>
      <c r="C2" s="19">
        <v>43100</v>
      </c>
      <c r="D2" s="19">
        <v>43070</v>
      </c>
      <c r="E2" s="19">
        <v>43100</v>
      </c>
      <c r="F2" s="20" t="s">
        <v>8</v>
      </c>
      <c r="G2" s="17" t="s">
        <v>194</v>
      </c>
      <c r="H2" s="21" t="s">
        <v>195</v>
      </c>
      <c r="I2" s="18" t="s">
        <v>6</v>
      </c>
      <c r="J2" s="18" t="s">
        <v>8</v>
      </c>
      <c r="K2" s="18" t="s">
        <v>196</v>
      </c>
      <c r="L2" s="18" t="s">
        <v>8</v>
      </c>
      <c r="M2" s="18" t="s">
        <v>8</v>
      </c>
      <c r="N2" s="18" t="s">
        <v>8</v>
      </c>
      <c r="O2" s="19"/>
      <c r="P2" s="19"/>
      <c r="Q2" s="18" t="s">
        <v>197</v>
      </c>
      <c r="R2" s="18" t="s">
        <v>198</v>
      </c>
      <c r="S2" s="18" t="s">
        <v>8</v>
      </c>
      <c r="T2" s="18" t="s">
        <v>199</v>
      </c>
      <c r="U2" s="18" t="s">
        <v>200</v>
      </c>
      <c r="V2" s="18" t="s">
        <v>201</v>
      </c>
      <c r="W2" s="23">
        <v>190456</v>
      </c>
      <c r="X2" s="19">
        <v>43070</v>
      </c>
      <c r="Y2" s="23">
        <v>191768</v>
      </c>
      <c r="Z2" s="19">
        <v>43100</v>
      </c>
      <c r="AA2" s="23">
        <v>1312</v>
      </c>
      <c r="AB2" s="23">
        <v>1312</v>
      </c>
      <c r="AC2" s="22">
        <v>6.1999999999999998E-3</v>
      </c>
      <c r="AD2" s="22">
        <v>0</v>
      </c>
      <c r="AE2" s="22">
        <v>0</v>
      </c>
      <c r="AF2" s="22">
        <v>0</v>
      </c>
      <c r="AG2" s="23">
        <v>199215</v>
      </c>
      <c r="AH2" s="19">
        <v>43070</v>
      </c>
      <c r="AI2" s="23">
        <v>199924</v>
      </c>
      <c r="AJ2" s="19">
        <v>43100</v>
      </c>
      <c r="AK2" s="22">
        <v>0</v>
      </c>
      <c r="AL2" s="22">
        <v>709</v>
      </c>
      <c r="AM2" s="22">
        <v>0</v>
      </c>
      <c r="AN2" s="22">
        <v>709</v>
      </c>
      <c r="AO2" s="22">
        <v>5.1400000000000001E-2</v>
      </c>
      <c r="AP2" s="22">
        <v>0</v>
      </c>
      <c r="AQ2" s="22">
        <v>0</v>
      </c>
      <c r="AR2" s="19"/>
      <c r="AS2" s="22">
        <v>0</v>
      </c>
      <c r="AT2" s="19"/>
      <c r="AU2" s="22">
        <v>0</v>
      </c>
      <c r="AV2" s="22">
        <v>0</v>
      </c>
      <c r="AW2" s="22">
        <v>0</v>
      </c>
      <c r="AX2" s="22">
        <v>0</v>
      </c>
      <c r="AY2" s="22">
        <v>0</v>
      </c>
      <c r="AZ2" s="22">
        <v>0</v>
      </c>
      <c r="BA2" s="22">
        <v>0</v>
      </c>
      <c r="BB2" s="22">
        <v>0</v>
      </c>
      <c r="BC2" s="22">
        <v>44.57</v>
      </c>
      <c r="BD2" s="22">
        <v>0</v>
      </c>
      <c r="BE2" s="22">
        <v>44.57</v>
      </c>
    </row>
    <row r="3" spans="1:57" x14ac:dyDescent="0.25">
      <c r="A3" s="18" t="s">
        <v>718</v>
      </c>
      <c r="B3" s="18" t="s">
        <v>720</v>
      </c>
      <c r="C3" s="19">
        <v>43100</v>
      </c>
      <c r="D3" s="19">
        <v>43070</v>
      </c>
      <c r="E3" s="19">
        <v>43100</v>
      </c>
      <c r="F3" s="20" t="s">
        <v>8</v>
      </c>
      <c r="G3" s="17" t="s">
        <v>203</v>
      </c>
      <c r="H3" s="21" t="s">
        <v>195</v>
      </c>
      <c r="I3" s="18" t="s">
        <v>9</v>
      </c>
      <c r="J3" s="18" t="s">
        <v>8</v>
      </c>
      <c r="K3" s="18" t="s">
        <v>8</v>
      </c>
      <c r="L3" s="18" t="s">
        <v>10</v>
      </c>
      <c r="M3" s="18" t="s">
        <v>8</v>
      </c>
      <c r="N3" s="18" t="s">
        <v>8</v>
      </c>
      <c r="O3" s="19"/>
      <c r="P3" s="19"/>
      <c r="Q3" s="18" t="s">
        <v>204</v>
      </c>
      <c r="R3" s="18" t="s">
        <v>205</v>
      </c>
      <c r="S3" s="18" t="s">
        <v>8</v>
      </c>
      <c r="T3" s="18" t="s">
        <v>206</v>
      </c>
      <c r="U3" s="18" t="s">
        <v>200</v>
      </c>
      <c r="V3" s="18" t="s">
        <v>207</v>
      </c>
      <c r="W3" s="23">
        <v>9597</v>
      </c>
      <c r="X3" s="19">
        <v>43070</v>
      </c>
      <c r="Y3" s="23">
        <v>9758</v>
      </c>
      <c r="Z3" s="19">
        <v>43100</v>
      </c>
      <c r="AA3" s="22">
        <v>161</v>
      </c>
      <c r="AB3" s="22">
        <v>161</v>
      </c>
      <c r="AC3" s="22">
        <v>6.1999999999999998E-3</v>
      </c>
      <c r="AD3" s="22">
        <v>0</v>
      </c>
      <c r="AE3" s="22">
        <v>0</v>
      </c>
      <c r="AF3" s="22">
        <v>0</v>
      </c>
      <c r="AG3" s="23">
        <v>11432</v>
      </c>
      <c r="AH3" s="19">
        <v>43070</v>
      </c>
      <c r="AI3" s="23">
        <v>11590</v>
      </c>
      <c r="AJ3" s="19">
        <v>43100</v>
      </c>
      <c r="AK3" s="22">
        <v>0</v>
      </c>
      <c r="AL3" s="22">
        <v>158</v>
      </c>
      <c r="AM3" s="22">
        <v>0</v>
      </c>
      <c r="AN3" s="22">
        <v>158</v>
      </c>
      <c r="AO3" s="22">
        <v>5.1400000000000001E-2</v>
      </c>
      <c r="AP3" s="22">
        <v>0</v>
      </c>
      <c r="AQ3" s="22">
        <v>0</v>
      </c>
      <c r="AR3" s="19"/>
      <c r="AS3" s="22">
        <v>0</v>
      </c>
      <c r="AT3" s="19"/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9.1199999999999992</v>
      </c>
      <c r="BD3" s="22">
        <v>0</v>
      </c>
      <c r="BE3" s="22">
        <v>9.1199999999999992</v>
      </c>
    </row>
    <row r="4" spans="1:57" x14ac:dyDescent="0.25">
      <c r="A4" s="18" t="s">
        <v>718</v>
      </c>
      <c r="B4" s="18" t="s">
        <v>721</v>
      </c>
      <c r="C4" s="19">
        <v>43100</v>
      </c>
      <c r="D4" s="19">
        <v>43070</v>
      </c>
      <c r="E4" s="19">
        <v>43100</v>
      </c>
      <c r="F4" s="20" t="s">
        <v>8</v>
      </c>
      <c r="G4" s="17" t="s">
        <v>209</v>
      </c>
      <c r="H4" s="21" t="s">
        <v>195</v>
      </c>
      <c r="I4" s="18" t="s">
        <v>11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8</v>
      </c>
      <c r="O4" s="19"/>
      <c r="P4" s="19"/>
      <c r="Q4" s="18" t="s">
        <v>210</v>
      </c>
      <c r="R4" s="18" t="s">
        <v>211</v>
      </c>
      <c r="S4" s="18" t="s">
        <v>8</v>
      </c>
      <c r="T4" s="18" t="s">
        <v>212</v>
      </c>
      <c r="U4" s="18" t="s">
        <v>200</v>
      </c>
      <c r="V4" s="18" t="s">
        <v>213</v>
      </c>
      <c r="W4" s="23">
        <v>241922</v>
      </c>
      <c r="X4" s="19">
        <v>43070</v>
      </c>
      <c r="Y4" s="23">
        <v>244989</v>
      </c>
      <c r="Z4" s="19">
        <v>43100</v>
      </c>
      <c r="AA4" s="23">
        <v>3067</v>
      </c>
      <c r="AB4" s="23">
        <v>3067</v>
      </c>
      <c r="AC4" s="22">
        <v>6.1999999999999998E-3</v>
      </c>
      <c r="AD4" s="22">
        <v>0</v>
      </c>
      <c r="AE4" s="22">
        <v>0</v>
      </c>
      <c r="AF4" s="22">
        <v>0</v>
      </c>
      <c r="AG4" s="23">
        <v>248905</v>
      </c>
      <c r="AH4" s="19">
        <v>43070</v>
      </c>
      <c r="AI4" s="23">
        <v>251532</v>
      </c>
      <c r="AJ4" s="19">
        <v>43100</v>
      </c>
      <c r="AK4" s="22">
        <v>0</v>
      </c>
      <c r="AL4" s="23">
        <v>2627</v>
      </c>
      <c r="AM4" s="22">
        <v>0</v>
      </c>
      <c r="AN4" s="23">
        <v>2627</v>
      </c>
      <c r="AO4" s="22">
        <v>5.1400000000000001E-2</v>
      </c>
      <c r="AP4" s="22">
        <v>0</v>
      </c>
      <c r="AQ4" s="22">
        <v>0</v>
      </c>
      <c r="AR4" s="19"/>
      <c r="AS4" s="22">
        <v>0</v>
      </c>
      <c r="AT4" s="19"/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154.05000000000001</v>
      </c>
      <c r="BD4" s="22">
        <v>0</v>
      </c>
      <c r="BE4" s="22">
        <v>154.05000000000001</v>
      </c>
    </row>
    <row r="5" spans="1:57" x14ac:dyDescent="0.25">
      <c r="A5" s="18" t="s">
        <v>718</v>
      </c>
      <c r="B5" s="18" t="s">
        <v>722</v>
      </c>
      <c r="C5" s="19">
        <v>43100</v>
      </c>
      <c r="D5" s="19">
        <v>43070</v>
      </c>
      <c r="E5" s="19">
        <v>43100</v>
      </c>
      <c r="F5" s="20" t="s">
        <v>8</v>
      </c>
      <c r="G5" s="17" t="s">
        <v>215</v>
      </c>
      <c r="H5" s="21" t="s">
        <v>195</v>
      </c>
      <c r="I5" s="18" t="s">
        <v>14</v>
      </c>
      <c r="J5" s="18" t="s">
        <v>8</v>
      </c>
      <c r="K5" s="18" t="s">
        <v>8</v>
      </c>
      <c r="L5" s="18" t="s">
        <v>15</v>
      </c>
      <c r="M5" s="18" t="s">
        <v>8</v>
      </c>
      <c r="N5" s="18" t="s">
        <v>8</v>
      </c>
      <c r="O5" s="19"/>
      <c r="P5" s="19"/>
      <c r="Q5" s="18" t="s">
        <v>216</v>
      </c>
      <c r="R5" s="18" t="s">
        <v>217</v>
      </c>
      <c r="S5" s="18" t="s">
        <v>8</v>
      </c>
      <c r="T5" s="18" t="s">
        <v>218</v>
      </c>
      <c r="U5" s="18" t="s">
        <v>200</v>
      </c>
      <c r="V5" s="18" t="s">
        <v>219</v>
      </c>
      <c r="W5" s="23">
        <v>99756</v>
      </c>
      <c r="X5" s="19">
        <v>43070</v>
      </c>
      <c r="Y5" s="23">
        <v>101473</v>
      </c>
      <c r="Z5" s="19">
        <v>43100</v>
      </c>
      <c r="AA5" s="23">
        <v>1717</v>
      </c>
      <c r="AB5" s="23">
        <v>1717</v>
      </c>
      <c r="AC5" s="22">
        <v>6.1999999999999998E-3</v>
      </c>
      <c r="AD5" s="22">
        <v>0</v>
      </c>
      <c r="AE5" s="22">
        <v>0</v>
      </c>
      <c r="AF5" s="22">
        <v>0</v>
      </c>
      <c r="AG5" s="23">
        <v>58731</v>
      </c>
      <c r="AH5" s="19">
        <v>43070</v>
      </c>
      <c r="AI5" s="23">
        <v>57660</v>
      </c>
      <c r="AJ5" s="19">
        <v>43100</v>
      </c>
      <c r="AK5" s="22">
        <v>0</v>
      </c>
      <c r="AL5" s="23">
        <v>-1071</v>
      </c>
      <c r="AM5" s="22">
        <v>0</v>
      </c>
      <c r="AN5" s="23">
        <v>-1071</v>
      </c>
      <c r="AO5" s="22">
        <v>5.1400000000000001E-2</v>
      </c>
      <c r="AP5" s="22">
        <v>0</v>
      </c>
      <c r="AQ5" s="22">
        <v>0</v>
      </c>
      <c r="AR5" s="19"/>
      <c r="AS5" s="22">
        <v>0</v>
      </c>
      <c r="AT5" s="19"/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-44.4</v>
      </c>
      <c r="BD5" s="22">
        <v>0</v>
      </c>
      <c r="BE5" s="22">
        <v>-44.4</v>
      </c>
    </row>
    <row r="6" spans="1:57" x14ac:dyDescent="0.25">
      <c r="A6" s="18" t="s">
        <v>718</v>
      </c>
      <c r="B6" s="18" t="s">
        <v>723</v>
      </c>
      <c r="C6" s="19">
        <v>43100</v>
      </c>
      <c r="D6" s="19">
        <v>43070</v>
      </c>
      <c r="E6" s="19">
        <v>43100</v>
      </c>
      <c r="F6" s="20" t="s">
        <v>8</v>
      </c>
      <c r="G6" s="17" t="s">
        <v>221</v>
      </c>
      <c r="H6" s="21" t="s">
        <v>195</v>
      </c>
      <c r="I6" s="18" t="s">
        <v>16</v>
      </c>
      <c r="J6" s="18" t="s">
        <v>8</v>
      </c>
      <c r="K6" s="18" t="s">
        <v>17</v>
      </c>
      <c r="L6" s="18" t="s">
        <v>18</v>
      </c>
      <c r="M6" s="18" t="s">
        <v>8</v>
      </c>
      <c r="N6" s="18" t="s">
        <v>8</v>
      </c>
      <c r="O6" s="19"/>
      <c r="P6" s="19"/>
      <c r="Q6" s="18" t="s">
        <v>216</v>
      </c>
      <c r="R6" s="18" t="s">
        <v>222</v>
      </c>
      <c r="S6" s="18" t="s">
        <v>8</v>
      </c>
      <c r="T6" s="18" t="s">
        <v>223</v>
      </c>
      <c r="U6" s="18" t="s">
        <v>200</v>
      </c>
      <c r="V6" s="18" t="s">
        <v>224</v>
      </c>
      <c r="W6" s="23">
        <v>18673</v>
      </c>
      <c r="X6" s="19">
        <v>43070</v>
      </c>
      <c r="Y6" s="23">
        <v>18996</v>
      </c>
      <c r="Z6" s="19">
        <v>43100</v>
      </c>
      <c r="AA6" s="22">
        <v>323</v>
      </c>
      <c r="AB6" s="22">
        <v>323</v>
      </c>
      <c r="AC6" s="22">
        <v>6.1999999999999998E-3</v>
      </c>
      <c r="AD6" s="22">
        <v>0</v>
      </c>
      <c r="AE6" s="22">
        <v>0</v>
      </c>
      <c r="AF6" s="22">
        <v>0</v>
      </c>
      <c r="AG6" s="23">
        <v>15832</v>
      </c>
      <c r="AH6" s="19">
        <v>43070</v>
      </c>
      <c r="AI6" s="23">
        <v>16044</v>
      </c>
      <c r="AJ6" s="19">
        <v>43100</v>
      </c>
      <c r="AK6" s="22">
        <v>0</v>
      </c>
      <c r="AL6" s="22">
        <v>212</v>
      </c>
      <c r="AM6" s="22">
        <v>0</v>
      </c>
      <c r="AN6" s="22">
        <v>212</v>
      </c>
      <c r="AO6" s="22">
        <v>5.1400000000000001E-2</v>
      </c>
      <c r="AP6" s="22">
        <v>0</v>
      </c>
      <c r="AQ6" s="22">
        <v>0</v>
      </c>
      <c r="AR6" s="19"/>
      <c r="AS6" s="22">
        <v>0</v>
      </c>
      <c r="AT6" s="19"/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12.9</v>
      </c>
      <c r="BD6" s="22">
        <v>0</v>
      </c>
      <c r="BE6" s="22">
        <v>12.9</v>
      </c>
    </row>
    <row r="7" spans="1:57" x14ac:dyDescent="0.25">
      <c r="A7" s="18" t="s">
        <v>718</v>
      </c>
      <c r="B7" s="18" t="s">
        <v>724</v>
      </c>
      <c r="C7" s="19">
        <v>43100</v>
      </c>
      <c r="D7" s="19">
        <v>43070</v>
      </c>
      <c r="E7" s="19">
        <v>43100</v>
      </c>
      <c r="F7" s="20" t="s">
        <v>8</v>
      </c>
      <c r="G7" s="17" t="s">
        <v>226</v>
      </c>
      <c r="H7" s="21" t="s">
        <v>195</v>
      </c>
      <c r="I7" s="18" t="s">
        <v>19</v>
      </c>
      <c r="J7" s="18" t="s">
        <v>8</v>
      </c>
      <c r="K7" s="18" t="s">
        <v>20</v>
      </c>
      <c r="L7" s="18" t="s">
        <v>8</v>
      </c>
      <c r="M7" s="18" t="s">
        <v>8</v>
      </c>
      <c r="N7" s="18" t="s">
        <v>8</v>
      </c>
      <c r="O7" s="19"/>
      <c r="P7" s="19"/>
      <c r="Q7" s="18" t="s">
        <v>197</v>
      </c>
      <c r="R7" s="18" t="s">
        <v>198</v>
      </c>
      <c r="S7" s="18" t="s">
        <v>8</v>
      </c>
      <c r="T7" s="18" t="s">
        <v>199</v>
      </c>
      <c r="U7" s="18" t="s">
        <v>200</v>
      </c>
      <c r="V7" s="18" t="s">
        <v>201</v>
      </c>
      <c r="W7" s="23">
        <v>108588</v>
      </c>
      <c r="X7" s="19">
        <v>43070</v>
      </c>
      <c r="Y7" s="23">
        <v>109749</v>
      </c>
      <c r="Z7" s="19">
        <v>43100</v>
      </c>
      <c r="AA7" s="23">
        <v>1161</v>
      </c>
      <c r="AB7" s="23">
        <v>1161</v>
      </c>
      <c r="AC7" s="22">
        <v>6.1999999999999998E-3</v>
      </c>
      <c r="AD7" s="22">
        <v>0</v>
      </c>
      <c r="AE7" s="22">
        <v>0</v>
      </c>
      <c r="AF7" s="22">
        <v>0</v>
      </c>
      <c r="AG7" s="23">
        <v>176262</v>
      </c>
      <c r="AH7" s="19">
        <v>43070</v>
      </c>
      <c r="AI7" s="23">
        <v>177210</v>
      </c>
      <c r="AJ7" s="19">
        <v>43100</v>
      </c>
      <c r="AK7" s="22">
        <v>0</v>
      </c>
      <c r="AL7" s="22">
        <v>948</v>
      </c>
      <c r="AM7" s="22">
        <v>0</v>
      </c>
      <c r="AN7" s="22">
        <v>948</v>
      </c>
      <c r="AO7" s="22">
        <v>5.1400000000000001E-2</v>
      </c>
      <c r="AP7" s="22">
        <v>0</v>
      </c>
      <c r="AQ7" s="22">
        <v>0</v>
      </c>
      <c r="AR7" s="19"/>
      <c r="AS7" s="22">
        <v>0</v>
      </c>
      <c r="AT7" s="19"/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55.93</v>
      </c>
      <c r="BD7" s="22">
        <v>0</v>
      </c>
      <c r="BE7" s="22">
        <v>55.93</v>
      </c>
    </row>
    <row r="8" spans="1:57" x14ac:dyDescent="0.25">
      <c r="A8" s="18" t="s">
        <v>718</v>
      </c>
      <c r="B8" s="18" t="s">
        <v>725</v>
      </c>
      <c r="C8" s="19">
        <v>43100</v>
      </c>
      <c r="D8" s="19">
        <v>43070</v>
      </c>
      <c r="E8" s="19">
        <v>43100</v>
      </c>
      <c r="F8" s="20" t="s">
        <v>8</v>
      </c>
      <c r="G8" s="17" t="s">
        <v>228</v>
      </c>
      <c r="H8" s="21" t="s">
        <v>195</v>
      </c>
      <c r="I8" s="18" t="s">
        <v>21</v>
      </c>
      <c r="J8" s="18" t="s">
        <v>8</v>
      </c>
      <c r="K8" s="18" t="s">
        <v>20</v>
      </c>
      <c r="L8" s="18" t="s">
        <v>8</v>
      </c>
      <c r="M8" s="18" t="s">
        <v>8</v>
      </c>
      <c r="N8" s="18" t="s">
        <v>8</v>
      </c>
      <c r="O8" s="19"/>
      <c r="P8" s="19"/>
      <c r="Q8" s="18" t="s">
        <v>197</v>
      </c>
      <c r="R8" s="18" t="s">
        <v>198</v>
      </c>
      <c r="S8" s="18" t="s">
        <v>8</v>
      </c>
      <c r="T8" s="18" t="s">
        <v>199</v>
      </c>
      <c r="U8" s="18" t="s">
        <v>200</v>
      </c>
      <c r="V8" s="18" t="s">
        <v>201</v>
      </c>
      <c r="W8" s="23">
        <v>52237</v>
      </c>
      <c r="X8" s="19">
        <v>43070</v>
      </c>
      <c r="Y8" s="23">
        <v>52238</v>
      </c>
      <c r="Z8" s="19">
        <v>43100</v>
      </c>
      <c r="AA8" s="22">
        <v>1</v>
      </c>
      <c r="AB8" s="22">
        <v>1</v>
      </c>
      <c r="AC8" s="22">
        <v>6.1999999999999998E-3</v>
      </c>
      <c r="AD8" s="22">
        <v>0</v>
      </c>
      <c r="AE8" s="22">
        <v>0</v>
      </c>
      <c r="AF8" s="22">
        <v>0</v>
      </c>
      <c r="AG8" s="23">
        <v>65757</v>
      </c>
      <c r="AH8" s="19">
        <v>43070</v>
      </c>
      <c r="AI8" s="23">
        <v>65757</v>
      </c>
      <c r="AJ8" s="19">
        <v>43100</v>
      </c>
      <c r="AK8" s="22">
        <v>0</v>
      </c>
      <c r="AL8" s="22">
        <v>0</v>
      </c>
      <c r="AM8" s="22">
        <v>0</v>
      </c>
      <c r="AN8" s="22">
        <v>0</v>
      </c>
      <c r="AO8" s="22">
        <v>5.1400000000000001E-2</v>
      </c>
      <c r="AP8" s="22">
        <v>0</v>
      </c>
      <c r="AQ8" s="22">
        <v>0</v>
      </c>
      <c r="AR8" s="19"/>
      <c r="AS8" s="22">
        <v>0</v>
      </c>
      <c r="AT8" s="19"/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0.01</v>
      </c>
      <c r="BD8" s="22">
        <v>0</v>
      </c>
      <c r="BE8" s="22">
        <v>0.01</v>
      </c>
    </row>
    <row r="9" spans="1:57" x14ac:dyDescent="0.25">
      <c r="A9" s="18" t="s">
        <v>718</v>
      </c>
      <c r="B9" s="18" t="s">
        <v>726</v>
      </c>
      <c r="C9" s="19">
        <v>43100</v>
      </c>
      <c r="D9" s="19">
        <v>43070</v>
      </c>
      <c r="E9" s="19">
        <v>43100</v>
      </c>
      <c r="F9" s="20" t="s">
        <v>8</v>
      </c>
      <c r="G9" s="17" t="s">
        <v>230</v>
      </c>
      <c r="H9" s="21" t="s">
        <v>195</v>
      </c>
      <c r="I9" s="18" t="s">
        <v>22</v>
      </c>
      <c r="J9" s="18" t="s">
        <v>8</v>
      </c>
      <c r="K9" s="18" t="s">
        <v>23</v>
      </c>
      <c r="L9" s="18" t="s">
        <v>24</v>
      </c>
      <c r="M9" s="18" t="s">
        <v>8</v>
      </c>
      <c r="N9" s="18" t="s">
        <v>8</v>
      </c>
      <c r="O9" s="19"/>
      <c r="P9" s="19"/>
      <c r="Q9" s="18" t="s">
        <v>210</v>
      </c>
      <c r="R9" s="18" t="s">
        <v>231</v>
      </c>
      <c r="S9" s="18" t="s">
        <v>8</v>
      </c>
      <c r="T9" s="18" t="s">
        <v>232</v>
      </c>
      <c r="U9" s="18" t="s">
        <v>200</v>
      </c>
      <c r="V9" s="18" t="s">
        <v>233</v>
      </c>
      <c r="W9" s="23">
        <v>15376</v>
      </c>
      <c r="X9" s="19">
        <v>43070</v>
      </c>
      <c r="Y9" s="23">
        <v>15509</v>
      </c>
      <c r="Z9" s="19">
        <v>43100</v>
      </c>
      <c r="AA9" s="22">
        <v>133</v>
      </c>
      <c r="AB9" s="22">
        <v>133</v>
      </c>
      <c r="AC9" s="22">
        <v>6.1999999999999998E-3</v>
      </c>
      <c r="AD9" s="22">
        <v>0</v>
      </c>
      <c r="AE9" s="22">
        <v>0</v>
      </c>
      <c r="AF9" s="22">
        <v>0</v>
      </c>
      <c r="AG9" s="23">
        <v>10780</v>
      </c>
      <c r="AH9" s="19">
        <v>43070</v>
      </c>
      <c r="AI9" s="23">
        <v>10874</v>
      </c>
      <c r="AJ9" s="19">
        <v>43100</v>
      </c>
      <c r="AK9" s="22">
        <v>0</v>
      </c>
      <c r="AL9" s="22">
        <v>94</v>
      </c>
      <c r="AM9" s="22">
        <v>0</v>
      </c>
      <c r="AN9" s="22">
        <v>94</v>
      </c>
      <c r="AO9" s="22">
        <v>5.1400000000000001E-2</v>
      </c>
      <c r="AP9" s="22">
        <v>0</v>
      </c>
      <c r="AQ9" s="22">
        <v>0</v>
      </c>
      <c r="AR9" s="19"/>
      <c r="AS9" s="22">
        <v>0</v>
      </c>
      <c r="AT9" s="19"/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5.65</v>
      </c>
      <c r="BD9" s="22">
        <v>0</v>
      </c>
      <c r="BE9" s="22">
        <v>5.65</v>
      </c>
    </row>
    <row r="10" spans="1:57" x14ac:dyDescent="0.25">
      <c r="A10" s="18" t="s">
        <v>718</v>
      </c>
      <c r="B10" s="18" t="s">
        <v>727</v>
      </c>
      <c r="C10" s="19">
        <v>43100</v>
      </c>
      <c r="D10" s="19">
        <v>43070</v>
      </c>
      <c r="E10" s="19">
        <v>43100</v>
      </c>
      <c r="F10" s="20" t="s">
        <v>8</v>
      </c>
      <c r="G10" s="17" t="s">
        <v>235</v>
      </c>
      <c r="H10" s="21" t="s">
        <v>195</v>
      </c>
      <c r="I10" s="18" t="s">
        <v>25</v>
      </c>
      <c r="J10" s="18" t="s">
        <v>8</v>
      </c>
      <c r="K10" s="18" t="s">
        <v>23</v>
      </c>
      <c r="L10" s="18" t="s">
        <v>24</v>
      </c>
      <c r="M10" s="18" t="s">
        <v>8</v>
      </c>
      <c r="N10" s="18" t="s">
        <v>8</v>
      </c>
      <c r="O10" s="19"/>
      <c r="P10" s="19"/>
      <c r="Q10" s="18" t="s">
        <v>210</v>
      </c>
      <c r="R10" s="18" t="s">
        <v>231</v>
      </c>
      <c r="S10" s="18" t="s">
        <v>8</v>
      </c>
      <c r="T10" s="18" t="s">
        <v>232</v>
      </c>
      <c r="U10" s="18" t="s">
        <v>200</v>
      </c>
      <c r="V10" s="18" t="s">
        <v>233</v>
      </c>
      <c r="W10" s="23">
        <v>79630</v>
      </c>
      <c r="X10" s="19">
        <v>43070</v>
      </c>
      <c r="Y10" s="23">
        <v>80358</v>
      </c>
      <c r="Z10" s="19">
        <v>43100</v>
      </c>
      <c r="AA10" s="22">
        <v>728</v>
      </c>
      <c r="AB10" s="22">
        <v>728</v>
      </c>
      <c r="AC10" s="22">
        <v>6.1999999999999998E-3</v>
      </c>
      <c r="AD10" s="22">
        <v>0</v>
      </c>
      <c r="AE10" s="22">
        <v>0</v>
      </c>
      <c r="AF10" s="22">
        <v>0</v>
      </c>
      <c r="AG10" s="23">
        <v>65123</v>
      </c>
      <c r="AH10" s="19">
        <v>43070</v>
      </c>
      <c r="AI10" s="23">
        <v>66000</v>
      </c>
      <c r="AJ10" s="19">
        <v>43100</v>
      </c>
      <c r="AK10" s="22">
        <v>0</v>
      </c>
      <c r="AL10" s="22">
        <v>877</v>
      </c>
      <c r="AM10" s="22">
        <v>0</v>
      </c>
      <c r="AN10" s="22">
        <v>877</v>
      </c>
      <c r="AO10" s="22">
        <v>5.1400000000000001E-2</v>
      </c>
      <c r="AP10" s="22">
        <v>0</v>
      </c>
      <c r="AQ10" s="22">
        <v>0</v>
      </c>
      <c r="AR10" s="19"/>
      <c r="AS10" s="22">
        <v>0</v>
      </c>
      <c r="AT10" s="19"/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49.59</v>
      </c>
      <c r="BD10" s="22">
        <v>0</v>
      </c>
      <c r="BE10" s="22">
        <v>49.59</v>
      </c>
    </row>
    <row r="11" spans="1:57" x14ac:dyDescent="0.25">
      <c r="A11" s="18" t="s">
        <v>718</v>
      </c>
      <c r="B11" s="18" t="s">
        <v>728</v>
      </c>
      <c r="C11" s="19">
        <v>43100</v>
      </c>
      <c r="D11" s="19">
        <v>43070</v>
      </c>
      <c r="E11" s="19">
        <v>43100</v>
      </c>
      <c r="F11" s="20" t="s">
        <v>8</v>
      </c>
      <c r="G11" s="17" t="s">
        <v>237</v>
      </c>
      <c r="H11" s="21" t="s">
        <v>238</v>
      </c>
      <c r="I11" s="18" t="s">
        <v>26</v>
      </c>
      <c r="J11" s="18" t="s">
        <v>8</v>
      </c>
      <c r="K11" s="18" t="s">
        <v>27</v>
      </c>
      <c r="L11" s="18" t="s">
        <v>8</v>
      </c>
      <c r="M11" s="18" t="s">
        <v>8</v>
      </c>
      <c r="N11" s="18" t="s">
        <v>8</v>
      </c>
      <c r="O11" s="19"/>
      <c r="P11" s="19"/>
      <c r="Q11" s="18" t="s">
        <v>197</v>
      </c>
      <c r="R11" s="18" t="s">
        <v>198</v>
      </c>
      <c r="S11" s="18" t="s">
        <v>8</v>
      </c>
      <c r="T11" s="18" t="s">
        <v>199</v>
      </c>
      <c r="U11" s="18" t="s">
        <v>200</v>
      </c>
      <c r="V11" s="18" t="s">
        <v>201</v>
      </c>
      <c r="W11" s="23">
        <v>389591</v>
      </c>
      <c r="X11" s="19">
        <v>43070</v>
      </c>
      <c r="Y11" s="23">
        <v>393388</v>
      </c>
      <c r="Z11" s="19">
        <v>43100</v>
      </c>
      <c r="AA11" s="23">
        <v>3797</v>
      </c>
      <c r="AB11" s="23">
        <v>3797</v>
      </c>
      <c r="AC11" s="22">
        <v>6.1999999999999998E-3</v>
      </c>
      <c r="AD11" s="22">
        <v>0</v>
      </c>
      <c r="AE11" s="22">
        <v>0</v>
      </c>
      <c r="AF11" s="22">
        <v>0</v>
      </c>
      <c r="AG11" s="23">
        <v>764157</v>
      </c>
      <c r="AH11" s="19">
        <v>43070</v>
      </c>
      <c r="AI11" s="23">
        <v>766821</v>
      </c>
      <c r="AJ11" s="19">
        <v>43100</v>
      </c>
      <c r="AK11" s="22">
        <v>0</v>
      </c>
      <c r="AL11" s="23">
        <v>2664</v>
      </c>
      <c r="AM11" s="22">
        <v>0</v>
      </c>
      <c r="AN11" s="23">
        <v>2664</v>
      </c>
      <c r="AO11" s="22">
        <v>5.1400000000000001E-2</v>
      </c>
      <c r="AP11" s="22">
        <v>0</v>
      </c>
      <c r="AQ11" s="22">
        <v>0</v>
      </c>
      <c r="AR11" s="19"/>
      <c r="AS11" s="22">
        <v>0</v>
      </c>
      <c r="AT11" s="19"/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160.47</v>
      </c>
      <c r="BD11" s="22">
        <v>0</v>
      </c>
      <c r="BE11" s="22">
        <v>160.47</v>
      </c>
    </row>
    <row r="12" spans="1:57" x14ac:dyDescent="0.25">
      <c r="A12" s="18" t="s">
        <v>718</v>
      </c>
      <c r="B12" s="18" t="s">
        <v>729</v>
      </c>
      <c r="C12" s="19">
        <v>43100</v>
      </c>
      <c r="D12" s="19">
        <v>43070</v>
      </c>
      <c r="E12" s="19">
        <v>43100</v>
      </c>
      <c r="F12" s="20" t="s">
        <v>8</v>
      </c>
      <c r="G12" s="17" t="s">
        <v>240</v>
      </c>
      <c r="H12" s="21" t="s">
        <v>238</v>
      </c>
      <c r="I12" s="18" t="s">
        <v>28</v>
      </c>
      <c r="J12" s="18" t="s">
        <v>8</v>
      </c>
      <c r="K12" s="18" t="s">
        <v>83</v>
      </c>
      <c r="L12" s="18" t="s">
        <v>8</v>
      </c>
      <c r="M12" s="18" t="s">
        <v>8</v>
      </c>
      <c r="N12" s="18" t="s">
        <v>8</v>
      </c>
      <c r="O12" s="19"/>
      <c r="P12" s="19"/>
      <c r="Q12" s="18" t="s">
        <v>197</v>
      </c>
      <c r="R12" s="18" t="s">
        <v>198</v>
      </c>
      <c r="S12" s="18" t="s">
        <v>8</v>
      </c>
      <c r="T12" s="18" t="s">
        <v>199</v>
      </c>
      <c r="U12" s="18" t="s">
        <v>200</v>
      </c>
      <c r="V12" s="18" t="s">
        <v>201</v>
      </c>
      <c r="W12" s="23">
        <v>269484</v>
      </c>
      <c r="X12" s="19">
        <v>43070</v>
      </c>
      <c r="Y12" s="23">
        <v>269977</v>
      </c>
      <c r="Z12" s="19">
        <v>43100</v>
      </c>
      <c r="AA12" s="22">
        <v>493</v>
      </c>
      <c r="AB12" s="22">
        <v>493</v>
      </c>
      <c r="AC12" s="22">
        <v>6.1999999999999998E-3</v>
      </c>
      <c r="AD12" s="22">
        <v>0</v>
      </c>
      <c r="AE12" s="22">
        <v>0</v>
      </c>
      <c r="AF12" s="22">
        <v>0</v>
      </c>
      <c r="AG12" s="23">
        <v>209285</v>
      </c>
      <c r="AH12" s="19">
        <v>43070</v>
      </c>
      <c r="AI12" s="23">
        <v>209483</v>
      </c>
      <c r="AJ12" s="19">
        <v>43100</v>
      </c>
      <c r="AK12" s="22">
        <v>0</v>
      </c>
      <c r="AL12" s="22">
        <v>198</v>
      </c>
      <c r="AM12" s="22">
        <v>0</v>
      </c>
      <c r="AN12" s="22">
        <v>198</v>
      </c>
      <c r="AO12" s="22">
        <v>5.1400000000000001E-2</v>
      </c>
      <c r="AP12" s="22">
        <v>0</v>
      </c>
      <c r="AQ12" s="22">
        <v>0</v>
      </c>
      <c r="AR12" s="19"/>
      <c r="AS12" s="22">
        <v>0</v>
      </c>
      <c r="AT12" s="19"/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13.24</v>
      </c>
      <c r="BD12" s="22">
        <v>0</v>
      </c>
      <c r="BE12" s="22">
        <v>13.24</v>
      </c>
    </row>
    <row r="13" spans="1:57" x14ac:dyDescent="0.25">
      <c r="A13" s="18" t="s">
        <v>718</v>
      </c>
      <c r="B13" s="18" t="s">
        <v>730</v>
      </c>
      <c r="C13" s="19">
        <v>43100</v>
      </c>
      <c r="D13" s="19">
        <v>43070</v>
      </c>
      <c r="E13" s="19">
        <v>43100</v>
      </c>
      <c r="F13" s="20" t="s">
        <v>8</v>
      </c>
      <c r="G13" s="17" t="s">
        <v>242</v>
      </c>
      <c r="H13" s="21" t="s">
        <v>243</v>
      </c>
      <c r="I13" s="18" t="s">
        <v>30</v>
      </c>
      <c r="J13" s="18" t="s">
        <v>8</v>
      </c>
      <c r="K13" s="18" t="s">
        <v>31</v>
      </c>
      <c r="L13" s="18" t="s">
        <v>8</v>
      </c>
      <c r="M13" s="18" t="s">
        <v>8</v>
      </c>
      <c r="N13" s="18" t="s">
        <v>8</v>
      </c>
      <c r="O13" s="19"/>
      <c r="P13" s="19"/>
      <c r="Q13" s="18" t="s">
        <v>197</v>
      </c>
      <c r="R13" s="18" t="s">
        <v>198</v>
      </c>
      <c r="S13" s="18" t="s">
        <v>8</v>
      </c>
      <c r="T13" s="18" t="s">
        <v>199</v>
      </c>
      <c r="U13" s="18" t="s">
        <v>200</v>
      </c>
      <c r="V13" s="18" t="s">
        <v>201</v>
      </c>
      <c r="W13" s="23">
        <v>163248</v>
      </c>
      <c r="X13" s="19">
        <v>43070</v>
      </c>
      <c r="Y13" s="23">
        <v>163749</v>
      </c>
      <c r="Z13" s="19">
        <v>43100</v>
      </c>
      <c r="AA13" s="22">
        <v>501</v>
      </c>
      <c r="AB13" s="22">
        <v>501</v>
      </c>
      <c r="AC13" s="22">
        <v>6.1999999999999998E-3</v>
      </c>
      <c r="AD13" s="22">
        <v>0</v>
      </c>
      <c r="AE13" s="22">
        <v>0</v>
      </c>
      <c r="AF13" s="22">
        <v>0</v>
      </c>
      <c r="AG13" s="23">
        <v>115928</v>
      </c>
      <c r="AH13" s="19">
        <v>43070</v>
      </c>
      <c r="AI13" s="23">
        <v>116343</v>
      </c>
      <c r="AJ13" s="19">
        <v>43100</v>
      </c>
      <c r="AK13" s="22">
        <v>0</v>
      </c>
      <c r="AL13" s="22">
        <v>415</v>
      </c>
      <c r="AM13" s="22">
        <v>0</v>
      </c>
      <c r="AN13" s="22">
        <v>415</v>
      </c>
      <c r="AO13" s="22">
        <v>5.1400000000000001E-2</v>
      </c>
      <c r="AP13" s="22">
        <v>0</v>
      </c>
      <c r="AQ13" s="22">
        <v>0</v>
      </c>
      <c r="AR13" s="19"/>
      <c r="AS13" s="22">
        <v>0</v>
      </c>
      <c r="AT13" s="19"/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24.44</v>
      </c>
      <c r="BD13" s="22">
        <v>0</v>
      </c>
      <c r="BE13" s="22">
        <v>24.44</v>
      </c>
    </row>
    <row r="14" spans="1:57" x14ac:dyDescent="0.25">
      <c r="A14" s="18" t="s">
        <v>718</v>
      </c>
      <c r="B14" s="18" t="s">
        <v>731</v>
      </c>
      <c r="C14" s="19">
        <v>43100</v>
      </c>
      <c r="D14" s="19">
        <v>43070</v>
      </c>
      <c r="E14" s="19">
        <v>43100</v>
      </c>
      <c r="F14" s="20" t="s">
        <v>8</v>
      </c>
      <c r="G14" s="17" t="s">
        <v>245</v>
      </c>
      <c r="H14" s="21" t="s">
        <v>243</v>
      </c>
      <c r="I14" s="18" t="s">
        <v>32</v>
      </c>
      <c r="J14" s="18" t="s">
        <v>8</v>
      </c>
      <c r="K14" s="18" t="s">
        <v>33</v>
      </c>
      <c r="L14" s="18" t="s">
        <v>8</v>
      </c>
      <c r="M14" s="18" t="s">
        <v>8</v>
      </c>
      <c r="N14" s="18" t="s">
        <v>8</v>
      </c>
      <c r="O14" s="19"/>
      <c r="P14" s="19"/>
      <c r="Q14" s="18" t="s">
        <v>197</v>
      </c>
      <c r="R14" s="18" t="s">
        <v>198</v>
      </c>
      <c r="S14" s="18" t="s">
        <v>8</v>
      </c>
      <c r="T14" s="18" t="s">
        <v>199</v>
      </c>
      <c r="U14" s="18" t="s">
        <v>200</v>
      </c>
      <c r="V14" s="18" t="s">
        <v>201</v>
      </c>
      <c r="W14" s="23">
        <v>940841</v>
      </c>
      <c r="X14" s="19">
        <v>43070</v>
      </c>
      <c r="Y14" s="23">
        <v>943350</v>
      </c>
      <c r="Z14" s="19">
        <v>43100</v>
      </c>
      <c r="AA14" s="23">
        <v>2509</v>
      </c>
      <c r="AB14" s="23">
        <v>2509</v>
      </c>
      <c r="AC14" s="22">
        <v>6.1999999999999998E-3</v>
      </c>
      <c r="AD14" s="22">
        <v>0</v>
      </c>
      <c r="AE14" s="22">
        <v>0</v>
      </c>
      <c r="AF14" s="22">
        <v>0</v>
      </c>
      <c r="AG14" s="23">
        <v>407719</v>
      </c>
      <c r="AH14" s="19">
        <v>43070</v>
      </c>
      <c r="AI14" s="23">
        <v>409637</v>
      </c>
      <c r="AJ14" s="19">
        <v>43100</v>
      </c>
      <c r="AK14" s="22">
        <v>0</v>
      </c>
      <c r="AL14" s="23">
        <v>1918</v>
      </c>
      <c r="AM14" s="22">
        <v>0</v>
      </c>
      <c r="AN14" s="23">
        <v>1918</v>
      </c>
      <c r="AO14" s="22">
        <v>5.1400000000000001E-2</v>
      </c>
      <c r="AP14" s="22">
        <v>0</v>
      </c>
      <c r="AQ14" s="22">
        <v>0</v>
      </c>
      <c r="AR14" s="19"/>
      <c r="AS14" s="22">
        <v>0</v>
      </c>
      <c r="AT14" s="19"/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114.15</v>
      </c>
      <c r="BD14" s="22">
        <v>0</v>
      </c>
      <c r="BE14" s="22">
        <v>114.15</v>
      </c>
    </row>
    <row r="15" spans="1:57" x14ac:dyDescent="0.25">
      <c r="A15" s="18" t="s">
        <v>718</v>
      </c>
      <c r="B15" s="18" t="s">
        <v>732</v>
      </c>
      <c r="C15" s="19">
        <v>43100</v>
      </c>
      <c r="D15" s="19">
        <v>43070</v>
      </c>
      <c r="E15" s="19">
        <v>43100</v>
      </c>
      <c r="F15" s="20" t="s">
        <v>8</v>
      </c>
      <c r="G15" s="17" t="s">
        <v>247</v>
      </c>
      <c r="H15" s="21" t="s">
        <v>243</v>
      </c>
      <c r="I15" s="18" t="s">
        <v>34</v>
      </c>
      <c r="J15" s="18" t="s">
        <v>8</v>
      </c>
      <c r="K15" s="18" t="s">
        <v>35</v>
      </c>
      <c r="L15" s="18" t="s">
        <v>8</v>
      </c>
      <c r="M15" s="18" t="s">
        <v>8</v>
      </c>
      <c r="N15" s="18" t="s">
        <v>8</v>
      </c>
      <c r="O15" s="19"/>
      <c r="P15" s="19"/>
      <c r="Q15" s="18" t="s">
        <v>197</v>
      </c>
      <c r="R15" s="18" t="s">
        <v>198</v>
      </c>
      <c r="S15" s="18" t="s">
        <v>8</v>
      </c>
      <c r="T15" s="18" t="s">
        <v>199</v>
      </c>
      <c r="U15" s="18" t="s">
        <v>200</v>
      </c>
      <c r="V15" s="18" t="s">
        <v>201</v>
      </c>
      <c r="W15" s="23">
        <v>149931</v>
      </c>
      <c r="X15" s="19">
        <v>43070</v>
      </c>
      <c r="Y15" s="23">
        <v>150811</v>
      </c>
      <c r="Z15" s="19">
        <v>43100</v>
      </c>
      <c r="AA15" s="22">
        <v>880</v>
      </c>
      <c r="AB15" s="22">
        <v>880</v>
      </c>
      <c r="AC15" s="22">
        <v>6.1999999999999998E-3</v>
      </c>
      <c r="AD15" s="22">
        <v>0</v>
      </c>
      <c r="AE15" s="22">
        <v>0</v>
      </c>
      <c r="AF15" s="22">
        <v>0</v>
      </c>
      <c r="AG15" s="23">
        <v>114579</v>
      </c>
      <c r="AH15" s="19">
        <v>43070</v>
      </c>
      <c r="AI15" s="23">
        <v>114818</v>
      </c>
      <c r="AJ15" s="19">
        <v>43100</v>
      </c>
      <c r="AK15" s="22">
        <v>0</v>
      </c>
      <c r="AL15" s="22">
        <v>239</v>
      </c>
      <c r="AM15" s="22">
        <v>0</v>
      </c>
      <c r="AN15" s="22">
        <v>239</v>
      </c>
      <c r="AO15" s="22">
        <v>5.1400000000000001E-2</v>
      </c>
      <c r="AP15" s="22">
        <v>0</v>
      </c>
      <c r="AQ15" s="22">
        <v>0</v>
      </c>
      <c r="AR15" s="19"/>
      <c r="AS15" s="22">
        <v>0</v>
      </c>
      <c r="AT15" s="19"/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17.739999999999998</v>
      </c>
      <c r="BD15" s="22">
        <v>0</v>
      </c>
      <c r="BE15" s="22">
        <v>17.739999999999998</v>
      </c>
    </row>
    <row r="16" spans="1:57" x14ac:dyDescent="0.25">
      <c r="A16" s="18" t="s">
        <v>718</v>
      </c>
      <c r="B16" s="18" t="s">
        <v>733</v>
      </c>
      <c r="C16" s="19">
        <v>43100</v>
      </c>
      <c r="D16" s="19">
        <v>43070</v>
      </c>
      <c r="E16" s="19">
        <v>43100</v>
      </c>
      <c r="F16" s="20" t="s">
        <v>8</v>
      </c>
      <c r="G16" s="17" t="s">
        <v>249</v>
      </c>
      <c r="H16" s="21" t="s">
        <v>243</v>
      </c>
      <c r="I16" s="18" t="s">
        <v>36</v>
      </c>
      <c r="J16" s="18" t="s">
        <v>8</v>
      </c>
      <c r="K16" s="18" t="s">
        <v>250</v>
      </c>
      <c r="L16" s="18" t="s">
        <v>8</v>
      </c>
      <c r="M16" s="18" t="s">
        <v>8</v>
      </c>
      <c r="N16" s="18" t="s">
        <v>8</v>
      </c>
      <c r="O16" s="19"/>
      <c r="P16" s="19"/>
      <c r="Q16" s="18" t="s">
        <v>197</v>
      </c>
      <c r="R16" s="18" t="s">
        <v>198</v>
      </c>
      <c r="S16" s="18" t="s">
        <v>8</v>
      </c>
      <c r="T16" s="18" t="s">
        <v>199</v>
      </c>
      <c r="U16" s="18" t="s">
        <v>200</v>
      </c>
      <c r="V16" s="18" t="s">
        <v>201</v>
      </c>
      <c r="W16" s="23">
        <v>240587</v>
      </c>
      <c r="X16" s="19">
        <v>43070</v>
      </c>
      <c r="Y16" s="23">
        <v>241964</v>
      </c>
      <c r="Z16" s="19">
        <v>43100</v>
      </c>
      <c r="AA16" s="23">
        <v>1377</v>
      </c>
      <c r="AB16" s="23">
        <v>1377</v>
      </c>
      <c r="AC16" s="22">
        <v>6.1999999999999998E-3</v>
      </c>
      <c r="AD16" s="22">
        <v>0</v>
      </c>
      <c r="AE16" s="22">
        <v>0</v>
      </c>
      <c r="AF16" s="22">
        <v>0</v>
      </c>
      <c r="AG16" s="23">
        <v>89781</v>
      </c>
      <c r="AH16" s="19">
        <v>43070</v>
      </c>
      <c r="AI16" s="23">
        <v>90235</v>
      </c>
      <c r="AJ16" s="19">
        <v>43100</v>
      </c>
      <c r="AK16" s="22">
        <v>0</v>
      </c>
      <c r="AL16" s="22">
        <v>454</v>
      </c>
      <c r="AM16" s="22">
        <v>0</v>
      </c>
      <c r="AN16" s="22">
        <v>454</v>
      </c>
      <c r="AO16" s="22">
        <v>5.1400000000000001E-2</v>
      </c>
      <c r="AP16" s="22">
        <v>0</v>
      </c>
      <c r="AQ16" s="22">
        <v>0</v>
      </c>
      <c r="AR16" s="19"/>
      <c r="AS16" s="22">
        <v>0</v>
      </c>
      <c r="AT16" s="19"/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31.88</v>
      </c>
      <c r="BD16" s="22">
        <v>0</v>
      </c>
      <c r="BE16" s="22">
        <v>31.88</v>
      </c>
    </row>
    <row r="17" spans="1:57" x14ac:dyDescent="0.25">
      <c r="A17" s="18" t="s">
        <v>718</v>
      </c>
      <c r="B17" s="18" t="s">
        <v>734</v>
      </c>
      <c r="C17" s="19">
        <v>43100</v>
      </c>
      <c r="D17" s="19">
        <v>43070</v>
      </c>
      <c r="E17" s="19">
        <v>43100</v>
      </c>
      <c r="F17" s="20" t="s">
        <v>8</v>
      </c>
      <c r="G17" s="17" t="s">
        <v>252</v>
      </c>
      <c r="H17" s="21" t="s">
        <v>243</v>
      </c>
      <c r="I17" s="18" t="s">
        <v>37</v>
      </c>
      <c r="J17" s="18" t="s">
        <v>8</v>
      </c>
      <c r="K17" s="18" t="s">
        <v>33</v>
      </c>
      <c r="L17" s="18" t="s">
        <v>8</v>
      </c>
      <c r="M17" s="18" t="s">
        <v>8</v>
      </c>
      <c r="N17" s="18" t="s">
        <v>8</v>
      </c>
      <c r="O17" s="19"/>
      <c r="P17" s="19"/>
      <c r="Q17" s="18" t="s">
        <v>197</v>
      </c>
      <c r="R17" s="18" t="s">
        <v>198</v>
      </c>
      <c r="S17" s="18" t="s">
        <v>8</v>
      </c>
      <c r="T17" s="18" t="s">
        <v>199</v>
      </c>
      <c r="U17" s="18" t="s">
        <v>200</v>
      </c>
      <c r="V17" s="18" t="s">
        <v>201</v>
      </c>
      <c r="W17" s="23">
        <v>775536</v>
      </c>
      <c r="X17" s="19">
        <v>43070</v>
      </c>
      <c r="Y17" s="23">
        <v>780369</v>
      </c>
      <c r="Z17" s="19">
        <v>43100</v>
      </c>
      <c r="AA17" s="23">
        <v>4833</v>
      </c>
      <c r="AB17" s="23">
        <v>4833</v>
      </c>
      <c r="AC17" s="22">
        <v>6.1999999999999998E-3</v>
      </c>
      <c r="AD17" s="22">
        <v>0</v>
      </c>
      <c r="AE17" s="22">
        <v>0</v>
      </c>
      <c r="AF17" s="22">
        <v>0</v>
      </c>
      <c r="AG17" s="23">
        <v>410485</v>
      </c>
      <c r="AH17" s="19">
        <v>43070</v>
      </c>
      <c r="AI17" s="23">
        <v>412325</v>
      </c>
      <c r="AJ17" s="19">
        <v>43100</v>
      </c>
      <c r="AK17" s="22">
        <v>0</v>
      </c>
      <c r="AL17" s="23">
        <v>1840</v>
      </c>
      <c r="AM17" s="22">
        <v>0</v>
      </c>
      <c r="AN17" s="23">
        <v>1840</v>
      </c>
      <c r="AO17" s="22">
        <v>5.1400000000000001E-2</v>
      </c>
      <c r="AP17" s="22">
        <v>0</v>
      </c>
      <c r="AQ17" s="22">
        <v>0</v>
      </c>
      <c r="AR17" s="19"/>
      <c r="AS17" s="22">
        <v>0</v>
      </c>
      <c r="AT17" s="19"/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124.54</v>
      </c>
      <c r="BD17" s="22">
        <v>0</v>
      </c>
      <c r="BE17" s="22">
        <v>124.54</v>
      </c>
    </row>
    <row r="18" spans="1:57" x14ac:dyDescent="0.25">
      <c r="A18" s="18" t="s">
        <v>718</v>
      </c>
      <c r="B18" s="18" t="s">
        <v>735</v>
      </c>
      <c r="C18" s="19">
        <v>43100</v>
      </c>
      <c r="D18" s="19">
        <v>43070</v>
      </c>
      <c r="E18" s="19">
        <v>43100</v>
      </c>
      <c r="F18" s="20" t="s">
        <v>8</v>
      </c>
      <c r="G18" s="17" t="s">
        <v>254</v>
      </c>
      <c r="H18" s="21" t="s">
        <v>243</v>
      </c>
      <c r="I18" s="18" t="s">
        <v>38</v>
      </c>
      <c r="J18" s="18" t="s">
        <v>8</v>
      </c>
      <c r="K18" s="18" t="s">
        <v>39</v>
      </c>
      <c r="L18" s="18" t="s">
        <v>13</v>
      </c>
      <c r="M18" s="18" t="s">
        <v>8</v>
      </c>
      <c r="N18" s="18" t="s">
        <v>8</v>
      </c>
      <c r="O18" s="19"/>
      <c r="P18" s="19"/>
      <c r="Q18" s="18" t="s">
        <v>210</v>
      </c>
      <c r="R18" s="18" t="s">
        <v>211</v>
      </c>
      <c r="S18" s="18" t="s">
        <v>8</v>
      </c>
      <c r="T18" s="18" t="s">
        <v>212</v>
      </c>
      <c r="U18" s="18" t="s">
        <v>200</v>
      </c>
      <c r="V18" s="18" t="s">
        <v>213</v>
      </c>
      <c r="W18" s="23">
        <v>360810</v>
      </c>
      <c r="X18" s="19">
        <v>43070</v>
      </c>
      <c r="Y18" s="23">
        <v>364467</v>
      </c>
      <c r="Z18" s="19">
        <v>43100</v>
      </c>
      <c r="AA18" s="23">
        <v>3657</v>
      </c>
      <c r="AB18" s="23">
        <v>3657</v>
      </c>
      <c r="AC18" s="22">
        <v>6.1999999999999998E-3</v>
      </c>
      <c r="AD18" s="22">
        <v>0</v>
      </c>
      <c r="AE18" s="22">
        <v>0</v>
      </c>
      <c r="AF18" s="22">
        <v>0</v>
      </c>
      <c r="AG18" s="23">
        <v>236566</v>
      </c>
      <c r="AH18" s="19">
        <v>43070</v>
      </c>
      <c r="AI18" s="23">
        <v>238620</v>
      </c>
      <c r="AJ18" s="19">
        <v>43100</v>
      </c>
      <c r="AK18" s="22">
        <v>0</v>
      </c>
      <c r="AL18" s="23">
        <v>2054</v>
      </c>
      <c r="AM18" s="22">
        <v>0</v>
      </c>
      <c r="AN18" s="23">
        <v>2054</v>
      </c>
      <c r="AO18" s="22">
        <v>5.1400000000000001E-2</v>
      </c>
      <c r="AP18" s="22">
        <v>0</v>
      </c>
      <c r="AQ18" s="22">
        <v>0</v>
      </c>
      <c r="AR18" s="19"/>
      <c r="AS18" s="22">
        <v>0</v>
      </c>
      <c r="AT18" s="19"/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128.25</v>
      </c>
      <c r="BD18" s="22">
        <v>0</v>
      </c>
      <c r="BE18" s="22">
        <v>128.25</v>
      </c>
    </row>
    <row r="19" spans="1:57" x14ac:dyDescent="0.25">
      <c r="A19" s="18" t="s">
        <v>718</v>
      </c>
      <c r="B19" s="18" t="s">
        <v>736</v>
      </c>
      <c r="C19" s="19">
        <v>43100</v>
      </c>
      <c r="D19" s="19">
        <v>43070</v>
      </c>
      <c r="E19" s="19">
        <v>43100</v>
      </c>
      <c r="F19" s="20" t="s">
        <v>8</v>
      </c>
      <c r="G19" s="17" t="s">
        <v>256</v>
      </c>
      <c r="H19" s="21" t="s">
        <v>243</v>
      </c>
      <c r="I19" s="18" t="s">
        <v>40</v>
      </c>
      <c r="J19" s="18" t="s">
        <v>8</v>
      </c>
      <c r="K19" s="18" t="s">
        <v>257</v>
      </c>
      <c r="L19" s="18" t="s">
        <v>8</v>
      </c>
      <c r="M19" s="18" t="s">
        <v>8</v>
      </c>
      <c r="N19" s="18" t="s">
        <v>8</v>
      </c>
      <c r="O19" s="19"/>
      <c r="P19" s="19"/>
      <c r="Q19" s="18" t="s">
        <v>197</v>
      </c>
      <c r="R19" s="18" t="s">
        <v>198</v>
      </c>
      <c r="S19" s="18" t="s">
        <v>8</v>
      </c>
      <c r="T19" s="18" t="s">
        <v>199</v>
      </c>
      <c r="U19" s="18" t="s">
        <v>200</v>
      </c>
      <c r="V19" s="18" t="s">
        <v>201</v>
      </c>
      <c r="W19" s="23">
        <v>338776</v>
      </c>
      <c r="X19" s="19">
        <v>43070</v>
      </c>
      <c r="Y19" s="23">
        <v>341448</v>
      </c>
      <c r="Z19" s="19">
        <v>43100</v>
      </c>
      <c r="AA19" s="23">
        <v>2672</v>
      </c>
      <c r="AB19" s="23">
        <v>2672</v>
      </c>
      <c r="AC19" s="22">
        <v>6.1999999999999998E-3</v>
      </c>
      <c r="AD19" s="22">
        <v>0</v>
      </c>
      <c r="AE19" s="22">
        <v>0</v>
      </c>
      <c r="AF19" s="22">
        <v>0</v>
      </c>
      <c r="AG19" s="23">
        <v>403141</v>
      </c>
      <c r="AH19" s="19">
        <v>43070</v>
      </c>
      <c r="AI19" s="23">
        <v>404331</v>
      </c>
      <c r="AJ19" s="19">
        <v>43100</v>
      </c>
      <c r="AK19" s="22">
        <v>0</v>
      </c>
      <c r="AL19" s="23">
        <v>1190</v>
      </c>
      <c r="AM19" s="22">
        <v>0</v>
      </c>
      <c r="AN19" s="23">
        <v>1190</v>
      </c>
      <c r="AO19" s="22">
        <v>5.1400000000000001E-2</v>
      </c>
      <c r="AP19" s="22">
        <v>0</v>
      </c>
      <c r="AQ19" s="22">
        <v>0</v>
      </c>
      <c r="AR19" s="19"/>
      <c r="AS19" s="22">
        <v>0</v>
      </c>
      <c r="AT19" s="19"/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77.739999999999995</v>
      </c>
      <c r="BD19" s="22">
        <v>0</v>
      </c>
      <c r="BE19" s="22">
        <v>77.739999999999995</v>
      </c>
    </row>
    <row r="20" spans="1:57" x14ac:dyDescent="0.25">
      <c r="A20" s="18" t="s">
        <v>718</v>
      </c>
      <c r="B20" s="18" t="s">
        <v>737</v>
      </c>
      <c r="C20" s="19">
        <v>43100</v>
      </c>
      <c r="D20" s="19">
        <v>43070</v>
      </c>
      <c r="E20" s="19">
        <v>43100</v>
      </c>
      <c r="F20" s="20" t="s">
        <v>8</v>
      </c>
      <c r="G20" s="17" t="s">
        <v>259</v>
      </c>
      <c r="H20" s="21" t="s">
        <v>243</v>
      </c>
      <c r="I20" s="18" t="s">
        <v>42</v>
      </c>
      <c r="J20" s="18" t="s">
        <v>8</v>
      </c>
      <c r="K20" s="18" t="s">
        <v>8</v>
      </c>
      <c r="L20" s="18" t="s">
        <v>8</v>
      </c>
      <c r="M20" s="18" t="s">
        <v>8</v>
      </c>
      <c r="N20" s="18" t="s">
        <v>8</v>
      </c>
      <c r="O20" s="19"/>
      <c r="P20" s="19"/>
      <c r="Q20" s="18" t="s">
        <v>216</v>
      </c>
      <c r="R20" s="18" t="s">
        <v>260</v>
      </c>
      <c r="S20" s="18" t="s">
        <v>261</v>
      </c>
      <c r="T20" s="18" t="s">
        <v>66</v>
      </c>
      <c r="U20" s="18" t="s">
        <v>200</v>
      </c>
      <c r="V20" s="18" t="s">
        <v>262</v>
      </c>
      <c r="W20" s="23">
        <v>48920</v>
      </c>
      <c r="X20" s="19">
        <v>43070</v>
      </c>
      <c r="Y20" s="23">
        <v>51350</v>
      </c>
      <c r="Z20" s="19">
        <v>43100</v>
      </c>
      <c r="AA20" s="23">
        <v>2430</v>
      </c>
      <c r="AB20" s="23">
        <v>2430</v>
      </c>
      <c r="AC20" s="22">
        <v>6.1999999999999998E-3</v>
      </c>
      <c r="AD20" s="22">
        <v>0</v>
      </c>
      <c r="AE20" s="22">
        <v>0</v>
      </c>
      <c r="AF20" s="22">
        <v>0</v>
      </c>
      <c r="AG20" s="23">
        <v>46540</v>
      </c>
      <c r="AH20" s="19">
        <v>43070</v>
      </c>
      <c r="AI20" s="23">
        <v>49380</v>
      </c>
      <c r="AJ20" s="19">
        <v>43100</v>
      </c>
      <c r="AK20" s="22">
        <v>0</v>
      </c>
      <c r="AL20" s="23">
        <v>2840</v>
      </c>
      <c r="AM20" s="22">
        <v>0</v>
      </c>
      <c r="AN20" s="23">
        <v>2840</v>
      </c>
      <c r="AO20" s="22">
        <v>5.1400000000000001E-2</v>
      </c>
      <c r="AP20" s="22">
        <v>0</v>
      </c>
      <c r="AQ20" s="22">
        <v>0</v>
      </c>
      <c r="AR20" s="19"/>
      <c r="AS20" s="22">
        <v>0</v>
      </c>
      <c r="AT20" s="19"/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161.05000000000001</v>
      </c>
      <c r="BD20" s="22">
        <v>0</v>
      </c>
      <c r="BE20" s="22">
        <v>161.05000000000001</v>
      </c>
    </row>
    <row r="21" spans="1:57" x14ac:dyDescent="0.25">
      <c r="A21" s="18" t="s">
        <v>718</v>
      </c>
      <c r="B21" s="18" t="s">
        <v>738</v>
      </c>
      <c r="C21" s="19">
        <v>43100</v>
      </c>
      <c r="D21" s="19">
        <v>43070</v>
      </c>
      <c r="E21" s="19">
        <v>43100</v>
      </c>
      <c r="F21" s="20" t="s">
        <v>8</v>
      </c>
      <c r="G21" s="17" t="s">
        <v>264</v>
      </c>
      <c r="H21" s="21" t="s">
        <v>243</v>
      </c>
      <c r="I21" s="18" t="s">
        <v>43</v>
      </c>
      <c r="J21" s="18" t="s">
        <v>8</v>
      </c>
      <c r="K21" s="18" t="s">
        <v>44</v>
      </c>
      <c r="L21" s="18" t="s">
        <v>8</v>
      </c>
      <c r="M21" s="18" t="s">
        <v>8</v>
      </c>
      <c r="N21" s="18" t="s">
        <v>8</v>
      </c>
      <c r="O21" s="19"/>
      <c r="P21" s="19"/>
      <c r="Q21" s="18" t="s">
        <v>197</v>
      </c>
      <c r="R21" s="18" t="s">
        <v>198</v>
      </c>
      <c r="S21" s="18" t="s">
        <v>8</v>
      </c>
      <c r="T21" s="18" t="s">
        <v>199</v>
      </c>
      <c r="U21" s="18" t="s">
        <v>200</v>
      </c>
      <c r="V21" s="18" t="s">
        <v>201</v>
      </c>
      <c r="W21" s="23">
        <v>182674</v>
      </c>
      <c r="X21" s="19">
        <v>43070</v>
      </c>
      <c r="Y21" s="23">
        <v>183422</v>
      </c>
      <c r="Z21" s="19">
        <v>43100</v>
      </c>
      <c r="AA21" s="22">
        <v>748</v>
      </c>
      <c r="AB21" s="22">
        <v>748</v>
      </c>
      <c r="AC21" s="22">
        <v>6.1999999999999998E-3</v>
      </c>
      <c r="AD21" s="22">
        <v>0</v>
      </c>
      <c r="AE21" s="22">
        <v>0</v>
      </c>
      <c r="AF21" s="22">
        <v>0</v>
      </c>
      <c r="AG21" s="23">
        <v>209680</v>
      </c>
      <c r="AH21" s="19">
        <v>43070</v>
      </c>
      <c r="AI21" s="23">
        <v>210302</v>
      </c>
      <c r="AJ21" s="19">
        <v>43100</v>
      </c>
      <c r="AK21" s="22">
        <v>0</v>
      </c>
      <c r="AL21" s="22">
        <v>622</v>
      </c>
      <c r="AM21" s="22">
        <v>0</v>
      </c>
      <c r="AN21" s="22">
        <v>622</v>
      </c>
      <c r="AO21" s="22">
        <v>5.1400000000000001E-2</v>
      </c>
      <c r="AP21" s="22">
        <v>0</v>
      </c>
      <c r="AQ21" s="22">
        <v>0</v>
      </c>
      <c r="AR21" s="19"/>
      <c r="AS21" s="22">
        <v>0</v>
      </c>
      <c r="AT21" s="19"/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36.61</v>
      </c>
      <c r="BD21" s="22">
        <v>0</v>
      </c>
      <c r="BE21" s="22">
        <v>36.61</v>
      </c>
    </row>
    <row r="22" spans="1:57" x14ac:dyDescent="0.25">
      <c r="A22" s="18" t="s">
        <v>718</v>
      </c>
      <c r="B22" s="18" t="s">
        <v>739</v>
      </c>
      <c r="C22" s="19">
        <v>43100</v>
      </c>
      <c r="D22" s="19">
        <v>43070</v>
      </c>
      <c r="E22" s="19">
        <v>43100</v>
      </c>
      <c r="F22" s="20" t="s">
        <v>8</v>
      </c>
      <c r="G22" s="17" t="s">
        <v>266</v>
      </c>
      <c r="H22" s="21" t="s">
        <v>243</v>
      </c>
      <c r="I22" s="18" t="s">
        <v>45</v>
      </c>
      <c r="J22" s="18" t="s">
        <v>8</v>
      </c>
      <c r="K22" s="18" t="s">
        <v>46</v>
      </c>
      <c r="L22" s="18" t="s">
        <v>47</v>
      </c>
      <c r="M22" s="18" t="s">
        <v>8</v>
      </c>
      <c r="N22" s="18" t="s">
        <v>8</v>
      </c>
      <c r="O22" s="19"/>
      <c r="P22" s="19"/>
      <c r="Q22" s="18" t="s">
        <v>216</v>
      </c>
      <c r="R22" s="18" t="s">
        <v>267</v>
      </c>
      <c r="S22" s="18" t="s">
        <v>8</v>
      </c>
      <c r="T22" s="18" t="s">
        <v>268</v>
      </c>
      <c r="U22" s="18" t="s">
        <v>200</v>
      </c>
      <c r="V22" s="18" t="s">
        <v>269</v>
      </c>
      <c r="W22" s="23">
        <v>340376</v>
      </c>
      <c r="X22" s="19">
        <v>43070</v>
      </c>
      <c r="Y22" s="23">
        <v>341748</v>
      </c>
      <c r="Z22" s="19">
        <v>43100</v>
      </c>
      <c r="AA22" s="23">
        <v>1372</v>
      </c>
      <c r="AB22" s="23">
        <v>1372</v>
      </c>
      <c r="AC22" s="22">
        <v>6.1999999999999998E-3</v>
      </c>
      <c r="AD22" s="22">
        <v>0</v>
      </c>
      <c r="AE22" s="22">
        <v>0</v>
      </c>
      <c r="AF22" s="22">
        <v>0</v>
      </c>
      <c r="AG22" s="23">
        <v>160669</v>
      </c>
      <c r="AH22" s="19">
        <v>43070</v>
      </c>
      <c r="AI22" s="23">
        <v>162072</v>
      </c>
      <c r="AJ22" s="19">
        <v>43100</v>
      </c>
      <c r="AK22" s="22">
        <v>0</v>
      </c>
      <c r="AL22" s="23">
        <v>1403</v>
      </c>
      <c r="AM22" s="22">
        <v>0</v>
      </c>
      <c r="AN22" s="23">
        <v>1403</v>
      </c>
      <c r="AO22" s="22">
        <v>5.1400000000000001E-2</v>
      </c>
      <c r="AP22" s="22">
        <v>0</v>
      </c>
      <c r="AQ22" s="22">
        <v>0</v>
      </c>
      <c r="AR22" s="19"/>
      <c r="AS22" s="22">
        <v>0</v>
      </c>
      <c r="AT22" s="19"/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80.62</v>
      </c>
      <c r="BD22" s="22">
        <v>0</v>
      </c>
      <c r="BE22" s="22">
        <v>80.62</v>
      </c>
    </row>
    <row r="23" spans="1:57" x14ac:dyDescent="0.25">
      <c r="A23" s="18" t="s">
        <v>718</v>
      </c>
      <c r="B23" s="18" t="s">
        <v>740</v>
      </c>
      <c r="C23" s="19">
        <v>43100</v>
      </c>
      <c r="D23" s="19">
        <v>43070</v>
      </c>
      <c r="E23" s="19">
        <v>43100</v>
      </c>
      <c r="F23" s="20" t="s">
        <v>8</v>
      </c>
      <c r="G23" s="17" t="s">
        <v>741</v>
      </c>
      <c r="H23" s="21" t="s">
        <v>243</v>
      </c>
      <c r="I23" s="18" t="s">
        <v>48</v>
      </c>
      <c r="J23" s="18" t="s">
        <v>8</v>
      </c>
      <c r="K23" s="18" t="s">
        <v>8</v>
      </c>
      <c r="L23" s="18" t="s">
        <v>8</v>
      </c>
      <c r="M23" s="18" t="s">
        <v>8</v>
      </c>
      <c r="N23" s="18" t="s">
        <v>8</v>
      </c>
      <c r="O23" s="19"/>
      <c r="P23" s="19"/>
      <c r="Q23" s="18" t="s">
        <v>197</v>
      </c>
      <c r="R23" s="18" t="s">
        <v>517</v>
      </c>
      <c r="S23" s="18" t="s">
        <v>742</v>
      </c>
      <c r="T23" s="18" t="s">
        <v>199</v>
      </c>
      <c r="U23" s="18" t="s">
        <v>200</v>
      </c>
      <c r="V23" s="18" t="s">
        <v>518</v>
      </c>
      <c r="W23" s="22">
        <v>550</v>
      </c>
      <c r="X23" s="19">
        <v>43070</v>
      </c>
      <c r="Y23" s="23">
        <v>6172</v>
      </c>
      <c r="Z23" s="19">
        <v>43100</v>
      </c>
      <c r="AA23" s="23">
        <v>5622</v>
      </c>
      <c r="AB23" s="23">
        <v>5622</v>
      </c>
      <c r="AC23" s="22">
        <v>6.1999999999999998E-3</v>
      </c>
      <c r="AD23" s="22">
        <v>0</v>
      </c>
      <c r="AE23" s="22">
        <v>0</v>
      </c>
      <c r="AF23" s="22">
        <v>0</v>
      </c>
      <c r="AG23" s="22">
        <v>50</v>
      </c>
      <c r="AH23" s="19">
        <v>43070</v>
      </c>
      <c r="AI23" s="22">
        <v>182</v>
      </c>
      <c r="AJ23" s="19">
        <v>43100</v>
      </c>
      <c r="AK23" s="22">
        <v>0</v>
      </c>
      <c r="AL23" s="22">
        <v>132</v>
      </c>
      <c r="AM23" s="22">
        <v>0</v>
      </c>
      <c r="AN23" s="22">
        <v>132</v>
      </c>
      <c r="AO23" s="22">
        <v>5.1400000000000001E-2</v>
      </c>
      <c r="AP23" s="22">
        <v>0</v>
      </c>
      <c r="AQ23" s="22">
        <v>0</v>
      </c>
      <c r="AR23" s="19"/>
      <c r="AS23" s="22">
        <v>0</v>
      </c>
      <c r="AT23" s="19"/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41.64</v>
      </c>
      <c r="BD23" s="22">
        <v>0</v>
      </c>
      <c r="BE23" s="22">
        <v>41.64</v>
      </c>
    </row>
    <row r="24" spans="1:57" x14ac:dyDescent="0.25">
      <c r="A24" s="18" t="s">
        <v>718</v>
      </c>
      <c r="B24" s="18" t="s">
        <v>743</v>
      </c>
      <c r="C24" s="19">
        <v>43100</v>
      </c>
      <c r="D24" s="19">
        <v>43070</v>
      </c>
      <c r="E24" s="19">
        <v>43100</v>
      </c>
      <c r="F24" s="20" t="s">
        <v>8</v>
      </c>
      <c r="G24" s="17" t="s">
        <v>273</v>
      </c>
      <c r="H24" s="21" t="s">
        <v>243</v>
      </c>
      <c r="I24" s="18" t="s">
        <v>50</v>
      </c>
      <c r="J24" s="18" t="s">
        <v>8</v>
      </c>
      <c r="K24" s="18" t="s">
        <v>51</v>
      </c>
      <c r="L24" s="18" t="s">
        <v>13</v>
      </c>
      <c r="M24" s="18" t="s">
        <v>8</v>
      </c>
      <c r="N24" s="18" t="s">
        <v>8</v>
      </c>
      <c r="O24" s="19"/>
      <c r="P24" s="19"/>
      <c r="Q24" s="18" t="s">
        <v>210</v>
      </c>
      <c r="R24" s="18" t="s">
        <v>211</v>
      </c>
      <c r="S24" s="18" t="s">
        <v>8</v>
      </c>
      <c r="T24" s="18" t="s">
        <v>212</v>
      </c>
      <c r="U24" s="18" t="s">
        <v>200</v>
      </c>
      <c r="V24" s="18" t="s">
        <v>213</v>
      </c>
      <c r="W24" s="23">
        <v>255105</v>
      </c>
      <c r="X24" s="19">
        <v>43070</v>
      </c>
      <c r="Y24" s="23">
        <v>257042</v>
      </c>
      <c r="Z24" s="19">
        <v>43100</v>
      </c>
      <c r="AA24" s="23">
        <v>1937</v>
      </c>
      <c r="AB24" s="23">
        <v>1937</v>
      </c>
      <c r="AC24" s="22">
        <v>6.1999999999999998E-3</v>
      </c>
      <c r="AD24" s="22">
        <v>0</v>
      </c>
      <c r="AE24" s="22">
        <v>0</v>
      </c>
      <c r="AF24" s="22">
        <v>0</v>
      </c>
      <c r="AG24" s="23">
        <v>92023</v>
      </c>
      <c r="AH24" s="19">
        <v>43070</v>
      </c>
      <c r="AI24" s="23">
        <v>92975</v>
      </c>
      <c r="AJ24" s="19">
        <v>43100</v>
      </c>
      <c r="AK24" s="22">
        <v>0</v>
      </c>
      <c r="AL24" s="22">
        <v>952</v>
      </c>
      <c r="AM24" s="22">
        <v>0</v>
      </c>
      <c r="AN24" s="22">
        <v>952</v>
      </c>
      <c r="AO24" s="22">
        <v>5.1400000000000001E-2</v>
      </c>
      <c r="AP24" s="22">
        <v>0</v>
      </c>
      <c r="AQ24" s="22">
        <v>0</v>
      </c>
      <c r="AR24" s="19"/>
      <c r="AS24" s="22">
        <v>0</v>
      </c>
      <c r="AT24" s="19"/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60.94</v>
      </c>
      <c r="BD24" s="22">
        <v>0</v>
      </c>
      <c r="BE24" s="22">
        <v>60.94</v>
      </c>
    </row>
    <row r="25" spans="1:57" x14ac:dyDescent="0.25">
      <c r="A25" s="18" t="s">
        <v>718</v>
      </c>
      <c r="B25" s="18" t="s">
        <v>744</v>
      </c>
      <c r="C25" s="19">
        <v>43100</v>
      </c>
      <c r="D25" s="19">
        <v>43070</v>
      </c>
      <c r="E25" s="19">
        <v>43100</v>
      </c>
      <c r="F25" s="20" t="s">
        <v>8</v>
      </c>
      <c r="G25" s="17" t="s">
        <v>275</v>
      </c>
      <c r="H25" s="21" t="s">
        <v>243</v>
      </c>
      <c r="I25" s="18" t="s">
        <v>52</v>
      </c>
      <c r="J25" s="18" t="s">
        <v>8</v>
      </c>
      <c r="K25" s="18" t="s">
        <v>276</v>
      </c>
      <c r="L25" s="18" t="s">
        <v>8</v>
      </c>
      <c r="M25" s="18" t="s">
        <v>8</v>
      </c>
      <c r="N25" s="18" t="s">
        <v>8</v>
      </c>
      <c r="O25" s="19"/>
      <c r="P25" s="19"/>
      <c r="Q25" s="18" t="s">
        <v>197</v>
      </c>
      <c r="R25" s="18" t="s">
        <v>198</v>
      </c>
      <c r="S25" s="18" t="s">
        <v>8</v>
      </c>
      <c r="T25" s="18" t="s">
        <v>199</v>
      </c>
      <c r="U25" s="18" t="s">
        <v>200</v>
      </c>
      <c r="V25" s="18" t="s">
        <v>201</v>
      </c>
      <c r="W25" s="23">
        <v>314821</v>
      </c>
      <c r="X25" s="19">
        <v>43070</v>
      </c>
      <c r="Y25" s="23">
        <v>318247</v>
      </c>
      <c r="Z25" s="19">
        <v>43100</v>
      </c>
      <c r="AA25" s="23">
        <v>3426</v>
      </c>
      <c r="AB25" s="23">
        <v>3426</v>
      </c>
      <c r="AC25" s="22">
        <v>6.1999999999999998E-3</v>
      </c>
      <c r="AD25" s="22">
        <v>0</v>
      </c>
      <c r="AE25" s="22">
        <v>0</v>
      </c>
      <c r="AF25" s="22">
        <v>0</v>
      </c>
      <c r="AG25" s="23">
        <v>138570</v>
      </c>
      <c r="AH25" s="19">
        <v>43070</v>
      </c>
      <c r="AI25" s="23">
        <v>139230</v>
      </c>
      <c r="AJ25" s="19">
        <v>43100</v>
      </c>
      <c r="AK25" s="22">
        <v>0</v>
      </c>
      <c r="AL25" s="22">
        <v>660</v>
      </c>
      <c r="AM25" s="22">
        <v>0</v>
      </c>
      <c r="AN25" s="22">
        <v>660</v>
      </c>
      <c r="AO25" s="22">
        <v>5.1400000000000001E-2</v>
      </c>
      <c r="AP25" s="22">
        <v>0</v>
      </c>
      <c r="AQ25" s="22">
        <v>0</v>
      </c>
      <c r="AR25" s="19"/>
      <c r="AS25" s="22">
        <v>0</v>
      </c>
      <c r="AT25" s="19"/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55.16</v>
      </c>
      <c r="BD25" s="22">
        <v>0</v>
      </c>
      <c r="BE25" s="22">
        <v>55.16</v>
      </c>
    </row>
    <row r="26" spans="1:57" x14ac:dyDescent="0.25">
      <c r="A26" s="18" t="s">
        <v>718</v>
      </c>
      <c r="B26" s="18" t="s">
        <v>745</v>
      </c>
      <c r="C26" s="19">
        <v>43100</v>
      </c>
      <c r="D26" s="19">
        <v>43070</v>
      </c>
      <c r="E26" s="19">
        <v>43100</v>
      </c>
      <c r="F26" s="20" t="s">
        <v>8</v>
      </c>
      <c r="G26" s="17" t="s">
        <v>278</v>
      </c>
      <c r="H26" s="21" t="s">
        <v>243</v>
      </c>
      <c r="I26" s="18" t="s">
        <v>54</v>
      </c>
      <c r="J26" s="18" t="s">
        <v>8</v>
      </c>
      <c r="K26" s="18" t="s">
        <v>83</v>
      </c>
      <c r="L26" s="18" t="s">
        <v>8</v>
      </c>
      <c r="M26" s="18" t="s">
        <v>8</v>
      </c>
      <c r="N26" s="18" t="s">
        <v>8</v>
      </c>
      <c r="O26" s="19"/>
      <c r="P26" s="19"/>
      <c r="Q26" s="18" t="s">
        <v>197</v>
      </c>
      <c r="R26" s="18" t="s">
        <v>198</v>
      </c>
      <c r="S26" s="18" t="s">
        <v>8</v>
      </c>
      <c r="T26" s="18" t="s">
        <v>199</v>
      </c>
      <c r="U26" s="18" t="s">
        <v>200</v>
      </c>
      <c r="V26" s="18" t="s">
        <v>201</v>
      </c>
      <c r="W26" s="23">
        <v>291683</v>
      </c>
      <c r="X26" s="19">
        <v>43070</v>
      </c>
      <c r="Y26" s="23">
        <v>295313</v>
      </c>
      <c r="Z26" s="19">
        <v>43100</v>
      </c>
      <c r="AA26" s="23">
        <v>3630</v>
      </c>
      <c r="AB26" s="23">
        <v>3630</v>
      </c>
      <c r="AC26" s="22">
        <v>6.1999999999999998E-3</v>
      </c>
      <c r="AD26" s="22">
        <v>0</v>
      </c>
      <c r="AE26" s="22">
        <v>0</v>
      </c>
      <c r="AF26" s="22">
        <v>0</v>
      </c>
      <c r="AG26" s="23">
        <v>399091</v>
      </c>
      <c r="AH26" s="19">
        <v>43070</v>
      </c>
      <c r="AI26" s="23">
        <v>400573</v>
      </c>
      <c r="AJ26" s="19">
        <v>43100</v>
      </c>
      <c r="AK26" s="22">
        <v>0</v>
      </c>
      <c r="AL26" s="23">
        <v>1482</v>
      </c>
      <c r="AM26" s="22">
        <v>0</v>
      </c>
      <c r="AN26" s="23">
        <v>1482</v>
      </c>
      <c r="AO26" s="22">
        <v>5.1400000000000001E-2</v>
      </c>
      <c r="AP26" s="22">
        <v>0</v>
      </c>
      <c r="AQ26" s="22">
        <v>0</v>
      </c>
      <c r="AR26" s="19"/>
      <c r="AS26" s="22">
        <v>0</v>
      </c>
      <c r="AT26" s="19"/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98.68</v>
      </c>
      <c r="BD26" s="22">
        <v>0</v>
      </c>
      <c r="BE26" s="22">
        <v>98.68</v>
      </c>
    </row>
    <row r="27" spans="1:57" x14ac:dyDescent="0.25">
      <c r="A27" s="18" t="s">
        <v>718</v>
      </c>
      <c r="B27" s="18" t="s">
        <v>746</v>
      </c>
      <c r="C27" s="19">
        <v>43100</v>
      </c>
      <c r="D27" s="19">
        <v>43070</v>
      </c>
      <c r="E27" s="19">
        <v>43100</v>
      </c>
      <c r="F27" s="20" t="s">
        <v>8</v>
      </c>
      <c r="G27" s="17" t="s">
        <v>280</v>
      </c>
      <c r="H27" s="21" t="s">
        <v>243</v>
      </c>
      <c r="I27" s="18" t="s">
        <v>55</v>
      </c>
      <c r="J27" s="18" t="s">
        <v>8</v>
      </c>
      <c r="K27" s="18" t="s">
        <v>56</v>
      </c>
      <c r="L27" s="18" t="s">
        <v>8</v>
      </c>
      <c r="M27" s="18" t="s">
        <v>8</v>
      </c>
      <c r="N27" s="18" t="s">
        <v>8</v>
      </c>
      <c r="O27" s="19"/>
      <c r="P27" s="19"/>
      <c r="Q27" s="18" t="s">
        <v>197</v>
      </c>
      <c r="R27" s="18" t="s">
        <v>198</v>
      </c>
      <c r="S27" s="18" t="s">
        <v>8</v>
      </c>
      <c r="T27" s="18" t="s">
        <v>199</v>
      </c>
      <c r="U27" s="18" t="s">
        <v>200</v>
      </c>
      <c r="V27" s="18" t="s">
        <v>201</v>
      </c>
      <c r="W27" s="23">
        <v>557869</v>
      </c>
      <c r="X27" s="19">
        <v>43070</v>
      </c>
      <c r="Y27" s="23">
        <v>561013</v>
      </c>
      <c r="Z27" s="19">
        <v>43100</v>
      </c>
      <c r="AA27" s="23">
        <v>3144</v>
      </c>
      <c r="AB27" s="23">
        <v>3144</v>
      </c>
      <c r="AC27" s="22">
        <v>6.1999999999999998E-3</v>
      </c>
      <c r="AD27" s="22">
        <v>0</v>
      </c>
      <c r="AE27" s="22">
        <v>0</v>
      </c>
      <c r="AF27" s="22">
        <v>0</v>
      </c>
      <c r="AG27" s="23">
        <v>171606</v>
      </c>
      <c r="AH27" s="19">
        <v>43070</v>
      </c>
      <c r="AI27" s="23">
        <v>177959</v>
      </c>
      <c r="AJ27" s="19">
        <v>43100</v>
      </c>
      <c r="AK27" s="22">
        <v>0</v>
      </c>
      <c r="AL27" s="23">
        <v>6353</v>
      </c>
      <c r="AM27" s="22">
        <v>0</v>
      </c>
      <c r="AN27" s="23">
        <v>6353</v>
      </c>
      <c r="AO27" s="22">
        <v>5.1400000000000001E-2</v>
      </c>
      <c r="AP27" s="22">
        <v>0</v>
      </c>
      <c r="AQ27" s="22">
        <v>0</v>
      </c>
      <c r="AR27" s="19"/>
      <c r="AS27" s="22">
        <v>0</v>
      </c>
      <c r="AT27" s="19"/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346.03</v>
      </c>
      <c r="BD27" s="22">
        <v>0</v>
      </c>
      <c r="BE27" s="22">
        <v>346.03</v>
      </c>
    </row>
    <row r="28" spans="1:57" x14ac:dyDescent="0.25">
      <c r="A28" s="18" t="s">
        <v>718</v>
      </c>
      <c r="B28" s="18" t="s">
        <v>747</v>
      </c>
      <c r="C28" s="19">
        <v>43100</v>
      </c>
      <c r="D28" s="19">
        <v>43070</v>
      </c>
      <c r="E28" s="19">
        <v>43100</v>
      </c>
      <c r="F28" s="20" t="s">
        <v>8</v>
      </c>
      <c r="G28" s="17" t="s">
        <v>282</v>
      </c>
      <c r="H28" s="21" t="s">
        <v>243</v>
      </c>
      <c r="I28" s="18" t="s">
        <v>57</v>
      </c>
      <c r="J28" s="18" t="s">
        <v>8</v>
      </c>
      <c r="K28" s="18" t="s">
        <v>58</v>
      </c>
      <c r="L28" s="18" t="s">
        <v>8</v>
      </c>
      <c r="M28" s="18" t="s">
        <v>8</v>
      </c>
      <c r="N28" s="18" t="s">
        <v>8</v>
      </c>
      <c r="O28" s="19"/>
      <c r="P28" s="19"/>
      <c r="Q28" s="18" t="s">
        <v>197</v>
      </c>
      <c r="R28" s="18" t="s">
        <v>198</v>
      </c>
      <c r="S28" s="18" t="s">
        <v>8</v>
      </c>
      <c r="T28" s="18" t="s">
        <v>199</v>
      </c>
      <c r="U28" s="18" t="s">
        <v>200</v>
      </c>
      <c r="V28" s="18" t="s">
        <v>201</v>
      </c>
      <c r="W28" s="23">
        <v>353219</v>
      </c>
      <c r="X28" s="19">
        <v>43070</v>
      </c>
      <c r="Y28" s="23">
        <v>357820</v>
      </c>
      <c r="Z28" s="19">
        <v>43100</v>
      </c>
      <c r="AA28" s="23">
        <v>4601</v>
      </c>
      <c r="AB28" s="23">
        <v>4601</v>
      </c>
      <c r="AC28" s="22">
        <v>6.1999999999999998E-3</v>
      </c>
      <c r="AD28" s="22">
        <v>0</v>
      </c>
      <c r="AE28" s="22">
        <v>0</v>
      </c>
      <c r="AF28" s="22">
        <v>0</v>
      </c>
      <c r="AG28" s="23">
        <v>274427</v>
      </c>
      <c r="AH28" s="19">
        <v>43070</v>
      </c>
      <c r="AI28" s="23">
        <v>275469</v>
      </c>
      <c r="AJ28" s="19">
        <v>43100</v>
      </c>
      <c r="AK28" s="22">
        <v>0</v>
      </c>
      <c r="AL28" s="23">
        <v>1042</v>
      </c>
      <c r="AM28" s="22">
        <v>0</v>
      </c>
      <c r="AN28" s="23">
        <v>1042</v>
      </c>
      <c r="AO28" s="22">
        <v>5.1400000000000001E-2</v>
      </c>
      <c r="AP28" s="22">
        <v>0</v>
      </c>
      <c r="AQ28" s="22">
        <v>0</v>
      </c>
      <c r="AR28" s="19"/>
      <c r="AS28" s="22">
        <v>0</v>
      </c>
      <c r="AT28" s="19"/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82.09</v>
      </c>
      <c r="BD28" s="22">
        <v>0</v>
      </c>
      <c r="BE28" s="22">
        <v>82.09</v>
      </c>
    </row>
    <row r="29" spans="1:57" x14ac:dyDescent="0.25">
      <c r="A29" s="18" t="s">
        <v>718</v>
      </c>
      <c r="B29" s="18" t="s">
        <v>748</v>
      </c>
      <c r="C29" s="19">
        <v>43100</v>
      </c>
      <c r="D29" s="19">
        <v>43070</v>
      </c>
      <c r="E29" s="19">
        <v>43100</v>
      </c>
      <c r="F29" s="20" t="s">
        <v>8</v>
      </c>
      <c r="G29" s="17" t="s">
        <v>284</v>
      </c>
      <c r="H29" s="21" t="s">
        <v>243</v>
      </c>
      <c r="I29" s="18" t="s">
        <v>59</v>
      </c>
      <c r="J29" s="18" t="s">
        <v>8</v>
      </c>
      <c r="K29" s="18" t="s">
        <v>285</v>
      </c>
      <c r="L29" s="18" t="s">
        <v>8</v>
      </c>
      <c r="M29" s="18" t="s">
        <v>8</v>
      </c>
      <c r="N29" s="18" t="s">
        <v>8</v>
      </c>
      <c r="O29" s="19"/>
      <c r="P29" s="19"/>
      <c r="Q29" s="18" t="s">
        <v>197</v>
      </c>
      <c r="R29" s="18" t="s">
        <v>198</v>
      </c>
      <c r="S29" s="18" t="s">
        <v>8</v>
      </c>
      <c r="T29" s="18" t="s">
        <v>199</v>
      </c>
      <c r="U29" s="18" t="s">
        <v>200</v>
      </c>
      <c r="V29" s="18" t="s">
        <v>201</v>
      </c>
      <c r="W29" s="23">
        <v>197863</v>
      </c>
      <c r="X29" s="19">
        <v>43070</v>
      </c>
      <c r="Y29" s="23">
        <v>199535</v>
      </c>
      <c r="Z29" s="19">
        <v>43100</v>
      </c>
      <c r="AA29" s="23">
        <v>1672</v>
      </c>
      <c r="AB29" s="23">
        <v>1672</v>
      </c>
      <c r="AC29" s="22">
        <v>6.1999999999999998E-3</v>
      </c>
      <c r="AD29" s="22">
        <v>0</v>
      </c>
      <c r="AE29" s="22">
        <v>0</v>
      </c>
      <c r="AF29" s="22">
        <v>0</v>
      </c>
      <c r="AG29" s="23">
        <v>293106</v>
      </c>
      <c r="AH29" s="19">
        <v>43070</v>
      </c>
      <c r="AI29" s="23">
        <v>294994</v>
      </c>
      <c r="AJ29" s="19">
        <v>43100</v>
      </c>
      <c r="AK29" s="22">
        <v>0</v>
      </c>
      <c r="AL29" s="23">
        <v>1888</v>
      </c>
      <c r="AM29" s="22">
        <v>0</v>
      </c>
      <c r="AN29" s="23">
        <v>1888</v>
      </c>
      <c r="AO29" s="22">
        <v>5.1400000000000001E-2</v>
      </c>
      <c r="AP29" s="22">
        <v>0</v>
      </c>
      <c r="AQ29" s="22">
        <v>0</v>
      </c>
      <c r="AR29" s="19"/>
      <c r="AS29" s="22">
        <v>0</v>
      </c>
      <c r="AT29" s="19"/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107.41</v>
      </c>
      <c r="BD29" s="22">
        <v>0</v>
      </c>
      <c r="BE29" s="22">
        <v>107.41</v>
      </c>
    </row>
    <row r="30" spans="1:57" x14ac:dyDescent="0.25">
      <c r="A30" s="18" t="s">
        <v>718</v>
      </c>
      <c r="B30" s="18" t="s">
        <v>749</v>
      </c>
      <c r="C30" s="19">
        <v>43100</v>
      </c>
      <c r="D30" s="19">
        <v>43070</v>
      </c>
      <c r="E30" s="19">
        <v>43100</v>
      </c>
      <c r="F30" s="20" t="s">
        <v>8</v>
      </c>
      <c r="G30" s="17" t="s">
        <v>287</v>
      </c>
      <c r="H30" s="21" t="s">
        <v>243</v>
      </c>
      <c r="I30" s="18" t="s">
        <v>61</v>
      </c>
      <c r="J30" s="18" t="s">
        <v>8</v>
      </c>
      <c r="K30" s="18" t="s">
        <v>62</v>
      </c>
      <c r="L30" s="18" t="s">
        <v>8</v>
      </c>
      <c r="M30" s="18" t="s">
        <v>8</v>
      </c>
      <c r="N30" s="18" t="s">
        <v>8</v>
      </c>
      <c r="O30" s="19"/>
      <c r="P30" s="19"/>
      <c r="Q30" s="18" t="s">
        <v>197</v>
      </c>
      <c r="R30" s="18" t="s">
        <v>198</v>
      </c>
      <c r="S30" s="18" t="s">
        <v>8</v>
      </c>
      <c r="T30" s="18" t="s">
        <v>199</v>
      </c>
      <c r="U30" s="18" t="s">
        <v>200</v>
      </c>
      <c r="V30" s="18" t="s">
        <v>201</v>
      </c>
      <c r="W30" s="23">
        <v>272112</v>
      </c>
      <c r="X30" s="19">
        <v>43070</v>
      </c>
      <c r="Y30" s="23">
        <v>274690</v>
      </c>
      <c r="Z30" s="19">
        <v>43100</v>
      </c>
      <c r="AA30" s="23">
        <v>2578</v>
      </c>
      <c r="AB30" s="23">
        <v>2578</v>
      </c>
      <c r="AC30" s="22">
        <v>6.1999999999999998E-3</v>
      </c>
      <c r="AD30" s="22">
        <v>0</v>
      </c>
      <c r="AE30" s="22">
        <v>0</v>
      </c>
      <c r="AF30" s="22">
        <v>0</v>
      </c>
      <c r="AG30" s="23">
        <v>380843</v>
      </c>
      <c r="AH30" s="19">
        <v>43070</v>
      </c>
      <c r="AI30" s="23">
        <v>382554</v>
      </c>
      <c r="AJ30" s="19">
        <v>43100</v>
      </c>
      <c r="AK30" s="22">
        <v>0</v>
      </c>
      <c r="AL30" s="23">
        <v>1711</v>
      </c>
      <c r="AM30" s="22">
        <v>0</v>
      </c>
      <c r="AN30" s="23">
        <v>1711</v>
      </c>
      <c r="AO30" s="22">
        <v>5.1400000000000001E-2</v>
      </c>
      <c r="AP30" s="22">
        <v>0</v>
      </c>
      <c r="AQ30" s="22">
        <v>0</v>
      </c>
      <c r="AR30" s="19"/>
      <c r="AS30" s="22">
        <v>0</v>
      </c>
      <c r="AT30" s="19"/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103.93</v>
      </c>
      <c r="BD30" s="22">
        <v>0</v>
      </c>
      <c r="BE30" s="22">
        <v>103.93</v>
      </c>
    </row>
    <row r="31" spans="1:57" x14ac:dyDescent="0.25">
      <c r="A31" s="18" t="s">
        <v>718</v>
      </c>
      <c r="B31" s="18" t="s">
        <v>750</v>
      </c>
      <c r="C31" s="19">
        <v>43100</v>
      </c>
      <c r="D31" s="19">
        <v>43070</v>
      </c>
      <c r="E31" s="19">
        <v>43100</v>
      </c>
      <c r="F31" s="20" t="s">
        <v>8</v>
      </c>
      <c r="G31" s="17" t="s">
        <v>289</v>
      </c>
      <c r="H31" s="21" t="s">
        <v>243</v>
      </c>
      <c r="I31" s="18" t="s">
        <v>63</v>
      </c>
      <c r="J31" s="18" t="s">
        <v>8</v>
      </c>
      <c r="K31" s="18" t="s">
        <v>64</v>
      </c>
      <c r="L31" s="18" t="s">
        <v>8</v>
      </c>
      <c r="M31" s="18" t="s">
        <v>8</v>
      </c>
      <c r="N31" s="18" t="s">
        <v>8</v>
      </c>
      <c r="O31" s="19"/>
      <c r="P31" s="19"/>
      <c r="Q31" s="18" t="s">
        <v>197</v>
      </c>
      <c r="R31" s="18" t="s">
        <v>198</v>
      </c>
      <c r="S31" s="18" t="s">
        <v>8</v>
      </c>
      <c r="T31" s="18" t="s">
        <v>199</v>
      </c>
      <c r="U31" s="18" t="s">
        <v>200</v>
      </c>
      <c r="V31" s="18" t="s">
        <v>201</v>
      </c>
      <c r="W31" s="23">
        <v>297327</v>
      </c>
      <c r="X31" s="19">
        <v>43070</v>
      </c>
      <c r="Y31" s="23">
        <v>299424</v>
      </c>
      <c r="Z31" s="19">
        <v>43100</v>
      </c>
      <c r="AA31" s="23">
        <v>2097</v>
      </c>
      <c r="AB31" s="23">
        <v>2097</v>
      </c>
      <c r="AC31" s="22">
        <v>6.1999999999999998E-3</v>
      </c>
      <c r="AD31" s="22">
        <v>0</v>
      </c>
      <c r="AE31" s="22">
        <v>0</v>
      </c>
      <c r="AF31" s="22">
        <v>0</v>
      </c>
      <c r="AG31" s="23">
        <v>300861</v>
      </c>
      <c r="AH31" s="19">
        <v>43070</v>
      </c>
      <c r="AI31" s="23">
        <v>302243</v>
      </c>
      <c r="AJ31" s="19">
        <v>43100</v>
      </c>
      <c r="AK31" s="22">
        <v>0</v>
      </c>
      <c r="AL31" s="23">
        <v>1382</v>
      </c>
      <c r="AM31" s="22">
        <v>0</v>
      </c>
      <c r="AN31" s="23">
        <v>1382</v>
      </c>
      <c r="AO31" s="22">
        <v>5.1400000000000001E-2</v>
      </c>
      <c r="AP31" s="22">
        <v>0</v>
      </c>
      <c r="AQ31" s="22">
        <v>0</v>
      </c>
      <c r="AR31" s="19"/>
      <c r="AS31" s="22">
        <v>0</v>
      </c>
      <c r="AT31" s="19"/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84.03</v>
      </c>
      <c r="BD31" s="22">
        <v>0</v>
      </c>
      <c r="BE31" s="22">
        <v>84.03</v>
      </c>
    </row>
    <row r="32" spans="1:57" x14ac:dyDescent="0.25">
      <c r="A32" s="18" t="s">
        <v>718</v>
      </c>
      <c r="B32" s="18" t="s">
        <v>751</v>
      </c>
      <c r="C32" s="19">
        <v>43100</v>
      </c>
      <c r="D32" s="19">
        <v>43070</v>
      </c>
      <c r="E32" s="19">
        <v>43100</v>
      </c>
      <c r="F32" s="20" t="s">
        <v>8</v>
      </c>
      <c r="G32" s="17" t="s">
        <v>292</v>
      </c>
      <c r="H32" s="21" t="s">
        <v>293</v>
      </c>
      <c r="I32" s="18" t="s">
        <v>67</v>
      </c>
      <c r="J32" s="18" t="s">
        <v>8</v>
      </c>
      <c r="K32" s="18" t="s">
        <v>68</v>
      </c>
      <c r="L32" s="18" t="s">
        <v>8</v>
      </c>
      <c r="M32" s="18" t="s">
        <v>8</v>
      </c>
      <c r="N32" s="18" t="s">
        <v>8</v>
      </c>
      <c r="O32" s="19"/>
      <c r="P32" s="19"/>
      <c r="Q32" s="18" t="s">
        <v>197</v>
      </c>
      <c r="R32" s="18" t="s">
        <v>198</v>
      </c>
      <c r="S32" s="18" t="s">
        <v>8</v>
      </c>
      <c r="T32" s="18" t="s">
        <v>199</v>
      </c>
      <c r="U32" s="18" t="s">
        <v>200</v>
      </c>
      <c r="V32" s="18" t="s">
        <v>201</v>
      </c>
      <c r="W32" s="23">
        <v>329934</v>
      </c>
      <c r="X32" s="19">
        <v>43070</v>
      </c>
      <c r="Y32" s="23">
        <v>332100</v>
      </c>
      <c r="Z32" s="19">
        <v>43100</v>
      </c>
      <c r="AA32" s="23">
        <v>2166</v>
      </c>
      <c r="AB32" s="23">
        <v>2166</v>
      </c>
      <c r="AC32" s="22">
        <v>6.1999999999999998E-3</v>
      </c>
      <c r="AD32" s="22">
        <v>0</v>
      </c>
      <c r="AE32" s="22">
        <v>0</v>
      </c>
      <c r="AF32" s="22">
        <v>0</v>
      </c>
      <c r="AG32" s="23">
        <v>334314</v>
      </c>
      <c r="AH32" s="19">
        <v>43070</v>
      </c>
      <c r="AI32" s="23">
        <v>334984</v>
      </c>
      <c r="AJ32" s="19">
        <v>43100</v>
      </c>
      <c r="AK32" s="22">
        <v>0</v>
      </c>
      <c r="AL32" s="22">
        <v>670</v>
      </c>
      <c r="AM32" s="22">
        <v>0</v>
      </c>
      <c r="AN32" s="22">
        <v>670</v>
      </c>
      <c r="AO32" s="22">
        <v>5.1400000000000001E-2</v>
      </c>
      <c r="AP32" s="22">
        <v>0</v>
      </c>
      <c r="AQ32" s="22">
        <v>0</v>
      </c>
      <c r="AR32" s="19"/>
      <c r="AS32" s="22">
        <v>0</v>
      </c>
      <c r="AT32" s="19"/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47.87</v>
      </c>
      <c r="BD32" s="22">
        <v>0</v>
      </c>
      <c r="BE32" s="22">
        <v>47.87</v>
      </c>
    </row>
    <row r="33" spans="1:57" x14ac:dyDescent="0.25">
      <c r="A33" s="18" t="s">
        <v>718</v>
      </c>
      <c r="B33" s="18" t="s">
        <v>752</v>
      </c>
      <c r="C33" s="19">
        <v>43100</v>
      </c>
      <c r="D33" s="19">
        <v>43070</v>
      </c>
      <c r="E33" s="19">
        <v>43100</v>
      </c>
      <c r="F33" s="20" t="s">
        <v>8</v>
      </c>
      <c r="G33" s="17" t="s">
        <v>295</v>
      </c>
      <c r="H33" s="21" t="s">
        <v>293</v>
      </c>
      <c r="I33" s="18" t="s">
        <v>69</v>
      </c>
      <c r="J33" s="18" t="s">
        <v>8</v>
      </c>
      <c r="K33" s="18" t="s">
        <v>70</v>
      </c>
      <c r="L33" s="18" t="s">
        <v>47</v>
      </c>
      <c r="M33" s="18" t="s">
        <v>8</v>
      </c>
      <c r="N33" s="18" t="s">
        <v>8</v>
      </c>
      <c r="O33" s="19"/>
      <c r="P33" s="19"/>
      <c r="Q33" s="18" t="s">
        <v>216</v>
      </c>
      <c r="R33" s="18" t="s">
        <v>359</v>
      </c>
      <c r="S33" s="18" t="s">
        <v>8</v>
      </c>
      <c r="T33" s="18" t="s">
        <v>268</v>
      </c>
      <c r="U33" s="18" t="s">
        <v>200</v>
      </c>
      <c r="V33" s="18" t="s">
        <v>269</v>
      </c>
      <c r="W33" s="23">
        <v>237709</v>
      </c>
      <c r="X33" s="19">
        <v>43070</v>
      </c>
      <c r="Y33" s="23">
        <v>239289</v>
      </c>
      <c r="Z33" s="19">
        <v>43100</v>
      </c>
      <c r="AA33" s="23">
        <v>1580</v>
      </c>
      <c r="AB33" s="23">
        <v>1580</v>
      </c>
      <c r="AC33" s="22">
        <v>6.1999999999999998E-3</v>
      </c>
      <c r="AD33" s="22">
        <v>0</v>
      </c>
      <c r="AE33" s="22">
        <v>0</v>
      </c>
      <c r="AF33" s="22">
        <v>0</v>
      </c>
      <c r="AG33" s="23">
        <v>189418</v>
      </c>
      <c r="AH33" s="19">
        <v>43070</v>
      </c>
      <c r="AI33" s="23">
        <v>190729</v>
      </c>
      <c r="AJ33" s="19">
        <v>43100</v>
      </c>
      <c r="AK33" s="22">
        <v>0</v>
      </c>
      <c r="AL33" s="23">
        <v>1311</v>
      </c>
      <c r="AM33" s="22">
        <v>0</v>
      </c>
      <c r="AN33" s="23">
        <v>1311</v>
      </c>
      <c r="AO33" s="22">
        <v>5.1400000000000001E-2</v>
      </c>
      <c r="AP33" s="22">
        <v>0</v>
      </c>
      <c r="AQ33" s="22">
        <v>0</v>
      </c>
      <c r="AR33" s="19"/>
      <c r="AS33" s="22">
        <v>0</v>
      </c>
      <c r="AT33" s="19"/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77.19</v>
      </c>
      <c r="BD33" s="22">
        <v>0</v>
      </c>
      <c r="BE33" s="22">
        <v>77.19</v>
      </c>
    </row>
    <row r="34" spans="1:57" x14ac:dyDescent="0.25">
      <c r="A34" s="18" t="s">
        <v>718</v>
      </c>
      <c r="B34" s="18" t="s">
        <v>753</v>
      </c>
      <c r="C34" s="19">
        <v>43100</v>
      </c>
      <c r="D34" s="19">
        <v>43070</v>
      </c>
      <c r="E34" s="19">
        <v>43100</v>
      </c>
      <c r="F34" s="20" t="s">
        <v>8</v>
      </c>
      <c r="G34" s="17" t="s">
        <v>297</v>
      </c>
      <c r="H34" s="21" t="s">
        <v>293</v>
      </c>
      <c r="I34" s="18" t="s">
        <v>71</v>
      </c>
      <c r="J34" s="18" t="s">
        <v>8</v>
      </c>
      <c r="K34" s="18" t="s">
        <v>72</v>
      </c>
      <c r="L34" s="18" t="s">
        <v>8</v>
      </c>
      <c r="M34" s="18" t="s">
        <v>8</v>
      </c>
      <c r="N34" s="18" t="s">
        <v>8</v>
      </c>
      <c r="O34" s="19"/>
      <c r="P34" s="19"/>
      <c r="Q34" s="18" t="s">
        <v>197</v>
      </c>
      <c r="R34" s="18" t="s">
        <v>198</v>
      </c>
      <c r="S34" s="18" t="s">
        <v>8</v>
      </c>
      <c r="T34" s="18" t="s">
        <v>199</v>
      </c>
      <c r="U34" s="18" t="s">
        <v>200</v>
      </c>
      <c r="V34" s="18" t="s">
        <v>201</v>
      </c>
      <c r="W34" s="23">
        <v>89618</v>
      </c>
      <c r="X34" s="19">
        <v>43070</v>
      </c>
      <c r="Y34" s="23">
        <v>89967</v>
      </c>
      <c r="Z34" s="19">
        <v>43100</v>
      </c>
      <c r="AA34" s="22">
        <v>349</v>
      </c>
      <c r="AB34" s="22">
        <v>349</v>
      </c>
      <c r="AC34" s="22">
        <v>6.1999999999999998E-3</v>
      </c>
      <c r="AD34" s="22">
        <v>0</v>
      </c>
      <c r="AE34" s="22">
        <v>0</v>
      </c>
      <c r="AF34" s="22">
        <v>0</v>
      </c>
      <c r="AG34" s="23">
        <v>57972</v>
      </c>
      <c r="AH34" s="19">
        <v>43070</v>
      </c>
      <c r="AI34" s="23">
        <v>58308</v>
      </c>
      <c r="AJ34" s="19">
        <v>43100</v>
      </c>
      <c r="AK34" s="22">
        <v>0</v>
      </c>
      <c r="AL34" s="22">
        <v>336</v>
      </c>
      <c r="AM34" s="22">
        <v>0</v>
      </c>
      <c r="AN34" s="22">
        <v>336</v>
      </c>
      <c r="AO34" s="22">
        <v>5.1400000000000001E-2</v>
      </c>
      <c r="AP34" s="22">
        <v>0</v>
      </c>
      <c r="AQ34" s="22">
        <v>0</v>
      </c>
      <c r="AR34" s="19"/>
      <c r="AS34" s="22">
        <v>0</v>
      </c>
      <c r="AT34" s="19"/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  <c r="BC34" s="22">
        <v>19.43</v>
      </c>
      <c r="BD34" s="22">
        <v>0</v>
      </c>
      <c r="BE34" s="22">
        <v>19.43</v>
      </c>
    </row>
    <row r="35" spans="1:57" x14ac:dyDescent="0.25">
      <c r="A35" s="18" t="s">
        <v>718</v>
      </c>
      <c r="B35" s="18" t="s">
        <v>754</v>
      </c>
      <c r="C35" s="19">
        <v>43100</v>
      </c>
      <c r="D35" s="19">
        <v>43070</v>
      </c>
      <c r="E35" s="19">
        <v>43100</v>
      </c>
      <c r="F35" s="20" t="s">
        <v>8</v>
      </c>
      <c r="G35" s="17" t="s">
        <v>299</v>
      </c>
      <c r="H35" s="21" t="s">
        <v>293</v>
      </c>
      <c r="I35" s="18" t="s">
        <v>73</v>
      </c>
      <c r="J35" s="18" t="s">
        <v>8</v>
      </c>
      <c r="K35" s="18" t="s">
        <v>56</v>
      </c>
      <c r="L35" s="18" t="s">
        <v>8</v>
      </c>
      <c r="M35" s="18" t="s">
        <v>8</v>
      </c>
      <c r="N35" s="18" t="s">
        <v>8</v>
      </c>
      <c r="O35" s="19"/>
      <c r="P35" s="19"/>
      <c r="Q35" s="18" t="s">
        <v>197</v>
      </c>
      <c r="R35" s="18" t="s">
        <v>198</v>
      </c>
      <c r="S35" s="18" t="s">
        <v>8</v>
      </c>
      <c r="T35" s="18" t="s">
        <v>199</v>
      </c>
      <c r="U35" s="18" t="s">
        <v>200</v>
      </c>
      <c r="V35" s="18" t="s">
        <v>201</v>
      </c>
      <c r="W35" s="23">
        <v>221253</v>
      </c>
      <c r="X35" s="19">
        <v>43070</v>
      </c>
      <c r="Y35" s="23">
        <v>222658</v>
      </c>
      <c r="Z35" s="19">
        <v>43100</v>
      </c>
      <c r="AA35" s="23">
        <v>1405</v>
      </c>
      <c r="AB35" s="23">
        <v>1405</v>
      </c>
      <c r="AC35" s="22">
        <v>6.1999999999999998E-3</v>
      </c>
      <c r="AD35" s="22">
        <v>0</v>
      </c>
      <c r="AE35" s="22">
        <v>0</v>
      </c>
      <c r="AF35" s="22">
        <v>0</v>
      </c>
      <c r="AG35" s="23">
        <v>307421</v>
      </c>
      <c r="AH35" s="19">
        <v>43070</v>
      </c>
      <c r="AI35" s="23">
        <v>309736</v>
      </c>
      <c r="AJ35" s="19">
        <v>43100</v>
      </c>
      <c r="AK35" s="22">
        <v>0</v>
      </c>
      <c r="AL35" s="23">
        <v>2315</v>
      </c>
      <c r="AM35" s="22">
        <v>0</v>
      </c>
      <c r="AN35" s="23">
        <v>2315</v>
      </c>
      <c r="AO35" s="22">
        <v>5.1400000000000001E-2</v>
      </c>
      <c r="AP35" s="22">
        <v>0</v>
      </c>
      <c r="AQ35" s="22">
        <v>0</v>
      </c>
      <c r="AR35" s="19"/>
      <c r="AS35" s="22">
        <v>0</v>
      </c>
      <c r="AT35" s="19"/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127.7</v>
      </c>
      <c r="BD35" s="22">
        <v>0</v>
      </c>
      <c r="BE35" s="22">
        <v>127.7</v>
      </c>
    </row>
    <row r="36" spans="1:57" x14ac:dyDescent="0.25">
      <c r="A36" s="18" t="s">
        <v>718</v>
      </c>
      <c r="B36" s="18" t="s">
        <v>755</v>
      </c>
      <c r="C36" s="19">
        <v>43100</v>
      </c>
      <c r="D36" s="19">
        <v>43070</v>
      </c>
      <c r="E36" s="19">
        <v>43100</v>
      </c>
      <c r="F36" s="20" t="s">
        <v>8</v>
      </c>
      <c r="G36" s="17" t="s">
        <v>301</v>
      </c>
      <c r="H36" s="21" t="s">
        <v>293</v>
      </c>
      <c r="I36" s="18" t="s">
        <v>74</v>
      </c>
      <c r="J36" s="18" t="s">
        <v>8</v>
      </c>
      <c r="K36" s="18" t="s">
        <v>75</v>
      </c>
      <c r="L36" s="18" t="s">
        <v>8</v>
      </c>
      <c r="M36" s="18" t="s">
        <v>8</v>
      </c>
      <c r="N36" s="18" t="s">
        <v>8</v>
      </c>
      <c r="O36" s="19"/>
      <c r="P36" s="19"/>
      <c r="Q36" s="18" t="s">
        <v>204</v>
      </c>
      <c r="R36" s="18" t="s">
        <v>302</v>
      </c>
      <c r="S36" s="18" t="s">
        <v>8</v>
      </c>
      <c r="T36" s="18" t="s">
        <v>303</v>
      </c>
      <c r="U36" s="18" t="s">
        <v>200</v>
      </c>
      <c r="V36" s="18" t="s">
        <v>304</v>
      </c>
      <c r="W36" s="23">
        <v>154200</v>
      </c>
      <c r="X36" s="19">
        <v>43070</v>
      </c>
      <c r="Y36" s="23">
        <v>155900</v>
      </c>
      <c r="Z36" s="19">
        <v>43100</v>
      </c>
      <c r="AA36" s="23">
        <v>1700</v>
      </c>
      <c r="AB36" s="23">
        <v>1700</v>
      </c>
      <c r="AC36" s="22">
        <v>6.1999999999999998E-3</v>
      </c>
      <c r="AD36" s="22">
        <v>0</v>
      </c>
      <c r="AE36" s="22">
        <v>0</v>
      </c>
      <c r="AF36" s="22">
        <v>0</v>
      </c>
      <c r="AG36" s="23">
        <v>134989</v>
      </c>
      <c r="AH36" s="19">
        <v>43070</v>
      </c>
      <c r="AI36" s="23">
        <v>135200</v>
      </c>
      <c r="AJ36" s="19">
        <v>43100</v>
      </c>
      <c r="AK36" s="22">
        <v>0</v>
      </c>
      <c r="AL36" s="22">
        <v>211</v>
      </c>
      <c r="AM36" s="22">
        <v>0</v>
      </c>
      <c r="AN36" s="22">
        <v>211</v>
      </c>
      <c r="AO36" s="22">
        <v>5.1400000000000001E-2</v>
      </c>
      <c r="AP36" s="22">
        <v>0</v>
      </c>
      <c r="AQ36" s="22">
        <v>0</v>
      </c>
      <c r="AR36" s="19"/>
      <c r="AS36" s="22">
        <v>0</v>
      </c>
      <c r="AT36" s="19"/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21.39</v>
      </c>
      <c r="BD36" s="22">
        <v>0</v>
      </c>
      <c r="BE36" s="22">
        <v>21.39</v>
      </c>
    </row>
    <row r="37" spans="1:57" x14ac:dyDescent="0.25">
      <c r="A37" s="18" t="s">
        <v>718</v>
      </c>
      <c r="B37" s="18" t="s">
        <v>756</v>
      </c>
      <c r="C37" s="19">
        <v>43100</v>
      </c>
      <c r="D37" s="19">
        <v>43070</v>
      </c>
      <c r="E37" s="19">
        <v>43100</v>
      </c>
      <c r="F37" s="20" t="s">
        <v>8</v>
      </c>
      <c r="G37" s="17" t="s">
        <v>306</v>
      </c>
      <c r="H37" s="21" t="s">
        <v>293</v>
      </c>
      <c r="I37" s="18" t="s">
        <v>76</v>
      </c>
      <c r="J37" s="18" t="s">
        <v>8</v>
      </c>
      <c r="K37" s="18" t="s">
        <v>307</v>
      </c>
      <c r="L37" s="18" t="s">
        <v>8</v>
      </c>
      <c r="M37" s="18" t="s">
        <v>8</v>
      </c>
      <c r="N37" s="18" t="s">
        <v>8</v>
      </c>
      <c r="O37" s="19"/>
      <c r="P37" s="19"/>
      <c r="Q37" s="18" t="s">
        <v>197</v>
      </c>
      <c r="R37" s="18" t="s">
        <v>198</v>
      </c>
      <c r="S37" s="18" t="s">
        <v>8</v>
      </c>
      <c r="T37" s="18" t="s">
        <v>199</v>
      </c>
      <c r="U37" s="18" t="s">
        <v>200</v>
      </c>
      <c r="V37" s="18" t="s">
        <v>201</v>
      </c>
      <c r="W37" s="23">
        <v>140906</v>
      </c>
      <c r="X37" s="19">
        <v>43070</v>
      </c>
      <c r="Y37" s="23">
        <v>140996</v>
      </c>
      <c r="Z37" s="19">
        <v>43100</v>
      </c>
      <c r="AA37" s="22">
        <v>90</v>
      </c>
      <c r="AB37" s="22">
        <v>90</v>
      </c>
      <c r="AC37" s="22">
        <v>6.1999999999999998E-3</v>
      </c>
      <c r="AD37" s="22">
        <v>0</v>
      </c>
      <c r="AE37" s="22">
        <v>0</v>
      </c>
      <c r="AF37" s="22">
        <v>0</v>
      </c>
      <c r="AG37" s="23">
        <v>122584</v>
      </c>
      <c r="AH37" s="19">
        <v>43070</v>
      </c>
      <c r="AI37" s="23">
        <v>122612</v>
      </c>
      <c r="AJ37" s="19">
        <v>43100</v>
      </c>
      <c r="AK37" s="22">
        <v>0</v>
      </c>
      <c r="AL37" s="22">
        <v>28</v>
      </c>
      <c r="AM37" s="22">
        <v>0</v>
      </c>
      <c r="AN37" s="22">
        <v>28</v>
      </c>
      <c r="AO37" s="22">
        <v>5.1400000000000001E-2</v>
      </c>
      <c r="AP37" s="22">
        <v>0</v>
      </c>
      <c r="AQ37" s="22">
        <v>0</v>
      </c>
      <c r="AR37" s="19"/>
      <c r="AS37" s="22">
        <v>0</v>
      </c>
      <c r="AT37" s="19"/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  <c r="BC37" s="22">
        <v>2</v>
      </c>
      <c r="BD37" s="22">
        <v>0</v>
      </c>
      <c r="BE37" s="22">
        <v>2</v>
      </c>
    </row>
    <row r="38" spans="1:57" x14ac:dyDescent="0.25">
      <c r="A38" s="18" t="s">
        <v>718</v>
      </c>
      <c r="B38" s="18" t="s">
        <v>757</v>
      </c>
      <c r="C38" s="19">
        <v>43100</v>
      </c>
      <c r="D38" s="19">
        <v>43070</v>
      </c>
      <c r="E38" s="19">
        <v>43100</v>
      </c>
      <c r="F38" s="20" t="s">
        <v>8</v>
      </c>
      <c r="G38" s="17" t="s">
        <v>309</v>
      </c>
      <c r="H38" s="21" t="s">
        <v>293</v>
      </c>
      <c r="I38" s="18" t="s">
        <v>78</v>
      </c>
      <c r="J38" s="18" t="s">
        <v>8</v>
      </c>
      <c r="K38" s="18" t="s">
        <v>79</v>
      </c>
      <c r="L38" s="18" t="s">
        <v>8</v>
      </c>
      <c r="M38" s="18" t="s">
        <v>8</v>
      </c>
      <c r="N38" s="18" t="s">
        <v>8</v>
      </c>
      <c r="O38" s="19"/>
      <c r="P38" s="19"/>
      <c r="Q38" s="18" t="s">
        <v>516</v>
      </c>
      <c r="R38" s="18" t="s">
        <v>517</v>
      </c>
      <c r="S38" s="18" t="s">
        <v>8</v>
      </c>
      <c r="T38" s="18" t="s">
        <v>199</v>
      </c>
      <c r="U38" s="18" t="s">
        <v>200</v>
      </c>
      <c r="V38" s="18" t="s">
        <v>518</v>
      </c>
      <c r="W38" s="23">
        <v>99857</v>
      </c>
      <c r="X38" s="19">
        <v>43070</v>
      </c>
      <c r="Y38" s="23">
        <v>100193</v>
      </c>
      <c r="Z38" s="19">
        <v>43100</v>
      </c>
      <c r="AA38" s="22">
        <v>336</v>
      </c>
      <c r="AB38" s="22">
        <v>336</v>
      </c>
      <c r="AC38" s="22">
        <v>6.1999999999999998E-3</v>
      </c>
      <c r="AD38" s="22">
        <v>0</v>
      </c>
      <c r="AE38" s="22">
        <v>0</v>
      </c>
      <c r="AF38" s="22">
        <v>0</v>
      </c>
      <c r="AG38" s="23">
        <v>54887</v>
      </c>
      <c r="AH38" s="19">
        <v>43070</v>
      </c>
      <c r="AI38" s="23">
        <v>54953</v>
      </c>
      <c r="AJ38" s="19">
        <v>43100</v>
      </c>
      <c r="AK38" s="22">
        <v>0</v>
      </c>
      <c r="AL38" s="22">
        <v>66</v>
      </c>
      <c r="AM38" s="22">
        <v>0</v>
      </c>
      <c r="AN38" s="22">
        <v>66</v>
      </c>
      <c r="AO38" s="22">
        <v>5.1400000000000001E-2</v>
      </c>
      <c r="AP38" s="22">
        <v>0</v>
      </c>
      <c r="AQ38" s="22">
        <v>0</v>
      </c>
      <c r="AR38" s="19"/>
      <c r="AS38" s="22">
        <v>0</v>
      </c>
      <c r="AT38" s="19"/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5.47</v>
      </c>
      <c r="BD38" s="22">
        <v>0</v>
      </c>
      <c r="BE38" s="22">
        <v>5.47</v>
      </c>
    </row>
    <row r="39" spans="1:57" x14ac:dyDescent="0.25">
      <c r="A39" s="18" t="s">
        <v>718</v>
      </c>
      <c r="B39" s="18" t="s">
        <v>758</v>
      </c>
      <c r="C39" s="19">
        <v>43100</v>
      </c>
      <c r="D39" s="19">
        <v>43070</v>
      </c>
      <c r="E39" s="19">
        <v>43100</v>
      </c>
      <c r="F39" s="20" t="s">
        <v>8</v>
      </c>
      <c r="G39" s="17" t="s">
        <v>311</v>
      </c>
      <c r="H39" s="21" t="s">
        <v>312</v>
      </c>
      <c r="I39" s="18" t="s">
        <v>80</v>
      </c>
      <c r="J39" s="18" t="s">
        <v>8</v>
      </c>
      <c r="K39" s="18" t="s">
        <v>81</v>
      </c>
      <c r="L39" s="18" t="s">
        <v>8</v>
      </c>
      <c r="M39" s="18" t="s">
        <v>8</v>
      </c>
      <c r="N39" s="18" t="s">
        <v>8</v>
      </c>
      <c r="O39" s="19"/>
      <c r="P39" s="19"/>
      <c r="Q39" s="18" t="s">
        <v>197</v>
      </c>
      <c r="R39" s="18" t="s">
        <v>198</v>
      </c>
      <c r="S39" s="18" t="s">
        <v>8</v>
      </c>
      <c r="T39" s="18" t="s">
        <v>199</v>
      </c>
      <c r="U39" s="18" t="s">
        <v>200</v>
      </c>
      <c r="V39" s="18" t="s">
        <v>201</v>
      </c>
      <c r="W39" s="22">
        <v>0</v>
      </c>
      <c r="X39" s="19"/>
      <c r="Y39" s="22">
        <v>0</v>
      </c>
      <c r="Z39" s="19"/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19"/>
      <c r="AI39" s="22">
        <v>0</v>
      </c>
      <c r="AJ39" s="19"/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3">
        <v>105661</v>
      </c>
      <c r="AR39" s="19">
        <v>43070</v>
      </c>
      <c r="AS39" s="23">
        <v>105914</v>
      </c>
      <c r="AT39" s="19">
        <v>43100</v>
      </c>
      <c r="AU39" s="22">
        <v>0</v>
      </c>
      <c r="AV39" s="22">
        <v>253</v>
      </c>
      <c r="AW39" s="22">
        <v>0</v>
      </c>
      <c r="AX39" s="22">
        <v>253</v>
      </c>
      <c r="AY39" s="22">
        <v>6.1999999999999998E-3</v>
      </c>
      <c r="AZ39" s="22">
        <v>0</v>
      </c>
      <c r="BA39" s="22">
        <v>0</v>
      </c>
      <c r="BB39" s="22">
        <v>0</v>
      </c>
      <c r="BC39" s="22">
        <v>1.57</v>
      </c>
      <c r="BD39" s="22">
        <v>0</v>
      </c>
      <c r="BE39" s="22">
        <v>1.57</v>
      </c>
    </row>
    <row r="40" spans="1:57" x14ac:dyDescent="0.25">
      <c r="A40" s="18" t="s">
        <v>718</v>
      </c>
      <c r="B40" s="18" t="s">
        <v>759</v>
      </c>
      <c r="C40" s="19">
        <v>43100</v>
      </c>
      <c r="D40" s="19">
        <v>43070</v>
      </c>
      <c r="E40" s="19">
        <v>43100</v>
      </c>
      <c r="F40" s="20" t="s">
        <v>8</v>
      </c>
      <c r="G40" s="17" t="s">
        <v>314</v>
      </c>
      <c r="H40" s="21" t="s">
        <v>312</v>
      </c>
      <c r="I40" s="18" t="s">
        <v>82</v>
      </c>
      <c r="J40" s="18" t="s">
        <v>8</v>
      </c>
      <c r="K40" s="18" t="s">
        <v>83</v>
      </c>
      <c r="L40" s="18" t="s">
        <v>47</v>
      </c>
      <c r="M40" s="18" t="s">
        <v>8</v>
      </c>
      <c r="N40" s="18" t="s">
        <v>8</v>
      </c>
      <c r="O40" s="19"/>
      <c r="P40" s="19"/>
      <c r="Q40" s="18" t="s">
        <v>216</v>
      </c>
      <c r="R40" s="18" t="s">
        <v>267</v>
      </c>
      <c r="S40" s="18" t="s">
        <v>8</v>
      </c>
      <c r="T40" s="18" t="s">
        <v>268</v>
      </c>
      <c r="U40" s="18" t="s">
        <v>200</v>
      </c>
      <c r="V40" s="18" t="s">
        <v>269</v>
      </c>
      <c r="W40" s="22">
        <v>0</v>
      </c>
      <c r="X40" s="19"/>
      <c r="Y40" s="22">
        <v>0</v>
      </c>
      <c r="Z40" s="19"/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19"/>
      <c r="AI40" s="22">
        <v>0</v>
      </c>
      <c r="AJ40" s="19"/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3">
        <v>101214</v>
      </c>
      <c r="AR40" s="19">
        <v>43070</v>
      </c>
      <c r="AS40" s="23">
        <v>101318</v>
      </c>
      <c r="AT40" s="19">
        <v>43100</v>
      </c>
      <c r="AU40" s="22">
        <v>0</v>
      </c>
      <c r="AV40" s="22">
        <v>104</v>
      </c>
      <c r="AW40" s="22">
        <v>0</v>
      </c>
      <c r="AX40" s="22">
        <v>104</v>
      </c>
      <c r="AY40" s="22">
        <v>6.1999999999999998E-3</v>
      </c>
      <c r="AZ40" s="22">
        <v>0</v>
      </c>
      <c r="BA40" s="22">
        <v>0</v>
      </c>
      <c r="BB40" s="22">
        <v>0</v>
      </c>
      <c r="BC40" s="22">
        <v>0.64</v>
      </c>
      <c r="BD40" s="22">
        <v>0</v>
      </c>
      <c r="BE40" s="22">
        <v>0.64</v>
      </c>
    </row>
    <row r="41" spans="1:57" x14ac:dyDescent="0.25">
      <c r="A41" s="18" t="s">
        <v>718</v>
      </c>
      <c r="B41" s="18" t="s">
        <v>760</v>
      </c>
      <c r="C41" s="19">
        <v>43100</v>
      </c>
      <c r="D41" s="19">
        <v>43070</v>
      </c>
      <c r="E41" s="19">
        <v>43100</v>
      </c>
      <c r="F41" s="20" t="s">
        <v>8</v>
      </c>
      <c r="G41" s="17" t="s">
        <v>316</v>
      </c>
      <c r="H41" s="21" t="s">
        <v>312</v>
      </c>
      <c r="I41" s="18" t="s">
        <v>84</v>
      </c>
      <c r="J41" s="18" t="s">
        <v>8</v>
      </c>
      <c r="K41" s="18" t="s">
        <v>85</v>
      </c>
      <c r="L41" s="18" t="s">
        <v>8</v>
      </c>
      <c r="M41" s="18" t="s">
        <v>8</v>
      </c>
      <c r="N41" s="18" t="s">
        <v>8</v>
      </c>
      <c r="O41" s="19"/>
      <c r="P41" s="19"/>
      <c r="Q41" s="18" t="s">
        <v>197</v>
      </c>
      <c r="R41" s="18" t="s">
        <v>198</v>
      </c>
      <c r="S41" s="18" t="s">
        <v>8</v>
      </c>
      <c r="T41" s="18" t="s">
        <v>199</v>
      </c>
      <c r="U41" s="18" t="s">
        <v>200</v>
      </c>
      <c r="V41" s="18" t="s">
        <v>201</v>
      </c>
      <c r="W41" s="22">
        <v>0</v>
      </c>
      <c r="X41" s="19"/>
      <c r="Y41" s="22">
        <v>0</v>
      </c>
      <c r="Z41" s="19"/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19"/>
      <c r="AI41" s="22">
        <v>0</v>
      </c>
      <c r="AJ41" s="19"/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3">
        <v>202830</v>
      </c>
      <c r="AR41" s="19">
        <v>43070</v>
      </c>
      <c r="AS41" s="23">
        <v>202867</v>
      </c>
      <c r="AT41" s="19">
        <v>43100</v>
      </c>
      <c r="AU41" s="22">
        <v>0</v>
      </c>
      <c r="AV41" s="22">
        <v>37</v>
      </c>
      <c r="AW41" s="22">
        <v>0</v>
      </c>
      <c r="AX41" s="22">
        <v>37</v>
      </c>
      <c r="AY41" s="22">
        <v>6.1999999999999998E-3</v>
      </c>
      <c r="AZ41" s="22">
        <v>0</v>
      </c>
      <c r="BA41" s="22">
        <v>0</v>
      </c>
      <c r="BB41" s="22">
        <v>0</v>
      </c>
      <c r="BC41" s="22">
        <v>0.23</v>
      </c>
      <c r="BD41" s="22">
        <v>0</v>
      </c>
      <c r="BE41" s="22">
        <v>0.23</v>
      </c>
    </row>
    <row r="42" spans="1:57" x14ac:dyDescent="0.25">
      <c r="A42" s="18" t="s">
        <v>718</v>
      </c>
      <c r="B42" s="18" t="s">
        <v>761</v>
      </c>
      <c r="C42" s="19">
        <v>43100</v>
      </c>
      <c r="D42" s="19">
        <v>43070</v>
      </c>
      <c r="E42" s="19">
        <v>43100</v>
      </c>
      <c r="F42" s="20" t="s">
        <v>8</v>
      </c>
      <c r="G42" s="17" t="s">
        <v>318</v>
      </c>
      <c r="H42" s="21" t="s">
        <v>312</v>
      </c>
      <c r="I42" s="18" t="s">
        <v>86</v>
      </c>
      <c r="J42" s="18" t="s">
        <v>8</v>
      </c>
      <c r="K42" s="18" t="s">
        <v>87</v>
      </c>
      <c r="L42" s="18" t="s">
        <v>8</v>
      </c>
      <c r="M42" s="18" t="s">
        <v>8</v>
      </c>
      <c r="N42" s="18" t="s">
        <v>8</v>
      </c>
      <c r="O42" s="19"/>
      <c r="P42" s="19"/>
      <c r="Q42" s="18" t="s">
        <v>197</v>
      </c>
      <c r="R42" s="18" t="s">
        <v>198</v>
      </c>
      <c r="S42" s="18" t="s">
        <v>8</v>
      </c>
      <c r="T42" s="18" t="s">
        <v>199</v>
      </c>
      <c r="U42" s="18" t="s">
        <v>200</v>
      </c>
      <c r="V42" s="18" t="s">
        <v>201</v>
      </c>
      <c r="W42" s="22">
        <v>0</v>
      </c>
      <c r="X42" s="19"/>
      <c r="Y42" s="22">
        <v>0</v>
      </c>
      <c r="Z42" s="19"/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19"/>
      <c r="AI42" s="22">
        <v>0</v>
      </c>
      <c r="AJ42" s="19"/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3">
        <v>183368</v>
      </c>
      <c r="AR42" s="19">
        <v>43070</v>
      </c>
      <c r="AS42" s="23">
        <v>181619</v>
      </c>
      <c r="AT42" s="19">
        <v>43100</v>
      </c>
      <c r="AU42" s="22">
        <v>0</v>
      </c>
      <c r="AV42" s="23">
        <v>-1749</v>
      </c>
      <c r="AW42" s="22">
        <v>0</v>
      </c>
      <c r="AX42" s="23">
        <v>-1749</v>
      </c>
      <c r="AY42" s="22">
        <v>6.1999999999999998E-3</v>
      </c>
      <c r="AZ42" s="22">
        <v>0</v>
      </c>
      <c r="BA42" s="22">
        <v>0</v>
      </c>
      <c r="BB42" s="22">
        <v>0</v>
      </c>
      <c r="BC42" s="22">
        <v>-10.84</v>
      </c>
      <c r="BD42" s="22">
        <v>0</v>
      </c>
      <c r="BE42" s="22">
        <v>-10.84</v>
      </c>
    </row>
    <row r="43" spans="1:57" x14ac:dyDescent="0.25">
      <c r="A43" s="18" t="s">
        <v>718</v>
      </c>
      <c r="B43" s="18" t="s">
        <v>762</v>
      </c>
      <c r="C43" s="19">
        <v>43100</v>
      </c>
      <c r="D43" s="19">
        <v>43070</v>
      </c>
      <c r="E43" s="19">
        <v>43100</v>
      </c>
      <c r="F43" s="20" t="s">
        <v>8</v>
      </c>
      <c r="G43" s="17" t="s">
        <v>320</v>
      </c>
      <c r="H43" s="21" t="s">
        <v>312</v>
      </c>
      <c r="I43" s="18" t="s">
        <v>88</v>
      </c>
      <c r="J43" s="18" t="s">
        <v>8</v>
      </c>
      <c r="K43" s="18" t="s">
        <v>89</v>
      </c>
      <c r="L43" s="18" t="s">
        <v>8</v>
      </c>
      <c r="M43" s="18" t="s">
        <v>8</v>
      </c>
      <c r="N43" s="18" t="s">
        <v>8</v>
      </c>
      <c r="O43" s="19"/>
      <c r="P43" s="19"/>
      <c r="Q43" s="18" t="s">
        <v>197</v>
      </c>
      <c r="R43" s="18" t="s">
        <v>198</v>
      </c>
      <c r="S43" s="18" t="s">
        <v>8</v>
      </c>
      <c r="T43" s="18" t="s">
        <v>199</v>
      </c>
      <c r="U43" s="18" t="s">
        <v>200</v>
      </c>
      <c r="V43" s="18" t="s">
        <v>201</v>
      </c>
      <c r="W43" s="22">
        <v>0</v>
      </c>
      <c r="X43" s="19"/>
      <c r="Y43" s="22">
        <v>0</v>
      </c>
      <c r="Z43" s="19"/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19"/>
      <c r="AI43" s="22">
        <v>0</v>
      </c>
      <c r="AJ43" s="19"/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3">
        <v>323021</v>
      </c>
      <c r="AR43" s="19">
        <v>43070</v>
      </c>
      <c r="AS43" s="23">
        <v>323028</v>
      </c>
      <c r="AT43" s="19">
        <v>43100</v>
      </c>
      <c r="AU43" s="22">
        <v>0</v>
      </c>
      <c r="AV43" s="22">
        <v>7</v>
      </c>
      <c r="AW43" s="22">
        <v>0</v>
      </c>
      <c r="AX43" s="22">
        <v>7</v>
      </c>
      <c r="AY43" s="22">
        <v>6.1999999999999998E-3</v>
      </c>
      <c r="AZ43" s="22">
        <v>0</v>
      </c>
      <c r="BA43" s="22">
        <v>0</v>
      </c>
      <c r="BB43" s="22">
        <v>0</v>
      </c>
      <c r="BC43" s="22">
        <v>0.04</v>
      </c>
      <c r="BD43" s="22">
        <v>0</v>
      </c>
      <c r="BE43" s="22">
        <v>0.04</v>
      </c>
    </row>
    <row r="44" spans="1:57" x14ac:dyDescent="0.25">
      <c r="A44" s="18" t="s">
        <v>718</v>
      </c>
      <c r="B44" s="18" t="s">
        <v>763</v>
      </c>
      <c r="C44" s="19">
        <v>43100</v>
      </c>
      <c r="D44" s="19">
        <v>43070</v>
      </c>
      <c r="E44" s="19">
        <v>43100</v>
      </c>
      <c r="F44" s="20" t="s">
        <v>8</v>
      </c>
      <c r="G44" s="17" t="s">
        <v>322</v>
      </c>
      <c r="H44" s="21" t="s">
        <v>312</v>
      </c>
      <c r="I44" s="18" t="s">
        <v>90</v>
      </c>
      <c r="J44" s="18" t="s">
        <v>8</v>
      </c>
      <c r="K44" s="18" t="s">
        <v>91</v>
      </c>
      <c r="L44" s="18" t="s">
        <v>8</v>
      </c>
      <c r="M44" s="18" t="s">
        <v>8</v>
      </c>
      <c r="N44" s="18" t="s">
        <v>8</v>
      </c>
      <c r="O44" s="19"/>
      <c r="P44" s="19"/>
      <c r="Q44" s="18" t="s">
        <v>197</v>
      </c>
      <c r="R44" s="18" t="s">
        <v>198</v>
      </c>
      <c r="S44" s="18" t="s">
        <v>8</v>
      </c>
      <c r="T44" s="18" t="s">
        <v>199</v>
      </c>
      <c r="U44" s="18" t="s">
        <v>200</v>
      </c>
      <c r="V44" s="18" t="s">
        <v>201</v>
      </c>
      <c r="W44" s="22">
        <v>0</v>
      </c>
      <c r="X44" s="19"/>
      <c r="Y44" s="22">
        <v>0</v>
      </c>
      <c r="Z44" s="19"/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19"/>
      <c r="AI44" s="22">
        <v>0</v>
      </c>
      <c r="AJ44" s="19"/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3">
        <v>254986</v>
      </c>
      <c r="AR44" s="19">
        <v>43070</v>
      </c>
      <c r="AS44" s="23">
        <v>255042</v>
      </c>
      <c r="AT44" s="19">
        <v>43100</v>
      </c>
      <c r="AU44" s="22">
        <v>0</v>
      </c>
      <c r="AV44" s="22">
        <v>56</v>
      </c>
      <c r="AW44" s="22">
        <v>0</v>
      </c>
      <c r="AX44" s="22">
        <v>56</v>
      </c>
      <c r="AY44" s="22">
        <v>6.1999999999999998E-3</v>
      </c>
      <c r="AZ44" s="22">
        <v>0</v>
      </c>
      <c r="BA44" s="22">
        <v>0</v>
      </c>
      <c r="BB44" s="22">
        <v>0</v>
      </c>
      <c r="BC44" s="22">
        <v>0.35</v>
      </c>
      <c r="BD44" s="22">
        <v>0</v>
      </c>
      <c r="BE44" s="22">
        <v>0.35</v>
      </c>
    </row>
    <row r="45" spans="1:57" x14ac:dyDescent="0.25">
      <c r="A45" s="18" t="s">
        <v>718</v>
      </c>
      <c r="B45" s="18" t="s">
        <v>764</v>
      </c>
      <c r="C45" s="19">
        <v>43100</v>
      </c>
      <c r="D45" s="19">
        <v>43070</v>
      </c>
      <c r="E45" s="19">
        <v>43100</v>
      </c>
      <c r="F45" s="20" t="s">
        <v>8</v>
      </c>
      <c r="G45" s="17" t="s">
        <v>324</v>
      </c>
      <c r="H45" s="21" t="s">
        <v>312</v>
      </c>
      <c r="I45" s="18" t="s">
        <v>92</v>
      </c>
      <c r="J45" s="18" t="s">
        <v>8</v>
      </c>
      <c r="K45" s="18" t="s">
        <v>93</v>
      </c>
      <c r="L45" s="18" t="s">
        <v>13</v>
      </c>
      <c r="M45" s="18" t="s">
        <v>8</v>
      </c>
      <c r="N45" s="18" t="s">
        <v>8</v>
      </c>
      <c r="O45" s="19"/>
      <c r="P45" s="19"/>
      <c r="Q45" s="18" t="s">
        <v>210</v>
      </c>
      <c r="R45" s="18" t="s">
        <v>211</v>
      </c>
      <c r="S45" s="18" t="s">
        <v>8</v>
      </c>
      <c r="T45" s="18" t="s">
        <v>212</v>
      </c>
      <c r="U45" s="18" t="s">
        <v>200</v>
      </c>
      <c r="V45" s="18" t="s">
        <v>213</v>
      </c>
      <c r="W45" s="22">
        <v>0</v>
      </c>
      <c r="X45" s="19"/>
      <c r="Y45" s="22">
        <v>0</v>
      </c>
      <c r="Z45" s="19"/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19"/>
      <c r="AI45" s="22">
        <v>0</v>
      </c>
      <c r="AJ45" s="19"/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3">
        <v>123262</v>
      </c>
      <c r="AR45" s="19">
        <v>43070</v>
      </c>
      <c r="AS45" s="23">
        <v>123773</v>
      </c>
      <c r="AT45" s="19">
        <v>43100</v>
      </c>
      <c r="AU45" s="22">
        <v>0</v>
      </c>
      <c r="AV45" s="22">
        <v>511</v>
      </c>
      <c r="AW45" s="22">
        <v>0</v>
      </c>
      <c r="AX45" s="22">
        <v>511</v>
      </c>
      <c r="AY45" s="22">
        <v>6.1999999999999998E-3</v>
      </c>
      <c r="AZ45" s="22">
        <v>0</v>
      </c>
      <c r="BA45" s="22">
        <v>0</v>
      </c>
      <c r="BB45" s="22">
        <v>0</v>
      </c>
      <c r="BC45" s="22">
        <v>3.17</v>
      </c>
      <c r="BD45" s="22">
        <v>0</v>
      </c>
      <c r="BE45" s="22">
        <v>3.17</v>
      </c>
    </row>
    <row r="46" spans="1:57" x14ac:dyDescent="0.25">
      <c r="A46" s="18" t="s">
        <v>718</v>
      </c>
      <c r="B46" s="18" t="s">
        <v>765</v>
      </c>
      <c r="C46" s="19">
        <v>43100</v>
      </c>
      <c r="D46" s="19">
        <v>43070</v>
      </c>
      <c r="E46" s="19">
        <v>43100</v>
      </c>
      <c r="F46" s="20" t="s">
        <v>8</v>
      </c>
      <c r="G46" s="17" t="s">
        <v>326</v>
      </c>
      <c r="H46" s="21" t="s">
        <v>312</v>
      </c>
      <c r="I46" s="18" t="s">
        <v>94</v>
      </c>
      <c r="J46" s="18" t="s">
        <v>8</v>
      </c>
      <c r="K46" s="18" t="s">
        <v>327</v>
      </c>
      <c r="L46" s="18" t="s">
        <v>8</v>
      </c>
      <c r="M46" s="18" t="s">
        <v>8</v>
      </c>
      <c r="N46" s="18" t="s">
        <v>8</v>
      </c>
      <c r="O46" s="19"/>
      <c r="P46" s="19"/>
      <c r="Q46" s="18" t="s">
        <v>197</v>
      </c>
      <c r="R46" s="18" t="s">
        <v>198</v>
      </c>
      <c r="S46" s="18" t="s">
        <v>8</v>
      </c>
      <c r="T46" s="18" t="s">
        <v>199</v>
      </c>
      <c r="U46" s="18" t="s">
        <v>200</v>
      </c>
      <c r="V46" s="18" t="s">
        <v>201</v>
      </c>
      <c r="W46" s="22">
        <v>0</v>
      </c>
      <c r="X46" s="19"/>
      <c r="Y46" s="22">
        <v>0</v>
      </c>
      <c r="Z46" s="19"/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19"/>
      <c r="AI46" s="22">
        <v>0</v>
      </c>
      <c r="AJ46" s="19"/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3">
        <v>371180</v>
      </c>
      <c r="AR46" s="19">
        <v>43070</v>
      </c>
      <c r="AS46" s="23">
        <v>376229</v>
      </c>
      <c r="AT46" s="19">
        <v>43100</v>
      </c>
      <c r="AU46" s="22">
        <v>0</v>
      </c>
      <c r="AV46" s="23">
        <v>5049</v>
      </c>
      <c r="AW46" s="22">
        <v>0</v>
      </c>
      <c r="AX46" s="23">
        <v>5049</v>
      </c>
      <c r="AY46" s="22">
        <v>6.1999999999999998E-3</v>
      </c>
      <c r="AZ46" s="22">
        <v>0</v>
      </c>
      <c r="BA46" s="22">
        <v>0</v>
      </c>
      <c r="BB46" s="22">
        <v>0</v>
      </c>
      <c r="BC46" s="22">
        <v>31.3</v>
      </c>
      <c r="BD46" s="22">
        <v>0</v>
      </c>
      <c r="BE46" s="22">
        <v>31.3</v>
      </c>
    </row>
    <row r="47" spans="1:57" x14ac:dyDescent="0.25">
      <c r="A47" s="18" t="s">
        <v>718</v>
      </c>
      <c r="B47" s="18" t="s">
        <v>766</v>
      </c>
      <c r="C47" s="19">
        <v>43100</v>
      </c>
      <c r="D47" s="19">
        <v>43070</v>
      </c>
      <c r="E47" s="19">
        <v>43100</v>
      </c>
      <c r="F47" s="20" t="s">
        <v>8</v>
      </c>
      <c r="G47" s="17" t="s">
        <v>329</v>
      </c>
      <c r="H47" s="21" t="s">
        <v>330</v>
      </c>
      <c r="I47" s="18" t="s">
        <v>96</v>
      </c>
      <c r="J47" s="18" t="s">
        <v>8</v>
      </c>
      <c r="K47" s="18" t="s">
        <v>331</v>
      </c>
      <c r="L47" s="18" t="s">
        <v>8</v>
      </c>
      <c r="M47" s="18" t="s">
        <v>8</v>
      </c>
      <c r="N47" s="18" t="s">
        <v>8</v>
      </c>
      <c r="O47" s="19"/>
      <c r="P47" s="19"/>
      <c r="Q47" s="18" t="s">
        <v>197</v>
      </c>
      <c r="R47" s="18" t="s">
        <v>198</v>
      </c>
      <c r="S47" s="18" t="s">
        <v>8</v>
      </c>
      <c r="T47" s="18" t="s">
        <v>199</v>
      </c>
      <c r="U47" s="18" t="s">
        <v>200</v>
      </c>
      <c r="V47" s="18" t="s">
        <v>201</v>
      </c>
      <c r="W47" s="22">
        <v>0</v>
      </c>
      <c r="X47" s="19"/>
      <c r="Y47" s="22">
        <v>0</v>
      </c>
      <c r="Z47" s="19"/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19"/>
      <c r="AI47" s="22">
        <v>0</v>
      </c>
      <c r="AJ47" s="19"/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3">
        <v>81953</v>
      </c>
      <c r="AR47" s="19">
        <v>43070</v>
      </c>
      <c r="AS47" s="23">
        <v>82268</v>
      </c>
      <c r="AT47" s="19">
        <v>43100</v>
      </c>
      <c r="AU47" s="22">
        <v>0</v>
      </c>
      <c r="AV47" s="22">
        <v>315</v>
      </c>
      <c r="AW47" s="22">
        <v>0</v>
      </c>
      <c r="AX47" s="22">
        <v>315</v>
      </c>
      <c r="AY47" s="22">
        <v>6.1999999999999998E-3</v>
      </c>
      <c r="AZ47" s="22">
        <v>0</v>
      </c>
      <c r="BA47" s="22">
        <v>0</v>
      </c>
      <c r="BB47" s="22">
        <v>0</v>
      </c>
      <c r="BC47" s="22">
        <v>1.95</v>
      </c>
      <c r="BD47" s="22">
        <v>0</v>
      </c>
      <c r="BE47" s="22">
        <v>1.95</v>
      </c>
    </row>
    <row r="48" spans="1:57" x14ac:dyDescent="0.25">
      <c r="A48" s="18" t="s">
        <v>718</v>
      </c>
      <c r="B48" s="18" t="s">
        <v>767</v>
      </c>
      <c r="C48" s="19">
        <v>43100</v>
      </c>
      <c r="D48" s="19">
        <v>43070</v>
      </c>
      <c r="E48" s="19">
        <v>43100</v>
      </c>
      <c r="F48" s="20" t="s">
        <v>8</v>
      </c>
      <c r="G48" s="17" t="s">
        <v>333</v>
      </c>
      <c r="H48" s="21" t="s">
        <v>330</v>
      </c>
      <c r="I48" s="18" t="s">
        <v>98</v>
      </c>
      <c r="J48" s="18" t="s">
        <v>8</v>
      </c>
      <c r="K48" s="18" t="s">
        <v>8</v>
      </c>
      <c r="L48" s="18" t="s">
        <v>66</v>
      </c>
      <c r="M48" s="18" t="s">
        <v>8</v>
      </c>
      <c r="N48" s="18" t="s">
        <v>8</v>
      </c>
      <c r="O48" s="19"/>
      <c r="P48" s="19"/>
      <c r="Q48" s="18" t="s">
        <v>216</v>
      </c>
      <c r="R48" s="18" t="s">
        <v>260</v>
      </c>
      <c r="S48" s="18" t="s">
        <v>290</v>
      </c>
      <c r="T48" s="18" t="s">
        <v>66</v>
      </c>
      <c r="U48" s="18" t="s">
        <v>200</v>
      </c>
      <c r="V48" s="18" t="s">
        <v>262</v>
      </c>
      <c r="W48" s="22">
        <v>0</v>
      </c>
      <c r="X48" s="19"/>
      <c r="Y48" s="22">
        <v>0</v>
      </c>
      <c r="Z48" s="19"/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19"/>
      <c r="AI48" s="22">
        <v>0</v>
      </c>
      <c r="AJ48" s="19"/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3">
        <v>72116</v>
      </c>
      <c r="AR48" s="19">
        <v>43070</v>
      </c>
      <c r="AS48" s="23">
        <v>72474</v>
      </c>
      <c r="AT48" s="19">
        <v>43100</v>
      </c>
      <c r="AU48" s="22">
        <v>0</v>
      </c>
      <c r="AV48" s="22">
        <v>358</v>
      </c>
      <c r="AW48" s="22">
        <v>0</v>
      </c>
      <c r="AX48" s="22">
        <v>358</v>
      </c>
      <c r="AY48" s="22">
        <v>6.1999999999999998E-3</v>
      </c>
      <c r="AZ48" s="22">
        <v>0</v>
      </c>
      <c r="BA48" s="22">
        <v>0</v>
      </c>
      <c r="BB48" s="22">
        <v>0</v>
      </c>
      <c r="BC48" s="22">
        <v>2.2200000000000002</v>
      </c>
      <c r="BD48" s="22">
        <v>0</v>
      </c>
      <c r="BE48" s="22">
        <v>2.2200000000000002</v>
      </c>
    </row>
    <row r="49" spans="1:57" x14ac:dyDescent="0.25">
      <c r="A49" s="18" t="s">
        <v>718</v>
      </c>
      <c r="B49" s="18" t="s">
        <v>768</v>
      </c>
      <c r="C49" s="19">
        <v>43100</v>
      </c>
      <c r="D49" s="19">
        <v>43070</v>
      </c>
      <c r="E49" s="19">
        <v>43100</v>
      </c>
      <c r="F49" s="20" t="s">
        <v>8</v>
      </c>
      <c r="G49" s="17" t="s">
        <v>335</v>
      </c>
      <c r="H49" s="21" t="s">
        <v>336</v>
      </c>
      <c r="I49" s="18" t="s">
        <v>99</v>
      </c>
      <c r="J49" s="18" t="s">
        <v>8</v>
      </c>
      <c r="K49" s="18" t="s">
        <v>337</v>
      </c>
      <c r="L49" s="18" t="s">
        <v>8</v>
      </c>
      <c r="M49" s="18" t="s">
        <v>8</v>
      </c>
      <c r="N49" s="18" t="s">
        <v>8</v>
      </c>
      <c r="O49" s="19"/>
      <c r="P49" s="19"/>
      <c r="Q49" s="18" t="s">
        <v>197</v>
      </c>
      <c r="R49" s="18" t="s">
        <v>198</v>
      </c>
      <c r="S49" s="18" t="s">
        <v>8</v>
      </c>
      <c r="T49" s="18" t="s">
        <v>199</v>
      </c>
      <c r="U49" s="18" t="s">
        <v>200</v>
      </c>
      <c r="V49" s="18" t="s">
        <v>201</v>
      </c>
      <c r="W49" s="22">
        <v>0</v>
      </c>
      <c r="X49" s="19"/>
      <c r="Y49" s="22">
        <v>0</v>
      </c>
      <c r="Z49" s="19"/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19"/>
      <c r="AI49" s="22">
        <v>0</v>
      </c>
      <c r="AJ49" s="19"/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3">
        <v>33812</v>
      </c>
      <c r="AR49" s="19">
        <v>43070</v>
      </c>
      <c r="AS49" s="23">
        <v>33927</v>
      </c>
      <c r="AT49" s="19">
        <v>43100</v>
      </c>
      <c r="AU49" s="22">
        <v>0</v>
      </c>
      <c r="AV49" s="22">
        <v>115</v>
      </c>
      <c r="AW49" s="22">
        <v>0</v>
      </c>
      <c r="AX49" s="22">
        <v>115</v>
      </c>
      <c r="AY49" s="22">
        <v>6.1999999999999998E-3</v>
      </c>
      <c r="AZ49" s="22">
        <v>0</v>
      </c>
      <c r="BA49" s="22">
        <v>0</v>
      </c>
      <c r="BB49" s="22">
        <v>0</v>
      </c>
      <c r="BC49" s="22">
        <v>0.71</v>
      </c>
      <c r="BD49" s="22">
        <v>0</v>
      </c>
      <c r="BE49" s="22">
        <v>0.71</v>
      </c>
    </row>
    <row r="50" spans="1:57" x14ac:dyDescent="0.25">
      <c r="A50" s="18" t="s">
        <v>718</v>
      </c>
      <c r="B50" s="18" t="s">
        <v>769</v>
      </c>
      <c r="C50" s="19">
        <v>43100</v>
      </c>
      <c r="D50" s="19">
        <v>43070</v>
      </c>
      <c r="E50" s="19">
        <v>43100</v>
      </c>
      <c r="F50" s="20" t="s">
        <v>8</v>
      </c>
      <c r="G50" s="17" t="s">
        <v>339</v>
      </c>
      <c r="H50" s="21" t="s">
        <v>336</v>
      </c>
      <c r="I50" s="18" t="s">
        <v>101</v>
      </c>
      <c r="J50" s="18" t="s">
        <v>8</v>
      </c>
      <c r="K50" s="18" t="s">
        <v>102</v>
      </c>
      <c r="L50" s="18" t="s">
        <v>8</v>
      </c>
      <c r="M50" s="18" t="s">
        <v>8</v>
      </c>
      <c r="N50" s="18" t="s">
        <v>8</v>
      </c>
      <c r="O50" s="19"/>
      <c r="P50" s="19"/>
      <c r="Q50" s="18" t="s">
        <v>197</v>
      </c>
      <c r="R50" s="18" t="s">
        <v>198</v>
      </c>
      <c r="S50" s="18" t="s">
        <v>8</v>
      </c>
      <c r="T50" s="18" t="s">
        <v>199</v>
      </c>
      <c r="U50" s="18" t="s">
        <v>200</v>
      </c>
      <c r="V50" s="18" t="s">
        <v>201</v>
      </c>
      <c r="W50" s="22">
        <v>0</v>
      </c>
      <c r="X50" s="19"/>
      <c r="Y50" s="22">
        <v>0</v>
      </c>
      <c r="Z50" s="19"/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19"/>
      <c r="AI50" s="22">
        <v>0</v>
      </c>
      <c r="AJ50" s="19"/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3">
        <v>32669</v>
      </c>
      <c r="AR50" s="19">
        <v>43070</v>
      </c>
      <c r="AS50" s="23">
        <v>32773</v>
      </c>
      <c r="AT50" s="19">
        <v>43100</v>
      </c>
      <c r="AU50" s="22">
        <v>0</v>
      </c>
      <c r="AV50" s="22">
        <v>104</v>
      </c>
      <c r="AW50" s="22">
        <v>0</v>
      </c>
      <c r="AX50" s="22">
        <v>104</v>
      </c>
      <c r="AY50" s="22">
        <v>6.1999999999999998E-3</v>
      </c>
      <c r="AZ50" s="22">
        <v>0</v>
      </c>
      <c r="BA50" s="22">
        <v>0</v>
      </c>
      <c r="BB50" s="22">
        <v>0</v>
      </c>
      <c r="BC50" s="22">
        <v>0.64</v>
      </c>
      <c r="BD50" s="22">
        <v>0</v>
      </c>
      <c r="BE50" s="22">
        <v>0.64</v>
      </c>
    </row>
    <row r="51" spans="1:57" x14ac:dyDescent="0.25">
      <c r="A51" s="18" t="s">
        <v>718</v>
      </c>
      <c r="B51" s="18" t="s">
        <v>770</v>
      </c>
      <c r="C51" s="19">
        <v>43100</v>
      </c>
      <c r="D51" s="19">
        <v>43070</v>
      </c>
      <c r="E51" s="19">
        <v>43100</v>
      </c>
      <c r="F51" s="20" t="s">
        <v>8</v>
      </c>
      <c r="G51" s="17" t="s">
        <v>341</v>
      </c>
      <c r="H51" s="21" t="s">
        <v>336</v>
      </c>
      <c r="I51" s="18" t="s">
        <v>103</v>
      </c>
      <c r="J51" s="18" t="s">
        <v>8</v>
      </c>
      <c r="K51" s="18" t="s">
        <v>104</v>
      </c>
      <c r="L51" s="18" t="s">
        <v>47</v>
      </c>
      <c r="M51" s="18" t="s">
        <v>8</v>
      </c>
      <c r="N51" s="18" t="s">
        <v>8</v>
      </c>
      <c r="O51" s="19"/>
      <c r="P51" s="19"/>
      <c r="Q51" s="18" t="s">
        <v>216</v>
      </c>
      <c r="R51" s="18" t="s">
        <v>267</v>
      </c>
      <c r="S51" s="18" t="s">
        <v>8</v>
      </c>
      <c r="T51" s="18" t="s">
        <v>268</v>
      </c>
      <c r="U51" s="18" t="s">
        <v>200</v>
      </c>
      <c r="V51" s="18" t="s">
        <v>269</v>
      </c>
      <c r="W51" s="22">
        <v>0</v>
      </c>
      <c r="X51" s="19"/>
      <c r="Y51" s="22">
        <v>0</v>
      </c>
      <c r="Z51" s="19"/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19"/>
      <c r="AI51" s="22">
        <v>0</v>
      </c>
      <c r="AJ51" s="19"/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3">
        <v>179836</v>
      </c>
      <c r="AR51" s="19">
        <v>43070</v>
      </c>
      <c r="AS51" s="23">
        <v>180713</v>
      </c>
      <c r="AT51" s="19">
        <v>43100</v>
      </c>
      <c r="AU51" s="22">
        <v>0</v>
      </c>
      <c r="AV51" s="22">
        <v>877</v>
      </c>
      <c r="AW51" s="22">
        <v>0</v>
      </c>
      <c r="AX51" s="22">
        <v>877</v>
      </c>
      <c r="AY51" s="22">
        <v>6.1999999999999998E-3</v>
      </c>
      <c r="AZ51" s="22">
        <v>0</v>
      </c>
      <c r="BA51" s="22">
        <v>0</v>
      </c>
      <c r="BB51" s="22">
        <v>0</v>
      </c>
      <c r="BC51" s="22">
        <v>5.44</v>
      </c>
      <c r="BD51" s="22">
        <v>0</v>
      </c>
      <c r="BE51" s="22">
        <v>5.44</v>
      </c>
    </row>
    <row r="52" spans="1:57" x14ac:dyDescent="0.25">
      <c r="A52" s="18" t="s">
        <v>718</v>
      </c>
      <c r="B52" s="18" t="s">
        <v>771</v>
      </c>
      <c r="C52" s="19">
        <v>43100</v>
      </c>
      <c r="D52" s="19">
        <v>43070</v>
      </c>
      <c r="E52" s="19">
        <v>43100</v>
      </c>
      <c r="F52" s="20" t="s">
        <v>8</v>
      </c>
      <c r="G52" s="17" t="s">
        <v>343</v>
      </c>
      <c r="H52" s="21" t="s">
        <v>336</v>
      </c>
      <c r="I52" s="18" t="s">
        <v>105</v>
      </c>
      <c r="J52" s="18" t="s">
        <v>8</v>
      </c>
      <c r="K52" s="18" t="s">
        <v>106</v>
      </c>
      <c r="L52" s="18" t="s">
        <v>8</v>
      </c>
      <c r="M52" s="18" t="s">
        <v>8</v>
      </c>
      <c r="N52" s="18" t="s">
        <v>8</v>
      </c>
      <c r="O52" s="19"/>
      <c r="P52" s="19"/>
      <c r="Q52" s="18" t="s">
        <v>197</v>
      </c>
      <c r="R52" s="18" t="s">
        <v>198</v>
      </c>
      <c r="S52" s="18" t="s">
        <v>8</v>
      </c>
      <c r="T52" s="18" t="s">
        <v>199</v>
      </c>
      <c r="U52" s="18" t="s">
        <v>200</v>
      </c>
      <c r="V52" s="18" t="s">
        <v>201</v>
      </c>
      <c r="W52" s="22">
        <v>0</v>
      </c>
      <c r="X52" s="19"/>
      <c r="Y52" s="22">
        <v>0</v>
      </c>
      <c r="Z52" s="19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19"/>
      <c r="AI52" s="22">
        <v>0</v>
      </c>
      <c r="AJ52" s="19"/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3">
        <v>98933</v>
      </c>
      <c r="AR52" s="19">
        <v>43070</v>
      </c>
      <c r="AS52" s="23">
        <v>99013</v>
      </c>
      <c r="AT52" s="19">
        <v>43100</v>
      </c>
      <c r="AU52" s="22">
        <v>0</v>
      </c>
      <c r="AV52" s="22">
        <v>80</v>
      </c>
      <c r="AW52" s="22">
        <v>0</v>
      </c>
      <c r="AX52" s="22">
        <v>80</v>
      </c>
      <c r="AY52" s="22">
        <v>6.1999999999999998E-3</v>
      </c>
      <c r="AZ52" s="22">
        <v>0</v>
      </c>
      <c r="BA52" s="22">
        <v>0</v>
      </c>
      <c r="BB52" s="22">
        <v>0</v>
      </c>
      <c r="BC52" s="22">
        <v>0.5</v>
      </c>
      <c r="BD52" s="22">
        <v>0</v>
      </c>
      <c r="BE52" s="22">
        <v>0.5</v>
      </c>
    </row>
    <row r="53" spans="1:57" x14ac:dyDescent="0.25">
      <c r="A53" s="18" t="s">
        <v>718</v>
      </c>
      <c r="B53" s="18" t="s">
        <v>772</v>
      </c>
      <c r="C53" s="19">
        <v>43100</v>
      </c>
      <c r="D53" s="19">
        <v>43070</v>
      </c>
      <c r="E53" s="19">
        <v>43100</v>
      </c>
      <c r="F53" s="20" t="s">
        <v>8</v>
      </c>
      <c r="G53" s="17" t="s">
        <v>345</v>
      </c>
      <c r="H53" s="21" t="s">
        <v>336</v>
      </c>
      <c r="I53" s="18" t="s">
        <v>107</v>
      </c>
      <c r="J53" s="18" t="s">
        <v>8</v>
      </c>
      <c r="K53" s="18" t="s">
        <v>108</v>
      </c>
      <c r="L53" s="18" t="s">
        <v>8</v>
      </c>
      <c r="M53" s="18" t="s">
        <v>8</v>
      </c>
      <c r="N53" s="18" t="s">
        <v>8</v>
      </c>
      <c r="O53" s="19"/>
      <c r="P53" s="19"/>
      <c r="Q53" s="18" t="s">
        <v>197</v>
      </c>
      <c r="R53" s="18" t="s">
        <v>198</v>
      </c>
      <c r="S53" s="18" t="s">
        <v>8</v>
      </c>
      <c r="T53" s="18" t="s">
        <v>199</v>
      </c>
      <c r="U53" s="18" t="s">
        <v>200</v>
      </c>
      <c r="V53" s="18" t="s">
        <v>201</v>
      </c>
      <c r="W53" s="22">
        <v>0</v>
      </c>
      <c r="X53" s="19"/>
      <c r="Y53" s="22">
        <v>0</v>
      </c>
      <c r="Z53" s="19"/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19"/>
      <c r="AI53" s="22">
        <v>0</v>
      </c>
      <c r="AJ53" s="19"/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3">
        <v>91546</v>
      </c>
      <c r="AR53" s="19">
        <v>43070</v>
      </c>
      <c r="AS53" s="23">
        <v>91768</v>
      </c>
      <c r="AT53" s="19">
        <v>43100</v>
      </c>
      <c r="AU53" s="22">
        <v>0</v>
      </c>
      <c r="AV53" s="22">
        <v>222</v>
      </c>
      <c r="AW53" s="22">
        <v>0</v>
      </c>
      <c r="AX53" s="22">
        <v>222</v>
      </c>
      <c r="AY53" s="22">
        <v>6.1999999999999998E-3</v>
      </c>
      <c r="AZ53" s="22">
        <v>0</v>
      </c>
      <c r="BA53" s="22">
        <v>0</v>
      </c>
      <c r="BB53" s="22">
        <v>0</v>
      </c>
      <c r="BC53" s="22">
        <v>1.38</v>
      </c>
      <c r="BD53" s="22">
        <v>0</v>
      </c>
      <c r="BE53" s="22">
        <v>1.38</v>
      </c>
    </row>
    <row r="54" spans="1:57" x14ac:dyDescent="0.25">
      <c r="A54" s="18" t="s">
        <v>718</v>
      </c>
      <c r="B54" s="18" t="s">
        <v>773</v>
      </c>
      <c r="C54" s="19">
        <v>43100</v>
      </c>
      <c r="D54" s="19">
        <v>43070</v>
      </c>
      <c r="E54" s="19">
        <v>43100</v>
      </c>
      <c r="F54" s="20" t="s">
        <v>8</v>
      </c>
      <c r="G54" s="17" t="s">
        <v>347</v>
      </c>
      <c r="H54" s="21" t="s">
        <v>336</v>
      </c>
      <c r="I54" s="18" t="s">
        <v>109</v>
      </c>
      <c r="J54" s="18" t="s">
        <v>8</v>
      </c>
      <c r="K54" s="18" t="s">
        <v>110</v>
      </c>
      <c r="L54" s="18" t="s">
        <v>111</v>
      </c>
      <c r="M54" s="18" t="s">
        <v>8</v>
      </c>
      <c r="N54" s="18" t="s">
        <v>8</v>
      </c>
      <c r="O54" s="19"/>
      <c r="P54" s="19"/>
      <c r="Q54" s="18" t="s">
        <v>210</v>
      </c>
      <c r="R54" s="18" t="s">
        <v>231</v>
      </c>
      <c r="S54" s="18" t="s">
        <v>8</v>
      </c>
      <c r="T54" s="18" t="s">
        <v>232</v>
      </c>
      <c r="U54" s="18" t="s">
        <v>200</v>
      </c>
      <c r="V54" s="18" t="s">
        <v>233</v>
      </c>
      <c r="W54" s="22">
        <v>0</v>
      </c>
      <c r="X54" s="19"/>
      <c r="Y54" s="22">
        <v>0</v>
      </c>
      <c r="Z54" s="19"/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19"/>
      <c r="AI54" s="22">
        <v>0</v>
      </c>
      <c r="AJ54" s="19"/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3">
        <v>77890</v>
      </c>
      <c r="AR54" s="19">
        <v>43070</v>
      </c>
      <c r="AS54" s="23">
        <v>78189</v>
      </c>
      <c r="AT54" s="19">
        <v>43100</v>
      </c>
      <c r="AU54" s="22">
        <v>0</v>
      </c>
      <c r="AV54" s="22">
        <v>299</v>
      </c>
      <c r="AW54" s="22">
        <v>0</v>
      </c>
      <c r="AX54" s="22">
        <v>299</v>
      </c>
      <c r="AY54" s="22">
        <v>6.1999999999999998E-3</v>
      </c>
      <c r="AZ54" s="22">
        <v>0</v>
      </c>
      <c r="BA54" s="22">
        <v>0</v>
      </c>
      <c r="BB54" s="22">
        <v>0</v>
      </c>
      <c r="BC54" s="22">
        <v>1.85</v>
      </c>
      <c r="BD54" s="22">
        <v>0</v>
      </c>
      <c r="BE54" s="22">
        <v>1.85</v>
      </c>
    </row>
    <row r="55" spans="1:57" x14ac:dyDescent="0.25">
      <c r="A55" s="18" t="s">
        <v>718</v>
      </c>
      <c r="B55" s="18" t="s">
        <v>774</v>
      </c>
      <c r="C55" s="19">
        <v>43100</v>
      </c>
      <c r="D55" s="19">
        <v>43070</v>
      </c>
      <c r="E55" s="19">
        <v>43100</v>
      </c>
      <c r="F55" s="20" t="s">
        <v>8</v>
      </c>
      <c r="G55" s="17" t="s">
        <v>349</v>
      </c>
      <c r="H55" s="21" t="s">
        <v>336</v>
      </c>
      <c r="I55" s="18" t="s">
        <v>112</v>
      </c>
      <c r="J55" s="18" t="s">
        <v>8</v>
      </c>
      <c r="K55" s="18" t="s">
        <v>110</v>
      </c>
      <c r="L55" s="18" t="s">
        <v>113</v>
      </c>
      <c r="M55" s="18" t="s">
        <v>8</v>
      </c>
      <c r="N55" s="18" t="s">
        <v>8</v>
      </c>
      <c r="O55" s="19"/>
      <c r="P55" s="19"/>
      <c r="Q55" s="18" t="s">
        <v>216</v>
      </c>
      <c r="R55" s="18" t="s">
        <v>267</v>
      </c>
      <c r="S55" s="18" t="s">
        <v>8</v>
      </c>
      <c r="T55" s="18" t="s">
        <v>268</v>
      </c>
      <c r="U55" s="18" t="s">
        <v>200</v>
      </c>
      <c r="V55" s="18" t="s">
        <v>269</v>
      </c>
      <c r="W55" s="22">
        <v>0</v>
      </c>
      <c r="X55" s="19"/>
      <c r="Y55" s="22">
        <v>0</v>
      </c>
      <c r="Z55" s="19"/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19"/>
      <c r="AI55" s="22">
        <v>0</v>
      </c>
      <c r="AJ55" s="19"/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3">
        <v>120707</v>
      </c>
      <c r="AR55" s="19">
        <v>43070</v>
      </c>
      <c r="AS55" s="23">
        <v>121404</v>
      </c>
      <c r="AT55" s="19">
        <v>43100</v>
      </c>
      <c r="AU55" s="22">
        <v>0</v>
      </c>
      <c r="AV55" s="22">
        <v>697</v>
      </c>
      <c r="AW55" s="22">
        <v>0</v>
      </c>
      <c r="AX55" s="22">
        <v>697</v>
      </c>
      <c r="AY55" s="22">
        <v>6.1999999999999998E-3</v>
      </c>
      <c r="AZ55" s="22">
        <v>0</v>
      </c>
      <c r="BA55" s="22">
        <v>0</v>
      </c>
      <c r="BB55" s="22">
        <v>0</v>
      </c>
      <c r="BC55" s="22">
        <v>4.32</v>
      </c>
      <c r="BD55" s="22">
        <v>0</v>
      </c>
      <c r="BE55" s="22">
        <v>4.32</v>
      </c>
    </row>
    <row r="56" spans="1:57" x14ac:dyDescent="0.25">
      <c r="A56" s="18" t="s">
        <v>718</v>
      </c>
      <c r="B56" s="18" t="s">
        <v>775</v>
      </c>
      <c r="C56" s="19">
        <v>43100</v>
      </c>
      <c r="D56" s="19">
        <v>43070</v>
      </c>
      <c r="E56" s="19">
        <v>43100</v>
      </c>
      <c r="F56" s="20" t="s">
        <v>8</v>
      </c>
      <c r="G56" s="17" t="s">
        <v>351</v>
      </c>
      <c r="H56" s="21" t="s">
        <v>336</v>
      </c>
      <c r="I56" s="18" t="s">
        <v>114</v>
      </c>
      <c r="J56" s="18" t="s">
        <v>8</v>
      </c>
      <c r="K56" s="18" t="s">
        <v>93</v>
      </c>
      <c r="L56" s="18" t="s">
        <v>47</v>
      </c>
      <c r="M56" s="18" t="s">
        <v>8</v>
      </c>
      <c r="N56" s="18" t="s">
        <v>8</v>
      </c>
      <c r="O56" s="19"/>
      <c r="P56" s="19"/>
      <c r="Q56" s="18" t="s">
        <v>216</v>
      </c>
      <c r="R56" s="18" t="s">
        <v>267</v>
      </c>
      <c r="S56" s="18" t="s">
        <v>8</v>
      </c>
      <c r="T56" s="18" t="s">
        <v>268</v>
      </c>
      <c r="U56" s="18" t="s">
        <v>200</v>
      </c>
      <c r="V56" s="18" t="s">
        <v>269</v>
      </c>
      <c r="W56" s="22">
        <v>0</v>
      </c>
      <c r="X56" s="19"/>
      <c r="Y56" s="22">
        <v>0</v>
      </c>
      <c r="Z56" s="19"/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19"/>
      <c r="AI56" s="22">
        <v>0</v>
      </c>
      <c r="AJ56" s="19"/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3">
        <v>231917</v>
      </c>
      <c r="AR56" s="19">
        <v>43070</v>
      </c>
      <c r="AS56" s="23">
        <v>233536</v>
      </c>
      <c r="AT56" s="19">
        <v>43100</v>
      </c>
      <c r="AU56" s="22">
        <v>0</v>
      </c>
      <c r="AV56" s="23">
        <v>1619</v>
      </c>
      <c r="AW56" s="22">
        <v>0</v>
      </c>
      <c r="AX56" s="23">
        <v>1619</v>
      </c>
      <c r="AY56" s="22">
        <v>6.1999999999999998E-3</v>
      </c>
      <c r="AZ56" s="22">
        <v>0</v>
      </c>
      <c r="BA56" s="22">
        <v>0</v>
      </c>
      <c r="BB56" s="22">
        <v>0</v>
      </c>
      <c r="BC56" s="22">
        <v>10.039999999999999</v>
      </c>
      <c r="BD56" s="22">
        <v>0</v>
      </c>
      <c r="BE56" s="22">
        <v>10.039999999999999</v>
      </c>
    </row>
    <row r="57" spans="1:57" x14ac:dyDescent="0.25">
      <c r="A57" s="18" t="s">
        <v>718</v>
      </c>
      <c r="B57" s="18" t="s">
        <v>776</v>
      </c>
      <c r="C57" s="19">
        <v>43100</v>
      </c>
      <c r="D57" s="19">
        <v>43070</v>
      </c>
      <c r="E57" s="19">
        <v>43100</v>
      </c>
      <c r="F57" s="20" t="s">
        <v>8</v>
      </c>
      <c r="G57" s="17" t="s">
        <v>353</v>
      </c>
      <c r="H57" s="21" t="s">
        <v>336</v>
      </c>
      <c r="I57" s="18" t="s">
        <v>115</v>
      </c>
      <c r="J57" s="18" t="s">
        <v>8</v>
      </c>
      <c r="K57" s="18" t="s">
        <v>354</v>
      </c>
      <c r="L57" s="18" t="s">
        <v>8</v>
      </c>
      <c r="M57" s="18" t="s">
        <v>8</v>
      </c>
      <c r="N57" s="18" t="s">
        <v>8</v>
      </c>
      <c r="O57" s="19"/>
      <c r="P57" s="19"/>
      <c r="Q57" s="18" t="s">
        <v>197</v>
      </c>
      <c r="R57" s="18" t="s">
        <v>198</v>
      </c>
      <c r="S57" s="18" t="s">
        <v>8</v>
      </c>
      <c r="T57" s="18" t="s">
        <v>199</v>
      </c>
      <c r="U57" s="18" t="s">
        <v>200</v>
      </c>
      <c r="V57" s="18" t="s">
        <v>201</v>
      </c>
      <c r="W57" s="22">
        <v>0</v>
      </c>
      <c r="X57" s="19"/>
      <c r="Y57" s="22">
        <v>0</v>
      </c>
      <c r="Z57" s="19"/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19"/>
      <c r="AI57" s="22">
        <v>0</v>
      </c>
      <c r="AJ57" s="19"/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3">
        <v>124933</v>
      </c>
      <c r="AR57" s="19">
        <v>43070</v>
      </c>
      <c r="AS57" s="23">
        <v>125590</v>
      </c>
      <c r="AT57" s="19">
        <v>43100</v>
      </c>
      <c r="AU57" s="22">
        <v>0</v>
      </c>
      <c r="AV57" s="22">
        <v>657</v>
      </c>
      <c r="AW57" s="22">
        <v>0</v>
      </c>
      <c r="AX57" s="22">
        <v>657</v>
      </c>
      <c r="AY57" s="22">
        <v>6.1999999999999998E-3</v>
      </c>
      <c r="AZ57" s="22">
        <v>0</v>
      </c>
      <c r="BA57" s="22">
        <v>0</v>
      </c>
      <c r="BB57" s="22">
        <v>0</v>
      </c>
      <c r="BC57" s="22">
        <v>4.07</v>
      </c>
      <c r="BD57" s="22">
        <v>0</v>
      </c>
      <c r="BE57" s="22">
        <v>4.07</v>
      </c>
    </row>
    <row r="58" spans="1:57" x14ac:dyDescent="0.25">
      <c r="A58" s="18" t="s">
        <v>718</v>
      </c>
      <c r="B58" s="18" t="s">
        <v>777</v>
      </c>
      <c r="C58" s="19">
        <v>43100</v>
      </c>
      <c r="D58" s="19">
        <v>43070</v>
      </c>
      <c r="E58" s="19">
        <v>43100</v>
      </c>
      <c r="F58" s="20" t="s">
        <v>8</v>
      </c>
      <c r="G58" s="17" t="s">
        <v>356</v>
      </c>
      <c r="H58" s="21" t="s">
        <v>336</v>
      </c>
      <c r="I58" s="18" t="s">
        <v>117</v>
      </c>
      <c r="J58" s="18" t="s">
        <v>8</v>
      </c>
      <c r="K58" s="18" t="s">
        <v>44</v>
      </c>
      <c r="L58" s="18" t="s">
        <v>8</v>
      </c>
      <c r="M58" s="18" t="s">
        <v>8</v>
      </c>
      <c r="N58" s="18" t="s">
        <v>8</v>
      </c>
      <c r="O58" s="19"/>
      <c r="P58" s="19"/>
      <c r="Q58" s="18" t="s">
        <v>197</v>
      </c>
      <c r="R58" s="18" t="s">
        <v>198</v>
      </c>
      <c r="S58" s="18" t="s">
        <v>8</v>
      </c>
      <c r="T58" s="18" t="s">
        <v>199</v>
      </c>
      <c r="U58" s="18" t="s">
        <v>200</v>
      </c>
      <c r="V58" s="18" t="s">
        <v>201</v>
      </c>
      <c r="W58" s="22">
        <v>0</v>
      </c>
      <c r="X58" s="19"/>
      <c r="Y58" s="22">
        <v>0</v>
      </c>
      <c r="Z58" s="19"/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19"/>
      <c r="AI58" s="22">
        <v>0</v>
      </c>
      <c r="AJ58" s="19"/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3">
        <v>108257</v>
      </c>
      <c r="AR58" s="19">
        <v>43070</v>
      </c>
      <c r="AS58" s="23">
        <v>108849</v>
      </c>
      <c r="AT58" s="19">
        <v>43100</v>
      </c>
      <c r="AU58" s="22">
        <v>0</v>
      </c>
      <c r="AV58" s="22">
        <v>592</v>
      </c>
      <c r="AW58" s="22">
        <v>0</v>
      </c>
      <c r="AX58" s="22">
        <v>592</v>
      </c>
      <c r="AY58" s="22">
        <v>6.1999999999999998E-3</v>
      </c>
      <c r="AZ58" s="22">
        <v>0</v>
      </c>
      <c r="BA58" s="22">
        <v>0</v>
      </c>
      <c r="BB58" s="22">
        <v>0</v>
      </c>
      <c r="BC58" s="22">
        <v>3.67</v>
      </c>
      <c r="BD58" s="22">
        <v>0</v>
      </c>
      <c r="BE58" s="22">
        <v>3.67</v>
      </c>
    </row>
    <row r="59" spans="1:57" x14ac:dyDescent="0.25">
      <c r="A59" s="18" t="s">
        <v>718</v>
      </c>
      <c r="B59" s="18" t="s">
        <v>778</v>
      </c>
      <c r="C59" s="19">
        <v>43100</v>
      </c>
      <c r="D59" s="19">
        <v>43070</v>
      </c>
      <c r="E59" s="19">
        <v>43100</v>
      </c>
      <c r="F59" s="20" t="s">
        <v>8</v>
      </c>
      <c r="G59" s="24" t="s">
        <v>358</v>
      </c>
      <c r="H59" s="21" t="s">
        <v>336</v>
      </c>
      <c r="I59" s="18" t="s">
        <v>119</v>
      </c>
      <c r="J59" s="18" t="s">
        <v>8</v>
      </c>
      <c r="K59" s="18" t="s">
        <v>120</v>
      </c>
      <c r="L59" s="18" t="s">
        <v>8</v>
      </c>
      <c r="M59" s="18" t="s">
        <v>8</v>
      </c>
      <c r="N59" s="18" t="s">
        <v>8</v>
      </c>
      <c r="O59" s="19"/>
      <c r="P59" s="19"/>
      <c r="Q59" s="18" t="s">
        <v>204</v>
      </c>
      <c r="R59" s="18" t="s">
        <v>359</v>
      </c>
      <c r="S59" s="18" t="s">
        <v>8</v>
      </c>
      <c r="T59" s="18" t="s">
        <v>268</v>
      </c>
      <c r="U59" s="18" t="s">
        <v>200</v>
      </c>
      <c r="V59" s="18" t="s">
        <v>269</v>
      </c>
      <c r="W59" s="22">
        <v>0</v>
      </c>
      <c r="X59" s="19"/>
      <c r="Y59" s="22">
        <v>0</v>
      </c>
      <c r="Z59" s="19"/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19"/>
      <c r="AI59" s="22">
        <v>0</v>
      </c>
      <c r="AJ59" s="19"/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3">
        <v>73968</v>
      </c>
      <c r="AR59" s="19">
        <v>43070</v>
      </c>
      <c r="AS59" s="23">
        <v>74130</v>
      </c>
      <c r="AT59" s="19">
        <v>43100</v>
      </c>
      <c r="AU59" s="22">
        <v>0</v>
      </c>
      <c r="AV59" s="22">
        <v>162</v>
      </c>
      <c r="AW59" s="22">
        <v>0</v>
      </c>
      <c r="AX59" s="22">
        <v>162</v>
      </c>
      <c r="AY59" s="22">
        <v>6.1999999999999998E-3</v>
      </c>
      <c r="AZ59" s="22">
        <v>0</v>
      </c>
      <c r="BA59" s="22">
        <v>0</v>
      </c>
      <c r="BB59" s="22">
        <v>0</v>
      </c>
      <c r="BC59" s="22">
        <v>1</v>
      </c>
      <c r="BD59" s="22">
        <v>0</v>
      </c>
      <c r="BE59" s="22">
        <v>1</v>
      </c>
    </row>
  </sheetData>
  <sortState ref="A2:BE59">
    <sortCondition ref="I2:I59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0E5C919C4FB4D988BA3C8A31D5496" ma:contentTypeVersion="7" ma:contentTypeDescription="Create a new document." ma:contentTypeScope="" ma:versionID="d697038c5207713c4d5d758f5d9a6282">
  <xsd:schema xmlns:xsd="http://www.w3.org/2001/XMLSchema" xmlns:xs="http://www.w3.org/2001/XMLSchema" xmlns:p="http://schemas.microsoft.com/office/2006/metadata/properties" xmlns:ns2="2d376461-a108-4814-98b5-01b46420f1d8" xmlns:ns3="c10827ec-0b60-497c-ad32-e7b115776bb0" targetNamespace="http://schemas.microsoft.com/office/2006/metadata/properties" ma:root="true" ma:fieldsID="5747cd784cd0d89aa92683ff2331c89c" ns2:_="" ns3:_="">
    <xsd:import namespace="2d376461-a108-4814-98b5-01b46420f1d8"/>
    <xsd:import namespace="c10827ec-0b60-497c-ad32-e7b115776b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76461-a108-4814-98b5-01b46420f1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827ec-0b60-497c-ad32-e7b115776b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376461-a108-4814-98b5-01b46420f1d8">
      <UserInfo>
        <DisplayName>Alan Weaver</DisplayName>
        <AccountId>114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23AFE-8305-4C16-AF9E-A2ABD6239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76461-a108-4814-98b5-01b46420f1d8"/>
    <ds:schemaRef ds:uri="c10827ec-0b60-497c-ad32-e7b115776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A7E3BC-E2B4-4FDD-9272-54C830BC7C71}">
  <ds:schemaRefs>
    <ds:schemaRef ds:uri="http://schemas.microsoft.com/office/2006/metadata/properties"/>
    <ds:schemaRef ds:uri="http://purl.org/dc/terms/"/>
    <ds:schemaRef ds:uri="c10827ec-0b60-497c-ad32-e7b115776bb0"/>
    <ds:schemaRef ds:uri="http://schemas.microsoft.com/office/2006/documentManagement/types"/>
    <ds:schemaRef ds:uri="2d376461-a108-4814-98b5-01b46420f1d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8EBB02-3AC0-4B09-9171-5E875943D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Itemized Printer-Location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</vt:vector>
  </TitlesOfParts>
  <Manager/>
  <Company>Konica Minolta Business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MHarrington@sjrwmd.com</dc:creator>
  <cp:keywords/>
  <dc:description/>
  <cp:lastModifiedBy>Alan Weaver</cp:lastModifiedBy>
  <cp:revision/>
  <dcterms:created xsi:type="dcterms:W3CDTF">2018-04-11T18:03:28Z</dcterms:created>
  <dcterms:modified xsi:type="dcterms:W3CDTF">2018-04-27T14:22:43Z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0x0101008020E5C919C4FB4D988BA3C8A31D5496</vt:lpwstr>
  </property>
</Properties>
</file>