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a.schwartz\AppData\Local\Microsoft\Windows\INetCache\Content.Outlook\55YMAOCJ\"/>
    </mc:Choice>
  </mc:AlternateContent>
  <xr:revisionPtr revIDLastSave="0" documentId="13_ncr:1_{754E5F2B-8DB2-4FFB-86ED-55B5337C2F82}" xr6:coauthVersionLast="47" xr6:coauthVersionMax="47" xr10:uidLastSave="{00000000-0000-0000-0000-000000000000}"/>
  <workbookProtection workbookAlgorithmName="SHA-512" workbookHashValue="Xp82F+1zeC7oidzQ+6hdWjtNjif0Fn+48Ze9ii57UC9kGM1U+ceHolydcCnLUEDjjDGLBl/OkiGlnSOqIJRT7A==" workbookSaltValue="vYWC0XGw9rR6IsB3Gh9aSg==" workbookSpinCount="100000" lockStructure="1"/>
  <bookViews>
    <workbookView xWindow="28680" yWindow="-120" windowWidth="29040" windowHeight="15840" xr2:uid="{E6DD9656-9566-49FD-A350-DC2C1265CAA4}"/>
  </bookViews>
  <sheets>
    <sheet name="BID FORM" sheetId="1" r:id="rId1"/>
  </sheets>
  <externalReferences>
    <externalReference r:id="rId2"/>
  </externalReferences>
  <definedNames>
    <definedName name="_xlnm.Print_Area" localSheetId="0">'BID FORM'!$B$1:$G$84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11" i="1"/>
  <c r="G15" i="1"/>
  <c r="G18" i="1"/>
  <c r="G19" i="1"/>
  <c r="G22" i="1"/>
  <c r="G23" i="1"/>
  <c r="G26" i="1"/>
  <c r="G27" i="1"/>
  <c r="G30" i="1"/>
  <c r="G31" i="1"/>
  <c r="G34" i="1"/>
  <c r="G35" i="1"/>
  <c r="G38" i="1"/>
  <c r="G39" i="1"/>
  <c r="G40" i="1"/>
  <c r="G41" i="1"/>
  <c r="G42" i="1"/>
  <c r="G43" i="1"/>
  <c r="G44" i="1"/>
  <c r="G47" i="1"/>
  <c r="G51" i="1"/>
  <c r="G55" i="1"/>
  <c r="G56" i="1"/>
  <c r="G58" i="1"/>
  <c r="G59" i="1"/>
  <c r="G62" i="1"/>
  <c r="G63" i="1"/>
  <c r="G65" i="1"/>
  <c r="G66" i="1"/>
  <c r="G67" i="1"/>
  <c r="G69" i="1"/>
  <c r="G70" i="1"/>
  <c r="G71" i="1"/>
  <c r="G74" i="1"/>
  <c r="G75" i="1"/>
  <c r="G76" i="1"/>
  <c r="G77" i="1"/>
  <c r="G78" i="1"/>
  <c r="G79" i="1"/>
  <c r="G80" i="1"/>
  <c r="G81" i="1"/>
  <c r="C37" i="1"/>
  <c r="C3" i="1"/>
  <c r="E56" i="1"/>
  <c r="D56" i="1"/>
  <c r="C56" i="1"/>
  <c r="B56" i="1"/>
  <c r="E55" i="1"/>
  <c r="D55" i="1"/>
  <c r="C55" i="1"/>
  <c r="B55" i="1"/>
  <c r="E37" i="1"/>
  <c r="D37" i="1"/>
  <c r="G37" i="1" s="1"/>
  <c r="B37" i="1"/>
  <c r="E36" i="1"/>
  <c r="D36" i="1"/>
  <c r="G36" i="1" s="1"/>
  <c r="C36" i="1"/>
  <c r="B36" i="1"/>
  <c r="E34" i="1"/>
  <c r="D34" i="1"/>
  <c r="C34" i="1"/>
  <c r="B34" i="1"/>
  <c r="K33" i="1"/>
  <c r="E73" i="1" s="1"/>
  <c r="J33" i="1"/>
  <c r="D73" i="1" s="1"/>
  <c r="G73" i="1" s="1"/>
  <c r="I33" i="1"/>
  <c r="C73" i="1" s="1"/>
  <c r="H33" i="1"/>
  <c r="B73" i="1" s="1"/>
  <c r="E33" i="1"/>
  <c r="D33" i="1"/>
  <c r="G33" i="1" s="1"/>
  <c r="C33" i="1"/>
  <c r="B33" i="1"/>
  <c r="K32" i="1"/>
  <c r="E72" i="1" s="1"/>
  <c r="J32" i="1"/>
  <c r="D72" i="1" s="1"/>
  <c r="G72" i="1" s="1"/>
  <c r="I32" i="1"/>
  <c r="C72" i="1" s="1"/>
  <c r="H32" i="1"/>
  <c r="B72" i="1" s="1"/>
  <c r="E32" i="1"/>
  <c r="D32" i="1"/>
  <c r="G32" i="1" s="1"/>
  <c r="C32" i="1"/>
  <c r="B32" i="1"/>
  <c r="K31" i="1"/>
  <c r="E71" i="1" s="1"/>
  <c r="J31" i="1"/>
  <c r="D71" i="1" s="1"/>
  <c r="I31" i="1"/>
  <c r="C71" i="1" s="1"/>
  <c r="H31" i="1"/>
  <c r="B71" i="1" s="1"/>
  <c r="E31" i="1"/>
  <c r="D31" i="1"/>
  <c r="C31" i="1"/>
  <c r="B31" i="1"/>
  <c r="K30" i="1"/>
  <c r="E70" i="1" s="1"/>
  <c r="J30" i="1"/>
  <c r="D70" i="1" s="1"/>
  <c r="I30" i="1"/>
  <c r="C70" i="1" s="1"/>
  <c r="H30" i="1"/>
  <c r="B70" i="1" s="1"/>
  <c r="E30" i="1"/>
  <c r="D30" i="1"/>
  <c r="C30" i="1"/>
  <c r="B30" i="1"/>
  <c r="K29" i="1"/>
  <c r="E69" i="1" s="1"/>
  <c r="J29" i="1"/>
  <c r="I29" i="1"/>
  <c r="C69" i="1" s="1"/>
  <c r="H29" i="1"/>
  <c r="B69" i="1" s="1"/>
  <c r="E29" i="1"/>
  <c r="D29" i="1"/>
  <c r="G29" i="1" s="1"/>
  <c r="C29" i="1"/>
  <c r="B29" i="1"/>
  <c r="K28" i="1"/>
  <c r="E68" i="1" s="1"/>
  <c r="J28" i="1"/>
  <c r="D68" i="1" s="1"/>
  <c r="G68" i="1" s="1"/>
  <c r="I28" i="1"/>
  <c r="C68" i="1" s="1"/>
  <c r="H28" i="1"/>
  <c r="B68" i="1" s="1"/>
  <c r="E28" i="1"/>
  <c r="D28" i="1"/>
  <c r="G28" i="1" s="1"/>
  <c r="C28" i="1"/>
  <c r="B28" i="1"/>
  <c r="K27" i="1"/>
  <c r="E67" i="1" s="1"/>
  <c r="J27" i="1"/>
  <c r="D67" i="1" s="1"/>
  <c r="I27" i="1"/>
  <c r="C67" i="1" s="1"/>
  <c r="H27" i="1"/>
  <c r="B67" i="1" s="1"/>
  <c r="E27" i="1"/>
  <c r="D27" i="1"/>
  <c r="C27" i="1"/>
  <c r="B27" i="1"/>
  <c r="K26" i="1"/>
  <c r="E66" i="1" s="1"/>
  <c r="J26" i="1"/>
  <c r="D66" i="1" s="1"/>
  <c r="I26" i="1"/>
  <c r="C66" i="1" s="1"/>
  <c r="H26" i="1"/>
  <c r="B66" i="1" s="1"/>
  <c r="E26" i="1"/>
  <c r="D26" i="1"/>
  <c r="C26" i="1"/>
  <c r="B26" i="1"/>
  <c r="K25" i="1"/>
  <c r="E65" i="1" s="1"/>
  <c r="J25" i="1"/>
  <c r="I25" i="1"/>
  <c r="C65" i="1" s="1"/>
  <c r="H25" i="1"/>
  <c r="B65" i="1" s="1"/>
  <c r="E25" i="1"/>
  <c r="D25" i="1"/>
  <c r="G25" i="1" s="1"/>
  <c r="C25" i="1"/>
  <c r="B25" i="1"/>
  <c r="K24" i="1"/>
  <c r="E64" i="1" s="1"/>
  <c r="J24" i="1"/>
  <c r="D64" i="1" s="1"/>
  <c r="G64" i="1" s="1"/>
  <c r="I24" i="1"/>
  <c r="C64" i="1" s="1"/>
  <c r="H24" i="1"/>
  <c r="B64" i="1" s="1"/>
  <c r="E24" i="1"/>
  <c r="D24" i="1"/>
  <c r="G24" i="1" s="1"/>
  <c r="C24" i="1"/>
  <c r="B24" i="1"/>
  <c r="K23" i="1"/>
  <c r="E63" i="1" s="1"/>
  <c r="J23" i="1"/>
  <c r="D63" i="1" s="1"/>
  <c r="I23" i="1"/>
  <c r="C63" i="1" s="1"/>
  <c r="H23" i="1"/>
  <c r="B63" i="1" s="1"/>
  <c r="E23" i="1"/>
  <c r="D23" i="1"/>
  <c r="C23" i="1"/>
  <c r="B23" i="1"/>
  <c r="K22" i="1"/>
  <c r="E62" i="1" s="1"/>
  <c r="J22" i="1"/>
  <c r="D62" i="1" s="1"/>
  <c r="I22" i="1"/>
  <c r="C62" i="1" s="1"/>
  <c r="H22" i="1"/>
  <c r="B62" i="1" s="1"/>
  <c r="E22" i="1"/>
  <c r="D22" i="1"/>
  <c r="C22" i="1"/>
  <c r="B22" i="1"/>
  <c r="K21" i="1"/>
  <c r="E61" i="1" s="1"/>
  <c r="J21" i="1"/>
  <c r="D61" i="1" s="1"/>
  <c r="G61" i="1" s="1"/>
  <c r="I21" i="1"/>
  <c r="C61" i="1" s="1"/>
  <c r="H21" i="1"/>
  <c r="B61" i="1" s="1"/>
  <c r="E21" i="1"/>
  <c r="D21" i="1"/>
  <c r="G21" i="1" s="1"/>
  <c r="C21" i="1"/>
  <c r="B21" i="1"/>
  <c r="K20" i="1"/>
  <c r="E60" i="1" s="1"/>
  <c r="J20" i="1"/>
  <c r="D60" i="1" s="1"/>
  <c r="G60" i="1" s="1"/>
  <c r="I20" i="1"/>
  <c r="C60" i="1" s="1"/>
  <c r="H20" i="1"/>
  <c r="B60" i="1" s="1"/>
  <c r="E20" i="1"/>
  <c r="D20" i="1"/>
  <c r="G20" i="1" s="1"/>
  <c r="C20" i="1"/>
  <c r="B20" i="1"/>
  <c r="K19" i="1"/>
  <c r="E59" i="1" s="1"/>
  <c r="J19" i="1"/>
  <c r="D59" i="1" s="1"/>
  <c r="I19" i="1"/>
  <c r="C59" i="1" s="1"/>
  <c r="H19" i="1"/>
  <c r="B59" i="1" s="1"/>
  <c r="E19" i="1"/>
  <c r="D19" i="1"/>
  <c r="C19" i="1"/>
  <c r="B19" i="1"/>
  <c r="K18" i="1"/>
  <c r="E58" i="1" s="1"/>
  <c r="J18" i="1"/>
  <c r="D58" i="1" s="1"/>
  <c r="I18" i="1"/>
  <c r="C58" i="1" s="1"/>
  <c r="H18" i="1"/>
  <c r="B58" i="1" s="1"/>
  <c r="E18" i="1"/>
  <c r="D18" i="1"/>
  <c r="C18" i="1"/>
  <c r="B18" i="1"/>
  <c r="K17" i="1"/>
  <c r="E57" i="1" s="1"/>
  <c r="J17" i="1"/>
  <c r="D57" i="1" s="1"/>
  <c r="G57" i="1" s="1"/>
  <c r="I17" i="1"/>
  <c r="C57" i="1" s="1"/>
  <c r="H17" i="1"/>
  <c r="B57" i="1" s="1"/>
  <c r="E17" i="1"/>
  <c r="D17" i="1"/>
  <c r="G17" i="1" s="1"/>
  <c r="C17" i="1"/>
  <c r="B17" i="1"/>
  <c r="E16" i="1"/>
  <c r="D16" i="1"/>
  <c r="G16" i="1" s="1"/>
  <c r="C16" i="1"/>
  <c r="B16" i="1"/>
  <c r="D15" i="1"/>
  <c r="K14" i="1"/>
  <c r="E54" i="1" s="1"/>
  <c r="J14" i="1"/>
  <c r="D54" i="1" s="1"/>
  <c r="G54" i="1" s="1"/>
  <c r="I14" i="1"/>
  <c r="C54" i="1" s="1"/>
  <c r="H14" i="1"/>
  <c r="B54" i="1" s="1"/>
  <c r="E14" i="1"/>
  <c r="D14" i="1"/>
  <c r="G14" i="1" s="1"/>
  <c r="C14" i="1"/>
  <c r="B14" i="1"/>
  <c r="K13" i="1"/>
  <c r="E53" i="1" s="1"/>
  <c r="J13" i="1"/>
  <c r="D53" i="1" s="1"/>
  <c r="G53" i="1" s="1"/>
  <c r="I13" i="1"/>
  <c r="C53" i="1" s="1"/>
  <c r="H13" i="1"/>
  <c r="B53" i="1" s="1"/>
  <c r="E13" i="1"/>
  <c r="D13" i="1"/>
  <c r="G13" i="1" s="1"/>
  <c r="C13" i="1"/>
  <c r="B13" i="1"/>
  <c r="K12" i="1"/>
  <c r="E52" i="1" s="1"/>
  <c r="J12" i="1"/>
  <c r="D52" i="1" s="1"/>
  <c r="G52" i="1" s="1"/>
  <c r="I12" i="1"/>
  <c r="C52" i="1" s="1"/>
  <c r="H12" i="1"/>
  <c r="B52" i="1" s="1"/>
  <c r="E12" i="1"/>
  <c r="D12" i="1"/>
  <c r="G12" i="1" s="1"/>
  <c r="C12" i="1"/>
  <c r="B12" i="1"/>
  <c r="K11" i="1"/>
  <c r="E51" i="1" s="1"/>
  <c r="J11" i="1"/>
  <c r="D51" i="1" s="1"/>
  <c r="I11" i="1"/>
  <c r="C51" i="1" s="1"/>
  <c r="H11" i="1"/>
  <c r="B51" i="1" s="1"/>
  <c r="E11" i="1"/>
  <c r="D11" i="1"/>
  <c r="C11" i="1"/>
  <c r="B11" i="1"/>
  <c r="K10" i="1"/>
  <c r="E50" i="1" s="1"/>
  <c r="J10" i="1"/>
  <c r="D50" i="1" s="1"/>
  <c r="G50" i="1" s="1"/>
  <c r="I10" i="1"/>
  <c r="C50" i="1" s="1"/>
  <c r="H10" i="1"/>
  <c r="B50" i="1" s="1"/>
  <c r="E10" i="1"/>
  <c r="D10" i="1"/>
  <c r="G10" i="1" s="1"/>
  <c r="C10" i="1"/>
  <c r="B10" i="1"/>
  <c r="K9" i="1"/>
  <c r="E49" i="1" s="1"/>
  <c r="J9" i="1"/>
  <c r="D49" i="1" s="1"/>
  <c r="G49" i="1" s="1"/>
  <c r="I9" i="1"/>
  <c r="C49" i="1" s="1"/>
  <c r="H9" i="1"/>
  <c r="B49" i="1" s="1"/>
  <c r="E9" i="1"/>
  <c r="D9" i="1"/>
  <c r="G9" i="1" s="1"/>
  <c r="C9" i="1"/>
  <c r="B9" i="1"/>
  <c r="K8" i="1"/>
  <c r="E48" i="1" s="1"/>
  <c r="J8" i="1"/>
  <c r="D48" i="1" s="1"/>
  <c r="G48" i="1" s="1"/>
  <c r="I8" i="1"/>
  <c r="C48" i="1" s="1"/>
  <c r="H8" i="1"/>
  <c r="B48" i="1" s="1"/>
  <c r="E8" i="1"/>
  <c r="D8" i="1"/>
  <c r="G8" i="1" s="1"/>
  <c r="C8" i="1"/>
  <c r="B8" i="1"/>
  <c r="K7" i="1"/>
  <c r="E47" i="1" s="1"/>
  <c r="J7" i="1"/>
  <c r="D47" i="1" s="1"/>
  <c r="I7" i="1"/>
  <c r="C47" i="1" s="1"/>
  <c r="H7" i="1"/>
  <c r="B47" i="1" s="1"/>
  <c r="E7" i="1"/>
  <c r="D7" i="1"/>
  <c r="C7" i="1"/>
  <c r="B7" i="1"/>
  <c r="K6" i="1"/>
  <c r="E46" i="1" s="1"/>
  <c r="J6" i="1"/>
  <c r="D46" i="1" s="1"/>
  <c r="G46" i="1" s="1"/>
  <c r="I6" i="1"/>
  <c r="C46" i="1" s="1"/>
  <c r="H6" i="1"/>
  <c r="B46" i="1" s="1"/>
  <c r="E6" i="1"/>
  <c r="D6" i="1"/>
  <c r="G6" i="1" s="1"/>
  <c r="C6" i="1"/>
  <c r="B6" i="1"/>
  <c r="K5" i="1"/>
  <c r="E45" i="1" s="1"/>
  <c r="J5" i="1"/>
  <c r="D45" i="1" s="1"/>
  <c r="G45" i="1" s="1"/>
  <c r="I5" i="1"/>
  <c r="C45" i="1" s="1"/>
  <c r="H5" i="1"/>
  <c r="B45" i="1" s="1"/>
  <c r="E5" i="1"/>
  <c r="D5" i="1"/>
  <c r="G5" i="1" s="1"/>
  <c r="C5" i="1"/>
  <c r="B5" i="1"/>
  <c r="E4" i="1"/>
  <c r="D4" i="1"/>
  <c r="G4" i="1" s="1"/>
  <c r="C4" i="1"/>
  <c r="B4" i="1"/>
  <c r="E3" i="1"/>
  <c r="D3" i="1"/>
  <c r="G3" i="1" s="1"/>
  <c r="B3" i="1"/>
  <c r="G82" i="1" l="1"/>
</calcChain>
</file>

<file path=xl/sharedStrings.xml><?xml version="1.0" encoding="utf-8"?>
<sst xmlns="http://schemas.openxmlformats.org/spreadsheetml/2006/main" count="56" uniqueCount="33">
  <si>
    <t>PAY ITEM</t>
  </si>
  <si>
    <t>DESCRIPTION</t>
  </si>
  <si>
    <t>QTY</t>
  </si>
  <si>
    <t>UNIT</t>
  </si>
  <si>
    <t>UNIT PRICE</t>
  </si>
  <si>
    <t>TOTAL PRICE</t>
  </si>
  <si>
    <t>QUANTITY</t>
  </si>
  <si>
    <t>17"X30"X28"D.ELEC.FLUSH UNDGRD.ENCLOSURE-(STR.POLY.CONC.)HD</t>
  </si>
  <si>
    <t>EA</t>
  </si>
  <si>
    <t>INSTALL STREET LIGHT LUMINAIRE</t>
  </si>
  <si>
    <t>FINE GRADING</t>
  </si>
  <si>
    <t>SY</t>
  </si>
  <si>
    <t>RIGHT OF WAY MARKER (REBAR AND CAP)</t>
  </si>
  <si>
    <t>RIGHT OF WAY PLAT</t>
  </si>
  <si>
    <t xml:space="preserve">LS  </t>
  </si>
  <si>
    <t>PERMANENT YELLOW PAVEMENT MARKERS BI-DIR. -4"X4"</t>
  </si>
  <si>
    <t>FURNISH &amp; INSTALL ELECTRICAL SERVICE CONNECTIONS</t>
  </si>
  <si>
    <t>SINGLE DECORATIVE LIGHT POLE WITH SINGLE LIGHT</t>
  </si>
  <si>
    <t>675027Y</t>
  </si>
  <si>
    <t>FURNISH &amp; INSTALL 4.0" SCHD 80 PVC CONDUIT(DIRECTION BORED)</t>
  </si>
  <si>
    <t>LF</t>
  </si>
  <si>
    <t>2" SCHEDULE 80 HDPE CONDUIT</t>
  </si>
  <si>
    <t>NO. 8 COPPER WIRE, 1 CONDUCTOR, 600V,TYPE RHH,RHW,USE</t>
  </si>
  <si>
    <t>UTILITY DUCT BANK SYSTEM</t>
  </si>
  <si>
    <t>DUCT BANK 6" TURN-OUT/TURN-UP-ELECTRIC (GROUTED)</t>
  </si>
  <si>
    <t>DUCT BANK 3" TURN-OUT/TURN-UP-ELECTRIC (GROUTED)</t>
  </si>
  <si>
    <t>DUCT BANK 2" TURN-OUT/TURN-UP-ELECTRIC (GROUTED)</t>
  </si>
  <si>
    <t>DUCT BANK 4" TURN-OUT/TURN-UP-COMMUNICATION (NOT GROUTED)</t>
  </si>
  <si>
    <t>3" SERVICE CONDUIT</t>
  </si>
  <si>
    <t>METER CONVERSIONS (OVERHEAD TO UNDERGROUND)</t>
  </si>
  <si>
    <t>TOTAL OF PROJECT =</t>
  </si>
  <si>
    <t>ALLISON ROAD PEDESTRIAN CONNECTOR BID FORM - CITY OF BEAUFORT RFP 2022-001</t>
  </si>
  <si>
    <t>***GREY AREAS ARE PROTECTED***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</si>
</sst>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4"/>
      <color theme="1"/>
      <name val="Calibri"/>
      <family val="2"/>
    </font>
    <font>
      <sz val="14"/>
      <color indexed="8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/>
      <protection locked="0"/>
    </xf>
    <xf numFmtId="3" fontId="0" fillId="0" borderId="3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5" fillId="0" borderId="5" xfId="2" applyFont="1" applyBorder="1" applyAlignment="1" applyProtection="1">
      <alignment horizontal="center" wrapText="1"/>
      <protection locked="0"/>
    </xf>
    <xf numFmtId="0" fontId="5" fillId="0" borderId="4" xfId="2" applyFont="1" applyBorder="1" applyAlignment="1" applyProtection="1">
      <alignment wrapText="1"/>
      <protection locked="0"/>
    </xf>
    <xf numFmtId="3" fontId="5" fillId="0" borderId="4" xfId="2" applyNumberFormat="1" applyFont="1" applyBorder="1" applyAlignment="1" applyProtection="1">
      <alignment horizontal="center" wrapText="1"/>
      <protection locked="0"/>
    </xf>
    <xf numFmtId="0" fontId="5" fillId="0" borderId="4" xfId="2" applyFont="1" applyBorder="1" applyAlignment="1" applyProtection="1">
      <alignment horizontal="center" wrapText="1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44" fontId="3" fillId="0" borderId="4" xfId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2" fillId="3" borderId="9" xfId="0" applyFont="1" applyFill="1" applyBorder="1" applyAlignment="1" applyProtection="1">
      <alignment horizontal="center"/>
    </xf>
    <xf numFmtId="2" fontId="2" fillId="3" borderId="9" xfId="0" applyNumberFormat="1" applyFont="1" applyFill="1" applyBorder="1" applyAlignment="1" applyProtection="1">
      <alignment horizontal="center" wrapText="1"/>
    </xf>
    <xf numFmtId="0" fontId="2" fillId="3" borderId="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left" vertical="center"/>
    </xf>
    <xf numFmtId="3" fontId="3" fillId="3" borderId="3" xfId="0" applyNumberFormat="1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center" vertical="center"/>
    </xf>
    <xf numFmtId="0" fontId="7" fillId="3" borderId="4" xfId="2" applyFont="1" applyFill="1" applyBorder="1" applyAlignment="1" applyProtection="1">
      <alignment horizontal="left" vertical="center" wrapText="1"/>
    </xf>
    <xf numFmtId="0" fontId="7" fillId="3" borderId="4" xfId="2" applyFont="1" applyFill="1" applyBorder="1" applyAlignment="1" applyProtection="1">
      <alignment horizontal="center" vertical="center" wrapText="1"/>
    </xf>
    <xf numFmtId="1" fontId="3" fillId="3" borderId="3" xfId="0" applyNumberFormat="1" applyFont="1" applyFill="1" applyBorder="1" applyAlignment="1" applyProtection="1">
      <alignment horizontal="center" vertical="center"/>
    </xf>
    <xf numFmtId="164" fontId="3" fillId="3" borderId="3" xfId="0" applyNumberFormat="1" applyFont="1" applyFill="1" applyBorder="1" applyAlignment="1" applyProtection="1">
      <alignment horizontal="center" vertical="center"/>
    </xf>
    <xf numFmtId="1" fontId="3" fillId="3" borderId="4" xfId="0" applyNumberFormat="1" applyFont="1" applyFill="1" applyBorder="1" applyAlignment="1" applyProtection="1">
      <alignment horizontal="center" vertical="center"/>
    </xf>
    <xf numFmtId="44" fontId="3" fillId="3" borderId="4" xfId="1" applyFont="1" applyFill="1" applyBorder="1" applyAlignment="1" applyProtection="1">
      <alignment horizontal="center" vertical="center"/>
    </xf>
    <xf numFmtId="44" fontId="9" fillId="3" borderId="4" xfId="1" applyFont="1" applyFill="1" applyBorder="1" applyProtection="1"/>
    <xf numFmtId="1" fontId="8" fillId="3" borderId="4" xfId="0" applyNumberFormat="1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/>
    </xf>
    <xf numFmtId="0" fontId="3" fillId="3" borderId="8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_Sheet1" xfId="2" xr:uid="{16522ED1-EF72-4643-8F4A-C5C2739AEB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a.schwartz/Box/Beaufort%20Projects/17-05%20City%20of%20Beaufort%202017%20IDC/17-05.19%20-%20Allison%20Road%20Design/Bid%20Documents/Allison%20RD%20-%20BID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Estimate"/>
      <sheetName val="QTY SHT"/>
      <sheetName val="BID FORM"/>
      <sheetName val="Inclusion Items"/>
      <sheetName val="Pay Items 2017"/>
    </sheetNames>
    <sheetDataSet>
      <sheetData sheetId="0">
        <row r="5">
          <cell r="B5">
            <v>1031000</v>
          </cell>
          <cell r="C5" t="str">
            <v>MOBILIZATION</v>
          </cell>
          <cell r="D5">
            <v>1</v>
          </cell>
          <cell r="E5" t="str">
            <v xml:space="preserve">LS  </v>
          </cell>
        </row>
        <row r="6">
          <cell r="B6">
            <v>1032010</v>
          </cell>
          <cell r="C6" t="str">
            <v>BONDS AND INSURANCE</v>
          </cell>
          <cell r="D6">
            <v>1</v>
          </cell>
          <cell r="E6" t="str">
            <v xml:space="preserve">LS  </v>
          </cell>
        </row>
        <row r="7">
          <cell r="B7">
            <v>1050800</v>
          </cell>
          <cell r="C7" t="str">
            <v>CONSTRUCTION STAKES, LINES &amp; GRADES</v>
          </cell>
          <cell r="D7">
            <v>1</v>
          </cell>
          <cell r="E7" t="str">
            <v>EA</v>
          </cell>
        </row>
        <row r="8">
          <cell r="B8">
            <v>1071000</v>
          </cell>
          <cell r="C8" t="str">
            <v>TRAFFIC CONTROL</v>
          </cell>
          <cell r="D8">
            <v>1</v>
          </cell>
          <cell r="E8" t="str">
            <v xml:space="preserve">LS  </v>
          </cell>
        </row>
        <row r="9">
          <cell r="B9">
            <v>1090200</v>
          </cell>
          <cell r="C9" t="str">
            <v>AS-BUILT CONSTRUCTION PLANS</v>
          </cell>
          <cell r="D9">
            <v>1</v>
          </cell>
          <cell r="E9" t="str">
            <v xml:space="preserve">LS  </v>
          </cell>
        </row>
        <row r="10">
          <cell r="B10">
            <v>2011000</v>
          </cell>
          <cell r="C10" t="str">
            <v>CLEARING &amp; GRUBBING WITHIN RIGHT OF WAY</v>
          </cell>
          <cell r="D10">
            <v>1</v>
          </cell>
          <cell r="E10" t="str">
            <v xml:space="preserve">LS  </v>
          </cell>
        </row>
        <row r="11">
          <cell r="B11">
            <v>2021010</v>
          </cell>
          <cell r="C11" t="str">
            <v>REMOVAL &amp; DISPOSAL OF EXISTING DROP INLET</v>
          </cell>
          <cell r="D11">
            <v>1</v>
          </cell>
          <cell r="E11" t="str">
            <v xml:space="preserve">EA  </v>
          </cell>
        </row>
        <row r="12">
          <cell r="B12">
            <v>2023000</v>
          </cell>
          <cell r="C12" t="str">
            <v>REMOVAL &amp; DISPOSAL OF EXISTING PAVEMENT</v>
          </cell>
          <cell r="D12">
            <v>284.90616666666665</v>
          </cell>
          <cell r="E12" t="str">
            <v>SY</v>
          </cell>
        </row>
        <row r="13">
          <cell r="B13">
            <v>2024100</v>
          </cell>
          <cell r="C13" t="str">
            <v>REMOVAL &amp; DISPOSAL OF EXISTING CURB</v>
          </cell>
          <cell r="D13">
            <v>16.459</v>
          </cell>
          <cell r="E13" t="str">
            <v>LF</v>
          </cell>
        </row>
        <row r="14">
          <cell r="B14">
            <v>2027000</v>
          </cell>
          <cell r="C14" t="str">
            <v>REMOVAL &amp; DISPOSAL OF EXISTING CONCRETE</v>
          </cell>
          <cell r="D14">
            <v>4.9447222222222216</v>
          </cell>
          <cell r="E14" t="str">
            <v>CY</v>
          </cell>
        </row>
        <row r="15">
          <cell r="B15">
            <v>2031000</v>
          </cell>
          <cell r="C15" t="str">
            <v>UNCLASSIFIED EXCAVATION</v>
          </cell>
          <cell r="D15">
            <v>5</v>
          </cell>
          <cell r="E15" t="str">
            <v>CY</v>
          </cell>
        </row>
        <row r="16">
          <cell r="B16">
            <v>2033000</v>
          </cell>
          <cell r="C16" t="str">
            <v>BORROW EXCAVATION</v>
          </cell>
          <cell r="D16">
            <v>241</v>
          </cell>
          <cell r="E16" t="str">
            <v>CY</v>
          </cell>
        </row>
        <row r="17">
          <cell r="D17">
            <v>988.8109222222223</v>
          </cell>
        </row>
        <row r="18">
          <cell r="B18">
            <v>3069900</v>
          </cell>
          <cell r="C18" t="str">
            <v>MAINTENANCE STONE</v>
          </cell>
          <cell r="D18">
            <v>96.588025000000002</v>
          </cell>
          <cell r="E18" t="str">
            <v>TON</v>
          </cell>
        </row>
        <row r="19">
          <cell r="B19">
            <v>4011004</v>
          </cell>
          <cell r="C19" t="str">
            <v>LIQUID ASPHALT BINDER PG64-22</v>
          </cell>
          <cell r="D19">
            <v>22.750437619349999</v>
          </cell>
          <cell r="E19" t="str">
            <v>TON</v>
          </cell>
        </row>
        <row r="20">
          <cell r="B20">
            <v>4013990</v>
          </cell>
          <cell r="C20" t="str">
            <v>MILLING EXISTING ASPHALT PAVEMENT (VARIABLE)</v>
          </cell>
          <cell r="D20">
            <v>1266.9250111111112</v>
          </cell>
          <cell r="E20" t="str">
            <v>SY</v>
          </cell>
        </row>
        <row r="21">
          <cell r="B21">
            <v>4030340</v>
          </cell>
          <cell r="C21" t="str">
            <v>HOT MIX ASPHALT SURFACE COURSE TYPE C</v>
          </cell>
          <cell r="D21">
            <v>361.11805744999998</v>
          </cell>
          <cell r="E21" t="str">
            <v xml:space="preserve">TON </v>
          </cell>
        </row>
        <row r="22">
          <cell r="B22">
            <v>6021120</v>
          </cell>
          <cell r="C22" t="str">
            <v>PERMANENT CONSTRUCTION SIGNS (GROUND MOUNTED)</v>
          </cell>
          <cell r="D22">
            <v>148</v>
          </cell>
          <cell r="E22" t="str">
            <v>SF</v>
          </cell>
        </row>
        <row r="23">
          <cell r="B23">
            <v>6250005</v>
          </cell>
          <cell r="C23" t="str">
            <v>4" WHITE BROKEN LINES -(GAPS EXCLUDED)-FAST DRY PAINT</v>
          </cell>
          <cell r="D23">
            <v>49.019142857142853</v>
          </cell>
          <cell r="E23" t="str">
            <v>LF</v>
          </cell>
        </row>
        <row r="24">
          <cell r="B24">
            <v>6250010</v>
          </cell>
          <cell r="C24" t="str">
            <v>4" WHITE SOLID LINES (PVT. EDGE LINES)-FAST DRY PAINT</v>
          </cell>
          <cell r="D24">
            <v>36.319000000000003</v>
          </cell>
          <cell r="E24" t="str">
            <v>LF</v>
          </cell>
        </row>
        <row r="25">
          <cell r="B25">
            <v>6250015</v>
          </cell>
          <cell r="C25" t="str">
            <v>8"WHITE SOLID LINES(CROSSWALK&amp;CHANNELIZATION)FAST DRY PAINT</v>
          </cell>
          <cell r="D25">
            <v>294.42899999999997</v>
          </cell>
          <cell r="E25" t="str">
            <v>LF</v>
          </cell>
        </row>
        <row r="26">
          <cell r="B26">
            <v>6250025</v>
          </cell>
          <cell r="C26" t="str">
            <v>24" WHITE SOLID LINES (STOP/DIAGONAL LINES)-FAST DRY PAINT</v>
          </cell>
          <cell r="D26">
            <v>128</v>
          </cell>
          <cell r="E26" t="str">
            <v>LF</v>
          </cell>
        </row>
        <row r="27">
          <cell r="B27">
            <v>6250030</v>
          </cell>
          <cell r="C27" t="str">
            <v>WHITE SINGLE ARROW (LEFT, STRAIGHT, RIGHT)-FAST DRY PAINT</v>
          </cell>
          <cell r="D27">
            <v>1</v>
          </cell>
          <cell r="E27" t="str">
            <v xml:space="preserve">EA  </v>
          </cell>
        </row>
        <row r="28">
          <cell r="B28">
            <v>6250040</v>
          </cell>
          <cell r="C28" t="str">
            <v>WHITE COMBINATION ARROW(STR.&amp; RT.OR STR.&amp; LT.)FAST DRY PAINT</v>
          </cell>
          <cell r="D28">
            <v>1</v>
          </cell>
          <cell r="E28" t="str">
            <v xml:space="preserve">EA  </v>
          </cell>
        </row>
        <row r="29">
          <cell r="B29">
            <v>6250110</v>
          </cell>
          <cell r="C29" t="str">
            <v>4"YELLOW SOLID LINE(PVT.EDGE&amp;NO PASSING ZONE)-FAST DRY PAINT</v>
          </cell>
          <cell r="D29">
            <v>2059.232</v>
          </cell>
          <cell r="E29" t="str">
            <v>LF</v>
          </cell>
        </row>
        <row r="30">
          <cell r="B30">
            <v>6271005</v>
          </cell>
          <cell r="C30" t="str">
            <v>4" WHITE BROKEN LINES(GAPS EXCL.)THERMOPLASTIC- 90 MIL.</v>
          </cell>
          <cell r="D30">
            <v>49.019142857142853</v>
          </cell>
          <cell r="E30" t="str">
            <v>LF</v>
          </cell>
        </row>
        <row r="31">
          <cell r="B31">
            <v>6271010</v>
          </cell>
          <cell r="C31" t="str">
            <v>4" WHITE SOLID LINES (PVT. EDGE LINES) THERMO.- 90 MIL.</v>
          </cell>
          <cell r="D31">
            <v>36.319000000000003</v>
          </cell>
          <cell r="E31" t="str">
            <v>LF</v>
          </cell>
        </row>
        <row r="32">
          <cell r="B32">
            <v>6271015</v>
          </cell>
          <cell r="C32" t="str">
            <v>8" WHITE SOLID LINES THERMOPLASTIC - 125 MIL.</v>
          </cell>
          <cell r="D32">
            <v>294.42899999999997</v>
          </cell>
          <cell r="E32" t="str">
            <v>LF</v>
          </cell>
        </row>
        <row r="33">
          <cell r="B33">
            <v>6271025</v>
          </cell>
          <cell r="C33" t="str">
            <v>24" WHITE SOLID LINES (STOP/DIAG LINES)-THERMO.-125 MIL</v>
          </cell>
          <cell r="D33">
            <v>128</v>
          </cell>
          <cell r="E33" t="str">
            <v>LF</v>
          </cell>
        </row>
        <row r="34">
          <cell r="B34">
            <v>6271030</v>
          </cell>
          <cell r="C34" t="str">
            <v>WHITE SINGLE ARROWS (LT, STRGHT, RT) THERMO.-125 MIL.</v>
          </cell>
          <cell r="D34">
            <v>1</v>
          </cell>
          <cell r="E34" t="str">
            <v xml:space="preserve">EA  </v>
          </cell>
        </row>
        <row r="35">
          <cell r="B35">
            <v>6271040</v>
          </cell>
          <cell r="C35" t="str">
            <v>WHITE COMBINATION ARROWS(STR&amp;RT.OR STR&amp;LT)THERMO-125MIL</v>
          </cell>
          <cell r="D35">
            <v>1</v>
          </cell>
          <cell r="E35" t="str">
            <v xml:space="preserve">EA  </v>
          </cell>
        </row>
        <row r="36">
          <cell r="B36">
            <v>6271074</v>
          </cell>
          <cell r="C36" t="str">
            <v>4" YELLOW SOLID LINES(PVT.EDGE LINES) THERMO-90 MIL.</v>
          </cell>
          <cell r="D36">
            <v>2059.232</v>
          </cell>
          <cell r="E36" t="str">
            <v>LF</v>
          </cell>
        </row>
        <row r="38">
          <cell r="B38">
            <v>6510105</v>
          </cell>
          <cell r="C38" t="str">
            <v>FLAT SHEET,TYPE III,FIXED SIZE</v>
          </cell>
          <cell r="D38">
            <v>26.5</v>
          </cell>
          <cell r="E38" t="str">
            <v>SF</v>
          </cell>
        </row>
        <row r="39">
          <cell r="B39">
            <v>6531210</v>
          </cell>
          <cell r="C39" t="str">
            <v>U-SECTION POST FOR SIGN SUPPORTS - 3P</v>
          </cell>
          <cell r="D39">
            <v>14</v>
          </cell>
          <cell r="E39" t="str">
            <v>LF</v>
          </cell>
        </row>
        <row r="47">
          <cell r="B47">
            <v>7143618</v>
          </cell>
          <cell r="C47" t="str">
            <v>18" SMOOTH WALL PIPE</v>
          </cell>
          <cell r="D47">
            <v>176</v>
          </cell>
          <cell r="E47" t="str">
            <v xml:space="preserve">LF  </v>
          </cell>
        </row>
        <row r="48">
          <cell r="B48">
            <v>7143642</v>
          </cell>
          <cell r="C48" t="str">
            <v>42" SMOOTH WALL PIPE</v>
          </cell>
          <cell r="D48">
            <v>12</v>
          </cell>
          <cell r="E48" t="str">
            <v xml:space="preserve">LF  </v>
          </cell>
        </row>
        <row r="49">
          <cell r="B49">
            <v>7143648</v>
          </cell>
          <cell r="C49" t="str">
            <v>48" SMOOTH WALL PIPE</v>
          </cell>
          <cell r="D49">
            <v>576</v>
          </cell>
          <cell r="E49" t="str">
            <v xml:space="preserve">LF  </v>
          </cell>
        </row>
        <row r="50">
          <cell r="B50">
            <v>7192021</v>
          </cell>
          <cell r="C50" t="str">
            <v>DROP INLET (24" X 36") WITH STANDARD 4' X 4' BOX</v>
          </cell>
          <cell r="D50">
            <v>8</v>
          </cell>
          <cell r="E50" t="str">
            <v xml:space="preserve">EA  </v>
          </cell>
        </row>
        <row r="51">
          <cell r="B51">
            <v>7192108</v>
          </cell>
          <cell r="C51" t="str">
            <v>MANHOLE WITH STANDARD 5' X 5' BOX</v>
          </cell>
          <cell r="D51">
            <v>1</v>
          </cell>
          <cell r="E51" t="str">
            <v>EA</v>
          </cell>
        </row>
        <row r="52">
          <cell r="B52">
            <v>7204100</v>
          </cell>
          <cell r="C52" t="str">
            <v>CONCRETE SIDEWALK (4" UNIFORM)</v>
          </cell>
          <cell r="D52">
            <v>984.63627777777788</v>
          </cell>
          <cell r="E52" t="str">
            <v>SY</v>
          </cell>
        </row>
        <row r="53">
          <cell r="B53">
            <v>7204900</v>
          </cell>
          <cell r="C53" t="str">
            <v>DETECTABLE WARNING MATERIAL</v>
          </cell>
          <cell r="D53">
            <v>25.38</v>
          </cell>
          <cell r="E53" t="str">
            <v xml:space="preserve">SF  </v>
          </cell>
        </row>
        <row r="54">
          <cell r="B54">
            <v>7209000</v>
          </cell>
          <cell r="C54" t="str">
            <v>PEDESTRIAN RAMP CONSTRUCTION</v>
          </cell>
          <cell r="D54">
            <v>15.063533333333332</v>
          </cell>
          <cell r="E54" t="str">
            <v>SY</v>
          </cell>
        </row>
        <row r="55">
          <cell r="B55">
            <v>8041020</v>
          </cell>
          <cell r="C55" t="str">
            <v>RIP-RAP (CLASS B)</v>
          </cell>
          <cell r="D55">
            <v>63</v>
          </cell>
          <cell r="E55" t="str">
            <v xml:space="preserve">TON </v>
          </cell>
        </row>
        <row r="56">
          <cell r="B56">
            <v>8048210</v>
          </cell>
          <cell r="C56" t="str">
            <v>GEOTEXTILE FOR EROSION CONTROL UNDER RIPRAP(CLASS 2)TYPE C</v>
          </cell>
          <cell r="D56">
            <v>84</v>
          </cell>
          <cell r="E56" t="str">
            <v xml:space="preserve">SY  </v>
          </cell>
        </row>
        <row r="59">
          <cell r="B59">
            <v>8100100</v>
          </cell>
          <cell r="C59" t="str">
            <v>PERMANENT COVER</v>
          </cell>
          <cell r="D59">
            <v>0.67230000000000001</v>
          </cell>
          <cell r="E59" t="str">
            <v>ACRE</v>
          </cell>
        </row>
        <row r="60">
          <cell r="B60">
            <v>8100200</v>
          </cell>
          <cell r="C60" t="str">
            <v>TEMPORARY COVER</v>
          </cell>
          <cell r="D60">
            <v>0.33615</v>
          </cell>
          <cell r="E60" t="str">
            <v>ACRE</v>
          </cell>
        </row>
        <row r="61">
          <cell r="B61">
            <v>8101105</v>
          </cell>
          <cell r="C61" t="str">
            <v>COMPOST</v>
          </cell>
          <cell r="D61">
            <v>180.77399999999997</v>
          </cell>
          <cell r="E61" t="str">
            <v>CY</v>
          </cell>
        </row>
        <row r="62">
          <cell r="B62">
            <v>8104005</v>
          </cell>
          <cell r="C62" t="str">
            <v>FERTILIZER (NITROGEN)</v>
          </cell>
          <cell r="D62">
            <v>67.23</v>
          </cell>
          <cell r="E62" t="str">
            <v>LB</v>
          </cell>
        </row>
        <row r="63">
          <cell r="B63">
            <v>8104010</v>
          </cell>
          <cell r="C63" t="str">
            <v>FERTILIZER (PHOSPHORIC ACID)</v>
          </cell>
          <cell r="D63">
            <v>67.23</v>
          </cell>
          <cell r="E63" t="str">
            <v>LB</v>
          </cell>
        </row>
        <row r="64">
          <cell r="B64">
            <v>8104015</v>
          </cell>
          <cell r="C64" t="str">
            <v>FERTILIZER (POTASH)</v>
          </cell>
          <cell r="D64">
            <v>67.23</v>
          </cell>
          <cell r="E64" t="str">
            <v>LB</v>
          </cell>
        </row>
        <row r="65">
          <cell r="B65">
            <v>8105005</v>
          </cell>
          <cell r="C65" t="str">
            <v>AGRICULTURAL GRANULAR LIME</v>
          </cell>
          <cell r="D65">
            <v>1344.6</v>
          </cell>
          <cell r="E65" t="str">
            <v>LB</v>
          </cell>
        </row>
        <row r="66">
          <cell r="B66">
            <v>8109050</v>
          </cell>
          <cell r="C66" t="str">
            <v>SELECTIVE WATERING</v>
          </cell>
          <cell r="D66">
            <v>54300</v>
          </cell>
          <cell r="E66" t="str">
            <v>GAL</v>
          </cell>
        </row>
        <row r="67">
          <cell r="B67">
            <v>8109901</v>
          </cell>
          <cell r="C67" t="str">
            <v>MOWING</v>
          </cell>
          <cell r="D67">
            <v>2.0169000000000001</v>
          </cell>
          <cell r="E67" t="str">
            <v>ACRE</v>
          </cell>
        </row>
        <row r="68">
          <cell r="B68">
            <v>8110001</v>
          </cell>
          <cell r="C68" t="str">
            <v>LANDSCAPING</v>
          </cell>
          <cell r="D68">
            <v>1</v>
          </cell>
          <cell r="E68" t="str">
            <v xml:space="preserve">LS  </v>
          </cell>
        </row>
        <row r="69">
          <cell r="B69">
            <v>8152004</v>
          </cell>
          <cell r="C69" t="str">
            <v>INLET STRUCTURE FILTER - TYPE F (WEIGHTED)</v>
          </cell>
          <cell r="D69">
            <v>208</v>
          </cell>
          <cell r="E69" t="str">
            <v>LF</v>
          </cell>
        </row>
        <row r="70">
          <cell r="B70">
            <v>8152006</v>
          </cell>
          <cell r="C70" t="str">
            <v>INLET STRUCTURE FILTER- TYPE F (NON-WEIGHTED)</v>
          </cell>
          <cell r="D70">
            <v>208</v>
          </cell>
          <cell r="E70" t="str">
            <v>LF</v>
          </cell>
        </row>
        <row r="71">
          <cell r="B71">
            <v>8153000</v>
          </cell>
          <cell r="C71" t="str">
            <v>SILT FENCE</v>
          </cell>
          <cell r="D71">
            <v>2609.5500000000002</v>
          </cell>
          <cell r="E71" t="str">
            <v>LF</v>
          </cell>
        </row>
        <row r="72">
          <cell r="B72">
            <v>8153090</v>
          </cell>
          <cell r="C72" t="str">
            <v>REPLACE/REPAIR SILT FENCE</v>
          </cell>
          <cell r="D72">
            <v>260.95500000000004</v>
          </cell>
          <cell r="E72" t="str">
            <v>LF</v>
          </cell>
        </row>
        <row r="73">
          <cell r="B73">
            <v>8154050</v>
          </cell>
          <cell r="C73" t="str">
            <v>REMOVAL OF SILT RETAINED BY SILT FENCE</v>
          </cell>
          <cell r="D73">
            <v>652.38750000000005</v>
          </cell>
          <cell r="E73" t="str">
            <v>LF</v>
          </cell>
        </row>
        <row r="74">
          <cell r="B74">
            <v>8156200</v>
          </cell>
          <cell r="C74" t="str">
            <v>CLEANING INLET STRUCTURE FILTERS</v>
          </cell>
          <cell r="D74">
            <v>16</v>
          </cell>
          <cell r="E74" t="str">
            <v>EA</v>
          </cell>
        </row>
        <row r="75">
          <cell r="B75">
            <v>8156490</v>
          </cell>
          <cell r="C75" t="str">
            <v>STABILIZED CONSTRUCTION ENTRANCE</v>
          </cell>
          <cell r="D75">
            <v>550</v>
          </cell>
          <cell r="E75" t="str">
            <v>SY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C8992-310E-4255-8D7B-389C45DF6BB1}">
  <dimension ref="A1:AF83"/>
  <sheetViews>
    <sheetView showGridLines="0" tabSelected="1" view="pageBreakPreview" topLeftCell="B1" zoomScale="80" zoomScaleNormal="80" zoomScaleSheetLayoutView="80" workbookViewId="0">
      <selection activeCell="AL6" sqref="AL6"/>
    </sheetView>
  </sheetViews>
  <sheetFormatPr defaultRowHeight="15" x14ac:dyDescent="0.25"/>
  <cols>
    <col min="1" max="1" width="0" style="9" hidden="1" customWidth="1"/>
    <col min="2" max="2" width="12.7109375" style="24" customWidth="1"/>
    <col min="3" max="3" width="78.42578125" style="5" customWidth="1"/>
    <col min="4" max="4" width="12" style="24" bestFit="1" customWidth="1"/>
    <col min="5" max="5" width="8" style="9" bestFit="1" customWidth="1"/>
    <col min="6" max="7" width="45.7109375" style="9" customWidth="1"/>
    <col min="8" max="8" width="12.7109375" style="24" hidden="1" customWidth="1"/>
    <col min="9" max="9" width="89.85546875" style="9" hidden="1" customWidth="1"/>
    <col min="10" max="10" width="16.42578125" style="24" hidden="1" customWidth="1"/>
    <col min="11" max="11" width="16.42578125" style="9" hidden="1" customWidth="1"/>
    <col min="12" max="29" width="0" style="9" hidden="1" customWidth="1"/>
    <col min="30" max="30" width="9" style="9" customWidth="1"/>
    <col min="31" max="31" width="26.140625" style="9" customWidth="1"/>
    <col min="32" max="16384" width="9.140625" style="9"/>
  </cols>
  <sheetData>
    <row r="1" spans="1:32" ht="27" thickBot="1" x14ac:dyDescent="0.45">
      <c r="B1" s="52" t="s">
        <v>31</v>
      </c>
      <c r="C1" s="53"/>
      <c r="D1" s="53"/>
      <c r="E1" s="53"/>
      <c r="F1" s="53"/>
      <c r="G1" s="54"/>
    </row>
    <row r="2" spans="1:32" s="1" customFormat="1" ht="21.75" thickBot="1" x14ac:dyDescent="0.4">
      <c r="B2" s="32" t="s">
        <v>0</v>
      </c>
      <c r="C2" s="32" t="s">
        <v>1</v>
      </c>
      <c r="D2" s="33" t="s">
        <v>2</v>
      </c>
      <c r="E2" s="34" t="s">
        <v>3</v>
      </c>
      <c r="F2" s="31" t="s">
        <v>4</v>
      </c>
      <c r="G2" s="34" t="s">
        <v>5</v>
      </c>
      <c r="H2" s="2" t="s">
        <v>0</v>
      </c>
      <c r="I2" s="3" t="s">
        <v>1</v>
      </c>
      <c r="J2" s="4" t="s">
        <v>6</v>
      </c>
      <c r="K2" s="4" t="s">
        <v>3</v>
      </c>
    </row>
    <row r="3" spans="1:32" ht="35.1" customHeight="1" thickTop="1" x14ac:dyDescent="0.25">
      <c r="A3" s="5">
        <v>1</v>
      </c>
      <c r="B3" s="35">
        <f>'[1]Cost Estimate'!B5</f>
        <v>1031000</v>
      </c>
      <c r="C3" s="36" t="str">
        <f>'[1]Cost Estimate'!C5</f>
        <v>MOBILIZATION</v>
      </c>
      <c r="D3" s="43">
        <f>'[1]Cost Estimate'!D5</f>
        <v>1</v>
      </c>
      <c r="E3" s="37" t="str">
        <f>'[1]Cost Estimate'!E5</f>
        <v xml:space="preserve">LS  </v>
      </c>
      <c r="F3" s="30">
        <v>0</v>
      </c>
      <c r="G3" s="46">
        <f>D3*F3</f>
        <v>0</v>
      </c>
      <c r="H3" s="6">
        <v>6800530</v>
      </c>
      <c r="I3" s="7" t="s">
        <v>7</v>
      </c>
      <c r="J3" s="8">
        <v>1</v>
      </c>
      <c r="K3" s="8" t="s">
        <v>8</v>
      </c>
    </row>
    <row r="4" spans="1:32" ht="35.1" customHeight="1" x14ac:dyDescent="0.25">
      <c r="A4" s="5">
        <v>2</v>
      </c>
      <c r="B4" s="35">
        <f>'[1]Cost Estimate'!B6</f>
        <v>1032010</v>
      </c>
      <c r="C4" s="36" t="str">
        <f>'[1]Cost Estimate'!C6</f>
        <v>BONDS AND INSURANCE</v>
      </c>
      <c r="D4" s="43">
        <f>'[1]Cost Estimate'!D6</f>
        <v>1</v>
      </c>
      <c r="E4" s="37" t="str">
        <f>'[1]Cost Estimate'!E6</f>
        <v xml:space="preserve">LS  </v>
      </c>
      <c r="F4" s="30">
        <v>0</v>
      </c>
      <c r="G4" s="46">
        <f t="shared" ref="G4:G67" si="0">D4*F4</f>
        <v>0</v>
      </c>
      <c r="H4" s="6">
        <v>6888110</v>
      </c>
      <c r="I4" s="7" t="s">
        <v>9</v>
      </c>
      <c r="J4" s="8">
        <v>12</v>
      </c>
      <c r="K4" s="8" t="s">
        <v>8</v>
      </c>
    </row>
    <row r="5" spans="1:32" ht="35.1" customHeight="1" x14ac:dyDescent="0.25">
      <c r="A5" s="5">
        <v>3</v>
      </c>
      <c r="B5" s="35">
        <f>'[1]Cost Estimate'!B7</f>
        <v>1050800</v>
      </c>
      <c r="C5" s="36" t="str">
        <f>'[1]Cost Estimate'!C7</f>
        <v>CONSTRUCTION STAKES, LINES &amp; GRADES</v>
      </c>
      <c r="D5" s="43">
        <f>'[1]Cost Estimate'!D7</f>
        <v>1</v>
      </c>
      <c r="E5" s="37" t="str">
        <f>'[1]Cost Estimate'!E7</f>
        <v>EA</v>
      </c>
      <c r="F5" s="30">
        <v>0</v>
      </c>
      <c r="G5" s="46">
        <f t="shared" si="0"/>
        <v>0</v>
      </c>
      <c r="H5" s="10">
        <f>'[1]Cost Estimate'!B47</f>
        <v>7143618</v>
      </c>
      <c r="I5" s="11" t="str">
        <f>'[1]Cost Estimate'!C47</f>
        <v>18" SMOOTH WALL PIPE</v>
      </c>
      <c r="J5" s="12">
        <f>'[1]Cost Estimate'!D47</f>
        <v>176</v>
      </c>
      <c r="K5" s="12" t="str">
        <f>'[1]Cost Estimate'!E47</f>
        <v xml:space="preserve">LF  </v>
      </c>
    </row>
    <row r="6" spans="1:32" ht="35.1" customHeight="1" x14ac:dyDescent="0.25">
      <c r="A6" s="5">
        <v>4</v>
      </c>
      <c r="B6" s="35">
        <f>'[1]Cost Estimate'!B8</f>
        <v>1071000</v>
      </c>
      <c r="C6" s="36" t="str">
        <f>'[1]Cost Estimate'!C8</f>
        <v>TRAFFIC CONTROL</v>
      </c>
      <c r="D6" s="43">
        <f>'[1]Cost Estimate'!D8</f>
        <v>1</v>
      </c>
      <c r="E6" s="37" t="str">
        <f>'[1]Cost Estimate'!E8</f>
        <v xml:space="preserve">LS  </v>
      </c>
      <c r="F6" s="30">
        <v>0</v>
      </c>
      <c r="G6" s="46">
        <f t="shared" si="0"/>
        <v>0</v>
      </c>
      <c r="H6" s="10">
        <f>'[1]Cost Estimate'!B48</f>
        <v>7143642</v>
      </c>
      <c r="I6" s="11" t="str">
        <f>'[1]Cost Estimate'!C48</f>
        <v>42" SMOOTH WALL PIPE</v>
      </c>
      <c r="J6" s="12">
        <f>'[1]Cost Estimate'!D48</f>
        <v>12</v>
      </c>
      <c r="K6" s="12" t="str">
        <f>'[1]Cost Estimate'!E48</f>
        <v xml:space="preserve">LF  </v>
      </c>
    </row>
    <row r="7" spans="1:32" ht="35.1" customHeight="1" x14ac:dyDescent="0.25">
      <c r="A7" s="5">
        <v>5</v>
      </c>
      <c r="B7" s="35">
        <f>'[1]Cost Estimate'!B9</f>
        <v>1090200</v>
      </c>
      <c r="C7" s="36" t="str">
        <f>'[1]Cost Estimate'!C9</f>
        <v>AS-BUILT CONSTRUCTION PLANS</v>
      </c>
      <c r="D7" s="43">
        <f>'[1]Cost Estimate'!D9</f>
        <v>1</v>
      </c>
      <c r="E7" s="37" t="str">
        <f>'[1]Cost Estimate'!E9</f>
        <v xml:space="preserve">LS  </v>
      </c>
      <c r="F7" s="30">
        <v>0</v>
      </c>
      <c r="G7" s="46">
        <f t="shared" si="0"/>
        <v>0</v>
      </c>
      <c r="H7" s="10">
        <f>'[1]Cost Estimate'!B49</f>
        <v>7143648</v>
      </c>
      <c r="I7" s="11" t="str">
        <f>'[1]Cost Estimate'!C49</f>
        <v>48" SMOOTH WALL PIPE</v>
      </c>
      <c r="J7" s="12">
        <f>'[1]Cost Estimate'!D49</f>
        <v>576</v>
      </c>
      <c r="K7" s="12" t="str">
        <f>'[1]Cost Estimate'!E49</f>
        <v xml:space="preserve">LF  </v>
      </c>
    </row>
    <row r="8" spans="1:32" ht="35.1" customHeight="1" x14ac:dyDescent="0.25">
      <c r="A8" s="5">
        <v>6</v>
      </c>
      <c r="B8" s="35">
        <f>'[1]Cost Estimate'!B10</f>
        <v>2011000</v>
      </c>
      <c r="C8" s="36" t="str">
        <f>'[1]Cost Estimate'!C10</f>
        <v>CLEARING &amp; GRUBBING WITHIN RIGHT OF WAY</v>
      </c>
      <c r="D8" s="43">
        <f>'[1]Cost Estimate'!D10</f>
        <v>1</v>
      </c>
      <c r="E8" s="37" t="str">
        <f>'[1]Cost Estimate'!E10</f>
        <v xml:space="preserve">LS  </v>
      </c>
      <c r="F8" s="30">
        <v>0</v>
      </c>
      <c r="G8" s="46">
        <f t="shared" si="0"/>
        <v>0</v>
      </c>
      <c r="H8" s="10">
        <f>'[1]Cost Estimate'!B50</f>
        <v>7192021</v>
      </c>
      <c r="I8" s="11" t="str">
        <f>'[1]Cost Estimate'!C50</f>
        <v>DROP INLET (24" X 36") WITH STANDARD 4' X 4' BOX</v>
      </c>
      <c r="J8" s="12">
        <f>'[1]Cost Estimate'!D50</f>
        <v>8</v>
      </c>
      <c r="K8" s="12" t="str">
        <f>'[1]Cost Estimate'!E50</f>
        <v xml:space="preserve">EA  </v>
      </c>
    </row>
    <row r="9" spans="1:32" ht="35.1" customHeight="1" x14ac:dyDescent="0.25">
      <c r="A9" s="5">
        <v>7</v>
      </c>
      <c r="B9" s="35">
        <f>'[1]Cost Estimate'!B11</f>
        <v>2021010</v>
      </c>
      <c r="C9" s="36" t="str">
        <f>'[1]Cost Estimate'!C11</f>
        <v>REMOVAL &amp; DISPOSAL OF EXISTING DROP INLET</v>
      </c>
      <c r="D9" s="43">
        <f>'[1]Cost Estimate'!D11</f>
        <v>1</v>
      </c>
      <c r="E9" s="37" t="str">
        <f>'[1]Cost Estimate'!E11</f>
        <v xml:space="preserve">EA  </v>
      </c>
      <c r="F9" s="30">
        <v>0</v>
      </c>
      <c r="G9" s="46">
        <f t="shared" si="0"/>
        <v>0</v>
      </c>
      <c r="H9" s="10">
        <f>'[1]Cost Estimate'!B51</f>
        <v>7192108</v>
      </c>
      <c r="I9" s="11" t="str">
        <f>'[1]Cost Estimate'!C51</f>
        <v>MANHOLE WITH STANDARD 5' X 5' BOX</v>
      </c>
      <c r="J9" s="12">
        <f>'[1]Cost Estimate'!D51</f>
        <v>1</v>
      </c>
      <c r="K9" s="12" t="str">
        <f>'[1]Cost Estimate'!E51</f>
        <v>EA</v>
      </c>
      <c r="AF9" s="13"/>
    </row>
    <row r="10" spans="1:32" ht="35.1" customHeight="1" x14ac:dyDescent="0.25">
      <c r="A10" s="5">
        <v>8</v>
      </c>
      <c r="B10" s="35">
        <f>'[1]Cost Estimate'!B12</f>
        <v>2023000</v>
      </c>
      <c r="C10" s="36" t="str">
        <f>'[1]Cost Estimate'!C12</f>
        <v>REMOVAL &amp; DISPOSAL OF EXISTING PAVEMENT</v>
      </c>
      <c r="D10" s="43">
        <f>'[1]Cost Estimate'!D12</f>
        <v>284.90616666666665</v>
      </c>
      <c r="E10" s="37" t="str">
        <f>'[1]Cost Estimate'!E12</f>
        <v>SY</v>
      </c>
      <c r="F10" s="30"/>
      <c r="G10" s="46">
        <f t="shared" si="0"/>
        <v>0</v>
      </c>
      <c r="H10" s="10">
        <f>'[1]Cost Estimate'!B52</f>
        <v>7204100</v>
      </c>
      <c r="I10" s="11" t="str">
        <f>'[1]Cost Estimate'!C52</f>
        <v>CONCRETE SIDEWALK (4" UNIFORM)</v>
      </c>
      <c r="J10" s="12">
        <f>'[1]Cost Estimate'!D52</f>
        <v>984.63627777777788</v>
      </c>
      <c r="K10" s="12" t="str">
        <f>'[1]Cost Estimate'!E52</f>
        <v>SY</v>
      </c>
    </row>
    <row r="11" spans="1:32" ht="35.1" customHeight="1" x14ac:dyDescent="0.25">
      <c r="A11" s="5">
        <v>9</v>
      </c>
      <c r="B11" s="35">
        <f>'[1]Cost Estimate'!B13</f>
        <v>2024100</v>
      </c>
      <c r="C11" s="36" t="str">
        <f>'[1]Cost Estimate'!C13</f>
        <v>REMOVAL &amp; DISPOSAL OF EXISTING CURB</v>
      </c>
      <c r="D11" s="43">
        <f>'[1]Cost Estimate'!D13</f>
        <v>16.459</v>
      </c>
      <c r="E11" s="37" t="str">
        <f>'[1]Cost Estimate'!E13</f>
        <v>LF</v>
      </c>
      <c r="F11" s="30">
        <v>0</v>
      </c>
      <c r="G11" s="46">
        <f t="shared" si="0"/>
        <v>0</v>
      </c>
      <c r="H11" s="10">
        <f>'[1]Cost Estimate'!B53</f>
        <v>7204900</v>
      </c>
      <c r="I11" s="11" t="str">
        <f>'[1]Cost Estimate'!C53</f>
        <v>DETECTABLE WARNING MATERIAL</v>
      </c>
      <c r="J11" s="12">
        <f>'[1]Cost Estimate'!D53</f>
        <v>25.38</v>
      </c>
      <c r="K11" s="12" t="str">
        <f>'[1]Cost Estimate'!E53</f>
        <v xml:space="preserve">SF  </v>
      </c>
    </row>
    <row r="12" spans="1:32" ht="35.1" customHeight="1" x14ac:dyDescent="0.25">
      <c r="A12" s="5">
        <v>10</v>
      </c>
      <c r="B12" s="35">
        <f>'[1]Cost Estimate'!B14</f>
        <v>2027000</v>
      </c>
      <c r="C12" s="36" t="str">
        <f>'[1]Cost Estimate'!C14</f>
        <v>REMOVAL &amp; DISPOSAL OF EXISTING CONCRETE</v>
      </c>
      <c r="D12" s="43">
        <f>'[1]Cost Estimate'!D14</f>
        <v>4.9447222222222216</v>
      </c>
      <c r="E12" s="37" t="str">
        <f>'[1]Cost Estimate'!E14</f>
        <v>CY</v>
      </c>
      <c r="F12" s="30">
        <v>0</v>
      </c>
      <c r="G12" s="46">
        <f t="shared" si="0"/>
        <v>0</v>
      </c>
      <c r="H12" s="14">
        <f>'[1]Cost Estimate'!B54</f>
        <v>7209000</v>
      </c>
      <c r="I12" s="11" t="str">
        <f>'[1]Cost Estimate'!C54</f>
        <v>PEDESTRIAN RAMP CONSTRUCTION</v>
      </c>
      <c r="J12" s="15">
        <f>'[1]Cost Estimate'!D54</f>
        <v>15.063533333333332</v>
      </c>
      <c r="K12" s="16" t="str">
        <f>'[1]Cost Estimate'!E54</f>
        <v>SY</v>
      </c>
    </row>
    <row r="13" spans="1:32" ht="35.1" customHeight="1" x14ac:dyDescent="0.25">
      <c r="A13" s="5">
        <v>11</v>
      </c>
      <c r="B13" s="35">
        <f>'[1]Cost Estimate'!B15</f>
        <v>2031000</v>
      </c>
      <c r="C13" s="36" t="str">
        <f>'[1]Cost Estimate'!C15</f>
        <v>UNCLASSIFIED EXCAVATION</v>
      </c>
      <c r="D13" s="43">
        <f>'[1]Cost Estimate'!D15</f>
        <v>5</v>
      </c>
      <c r="E13" s="37" t="str">
        <f>'[1]Cost Estimate'!E15</f>
        <v>CY</v>
      </c>
      <c r="F13" s="30">
        <v>0</v>
      </c>
      <c r="G13" s="46">
        <f t="shared" si="0"/>
        <v>0</v>
      </c>
      <c r="H13" s="14">
        <f>'[1]Cost Estimate'!B55</f>
        <v>8041020</v>
      </c>
      <c r="I13" s="11" t="str">
        <f>'[1]Cost Estimate'!C55</f>
        <v>RIP-RAP (CLASS B)</v>
      </c>
      <c r="J13" s="16">
        <f>'[1]Cost Estimate'!D55</f>
        <v>63</v>
      </c>
      <c r="K13" s="16" t="str">
        <f>'[1]Cost Estimate'!E55</f>
        <v xml:space="preserve">TON </v>
      </c>
    </row>
    <row r="14" spans="1:32" ht="35.1" customHeight="1" x14ac:dyDescent="0.25">
      <c r="A14" s="5">
        <v>12</v>
      </c>
      <c r="B14" s="35">
        <f>'[1]Cost Estimate'!B16</f>
        <v>2033000</v>
      </c>
      <c r="C14" s="36" t="str">
        <f>'[1]Cost Estimate'!C16</f>
        <v>BORROW EXCAVATION</v>
      </c>
      <c r="D14" s="43">
        <f>'[1]Cost Estimate'!D16</f>
        <v>241</v>
      </c>
      <c r="E14" s="37" t="str">
        <f>'[1]Cost Estimate'!E16</f>
        <v>CY</v>
      </c>
      <c r="F14" s="30">
        <v>0</v>
      </c>
      <c r="G14" s="46">
        <f t="shared" si="0"/>
        <v>0</v>
      </c>
      <c r="H14" s="14">
        <f>'[1]Cost Estimate'!B56</f>
        <v>8048210</v>
      </c>
      <c r="I14" s="11" t="str">
        <f>'[1]Cost Estimate'!C56</f>
        <v>GEOTEXTILE FOR EROSION CONTROL UNDER RIPRAP(CLASS 2)TYPE C</v>
      </c>
      <c r="J14" s="16">
        <f>'[1]Cost Estimate'!D56</f>
        <v>84</v>
      </c>
      <c r="K14" s="16" t="str">
        <f>'[1]Cost Estimate'!E56</f>
        <v xml:space="preserve">SY  </v>
      </c>
    </row>
    <row r="15" spans="1:32" ht="35.1" customHeight="1" x14ac:dyDescent="0.25">
      <c r="A15" s="5">
        <v>13</v>
      </c>
      <c r="B15" s="38">
        <v>2081001</v>
      </c>
      <c r="C15" s="39" t="s">
        <v>10</v>
      </c>
      <c r="D15" s="45">
        <f>'[1]Cost Estimate'!D17</f>
        <v>988.8109222222223</v>
      </c>
      <c r="E15" s="38" t="s">
        <v>11</v>
      </c>
      <c r="F15" s="30">
        <v>0</v>
      </c>
      <c r="G15" s="46">
        <f t="shared" si="0"/>
        <v>0</v>
      </c>
      <c r="H15" s="17">
        <v>8091010</v>
      </c>
      <c r="I15" s="18" t="s">
        <v>12</v>
      </c>
      <c r="J15" s="19">
        <v>2</v>
      </c>
      <c r="K15" s="20" t="s">
        <v>8</v>
      </c>
    </row>
    <row r="16" spans="1:32" ht="35.1" customHeight="1" x14ac:dyDescent="0.25">
      <c r="A16" s="5">
        <v>14</v>
      </c>
      <c r="B16" s="35">
        <f>'[1]Cost Estimate'!B18</f>
        <v>3069900</v>
      </c>
      <c r="C16" s="36" t="str">
        <f>'[1]Cost Estimate'!C18</f>
        <v>MAINTENANCE STONE</v>
      </c>
      <c r="D16" s="43">
        <f>'[1]Cost Estimate'!D18</f>
        <v>96.588025000000002</v>
      </c>
      <c r="E16" s="37" t="str">
        <f>'[1]Cost Estimate'!E18</f>
        <v>TON</v>
      </c>
      <c r="F16" s="30">
        <v>0</v>
      </c>
      <c r="G16" s="46">
        <f t="shared" si="0"/>
        <v>0</v>
      </c>
      <c r="H16" s="17">
        <v>8091050</v>
      </c>
      <c r="I16" s="18" t="s">
        <v>13</v>
      </c>
      <c r="J16" s="19">
        <v>1</v>
      </c>
      <c r="K16" s="20" t="s">
        <v>14</v>
      </c>
    </row>
    <row r="17" spans="1:11" ht="35.1" customHeight="1" x14ac:dyDescent="0.25">
      <c r="A17" s="5">
        <v>15</v>
      </c>
      <c r="B17" s="35">
        <f>'[1]Cost Estimate'!B19</f>
        <v>4011004</v>
      </c>
      <c r="C17" s="36" t="str">
        <f>'[1]Cost Estimate'!C19</f>
        <v>LIQUID ASPHALT BINDER PG64-22</v>
      </c>
      <c r="D17" s="43">
        <f>'[1]Cost Estimate'!D19</f>
        <v>22.750437619349999</v>
      </c>
      <c r="E17" s="37" t="str">
        <f>'[1]Cost Estimate'!E19</f>
        <v>TON</v>
      </c>
      <c r="F17" s="30">
        <v>0</v>
      </c>
      <c r="G17" s="46">
        <f t="shared" si="0"/>
        <v>0</v>
      </c>
      <c r="H17" s="14">
        <f>'[1]Cost Estimate'!B59</f>
        <v>8100100</v>
      </c>
      <c r="I17" s="11" t="str">
        <f>'[1]Cost Estimate'!C59</f>
        <v>PERMANENT COVER</v>
      </c>
      <c r="J17" s="21">
        <f>'[1]Cost Estimate'!D59</f>
        <v>0.67230000000000001</v>
      </c>
      <c r="K17" s="16" t="str">
        <f>'[1]Cost Estimate'!E59</f>
        <v>ACRE</v>
      </c>
    </row>
    <row r="18" spans="1:11" ht="35.1" customHeight="1" x14ac:dyDescent="0.25">
      <c r="A18" s="5">
        <v>16</v>
      </c>
      <c r="B18" s="35">
        <f>'[1]Cost Estimate'!B20</f>
        <v>4013990</v>
      </c>
      <c r="C18" s="36" t="str">
        <f>'[1]Cost Estimate'!C20</f>
        <v>MILLING EXISTING ASPHALT PAVEMENT (VARIABLE)</v>
      </c>
      <c r="D18" s="43">
        <f>'[1]Cost Estimate'!D20</f>
        <v>1266.9250111111112</v>
      </c>
      <c r="E18" s="37" t="str">
        <f>'[1]Cost Estimate'!E20</f>
        <v>SY</v>
      </c>
      <c r="F18" s="30">
        <v>0</v>
      </c>
      <c r="G18" s="46">
        <f t="shared" si="0"/>
        <v>0</v>
      </c>
      <c r="H18" s="14">
        <f>'[1]Cost Estimate'!B60</f>
        <v>8100200</v>
      </c>
      <c r="I18" s="11" t="str">
        <f>'[1]Cost Estimate'!C60</f>
        <v>TEMPORARY COVER</v>
      </c>
      <c r="J18" s="21">
        <f>'[1]Cost Estimate'!D60</f>
        <v>0.33615</v>
      </c>
      <c r="K18" s="16" t="str">
        <f>'[1]Cost Estimate'!E60</f>
        <v>ACRE</v>
      </c>
    </row>
    <row r="19" spans="1:11" ht="35.1" customHeight="1" x14ac:dyDescent="0.25">
      <c r="A19" s="5">
        <v>17</v>
      </c>
      <c r="B19" s="35">
        <f>'[1]Cost Estimate'!B21</f>
        <v>4030340</v>
      </c>
      <c r="C19" s="36" t="str">
        <f>'[1]Cost Estimate'!C21</f>
        <v>HOT MIX ASPHALT SURFACE COURSE TYPE C</v>
      </c>
      <c r="D19" s="43">
        <f>'[1]Cost Estimate'!D21</f>
        <v>361.11805744999998</v>
      </c>
      <c r="E19" s="37" t="str">
        <f>'[1]Cost Estimate'!E21</f>
        <v xml:space="preserve">TON </v>
      </c>
      <c r="F19" s="30">
        <v>0</v>
      </c>
      <c r="G19" s="46">
        <f t="shared" si="0"/>
        <v>0</v>
      </c>
      <c r="H19" s="14">
        <f>'[1]Cost Estimate'!B61</f>
        <v>8101105</v>
      </c>
      <c r="I19" s="11" t="str">
        <f>'[1]Cost Estimate'!C61</f>
        <v>COMPOST</v>
      </c>
      <c r="J19" s="15">
        <f>'[1]Cost Estimate'!D61</f>
        <v>180.77399999999997</v>
      </c>
      <c r="K19" s="16" t="str">
        <f>'[1]Cost Estimate'!E61</f>
        <v>CY</v>
      </c>
    </row>
    <row r="20" spans="1:11" ht="35.1" customHeight="1" x14ac:dyDescent="0.25">
      <c r="A20" s="5">
        <v>18</v>
      </c>
      <c r="B20" s="35">
        <f>'[1]Cost Estimate'!B22</f>
        <v>6021120</v>
      </c>
      <c r="C20" s="36" t="str">
        <f>'[1]Cost Estimate'!C22</f>
        <v>PERMANENT CONSTRUCTION SIGNS (GROUND MOUNTED)</v>
      </c>
      <c r="D20" s="43">
        <f>'[1]Cost Estimate'!D22</f>
        <v>148</v>
      </c>
      <c r="E20" s="37" t="str">
        <f>'[1]Cost Estimate'!E22</f>
        <v>SF</v>
      </c>
      <c r="F20" s="30">
        <v>0</v>
      </c>
      <c r="G20" s="46">
        <f t="shared" si="0"/>
        <v>0</v>
      </c>
      <c r="H20" s="14">
        <f>'[1]Cost Estimate'!B62</f>
        <v>8104005</v>
      </c>
      <c r="I20" s="11" t="str">
        <f>'[1]Cost Estimate'!C62</f>
        <v>FERTILIZER (NITROGEN)</v>
      </c>
      <c r="J20" s="15">
        <f>'[1]Cost Estimate'!D62</f>
        <v>67.23</v>
      </c>
      <c r="K20" s="16" t="str">
        <f>'[1]Cost Estimate'!E62</f>
        <v>LB</v>
      </c>
    </row>
    <row r="21" spans="1:11" ht="35.1" customHeight="1" x14ac:dyDescent="0.25">
      <c r="A21" s="5">
        <v>19</v>
      </c>
      <c r="B21" s="35">
        <f>'[1]Cost Estimate'!B23</f>
        <v>6250005</v>
      </c>
      <c r="C21" s="36" t="str">
        <f>'[1]Cost Estimate'!C23</f>
        <v>4" WHITE BROKEN LINES -(GAPS EXCLUDED)-FAST DRY PAINT</v>
      </c>
      <c r="D21" s="43">
        <f>'[1]Cost Estimate'!D23</f>
        <v>49.019142857142853</v>
      </c>
      <c r="E21" s="37" t="str">
        <f>'[1]Cost Estimate'!E23</f>
        <v>LF</v>
      </c>
      <c r="F21" s="30">
        <v>0</v>
      </c>
      <c r="G21" s="46">
        <f t="shared" si="0"/>
        <v>0</v>
      </c>
      <c r="H21" s="14">
        <f>'[1]Cost Estimate'!B63</f>
        <v>8104010</v>
      </c>
      <c r="I21" s="11" t="str">
        <f>'[1]Cost Estimate'!C63</f>
        <v>FERTILIZER (PHOSPHORIC ACID)</v>
      </c>
      <c r="J21" s="15">
        <f>'[1]Cost Estimate'!D63</f>
        <v>67.23</v>
      </c>
      <c r="K21" s="16" t="str">
        <f>'[1]Cost Estimate'!E63</f>
        <v>LB</v>
      </c>
    </row>
    <row r="22" spans="1:11" ht="35.1" customHeight="1" x14ac:dyDescent="0.25">
      <c r="A22" s="5">
        <v>20</v>
      </c>
      <c r="B22" s="35">
        <f>'[1]Cost Estimate'!B24</f>
        <v>6250010</v>
      </c>
      <c r="C22" s="36" t="str">
        <f>'[1]Cost Estimate'!C24</f>
        <v>4" WHITE SOLID LINES (PVT. EDGE LINES)-FAST DRY PAINT</v>
      </c>
      <c r="D22" s="43">
        <f>'[1]Cost Estimate'!D24</f>
        <v>36.319000000000003</v>
      </c>
      <c r="E22" s="37" t="str">
        <f>'[1]Cost Estimate'!E24</f>
        <v>LF</v>
      </c>
      <c r="F22" s="30">
        <v>0</v>
      </c>
      <c r="G22" s="46">
        <f t="shared" si="0"/>
        <v>0</v>
      </c>
      <c r="H22" s="14">
        <f>'[1]Cost Estimate'!B64</f>
        <v>8104015</v>
      </c>
      <c r="I22" s="11" t="str">
        <f>'[1]Cost Estimate'!C64</f>
        <v>FERTILIZER (POTASH)</v>
      </c>
      <c r="J22" s="15">
        <f>'[1]Cost Estimate'!D64</f>
        <v>67.23</v>
      </c>
      <c r="K22" s="16" t="str">
        <f>'[1]Cost Estimate'!E64</f>
        <v>LB</v>
      </c>
    </row>
    <row r="23" spans="1:11" ht="35.1" customHeight="1" x14ac:dyDescent="0.25">
      <c r="A23" s="5">
        <v>21</v>
      </c>
      <c r="B23" s="35">
        <f>'[1]Cost Estimate'!B25</f>
        <v>6250015</v>
      </c>
      <c r="C23" s="36" t="str">
        <f>'[1]Cost Estimate'!C25</f>
        <v>8"WHITE SOLID LINES(CROSSWALK&amp;CHANNELIZATION)FAST DRY PAINT</v>
      </c>
      <c r="D23" s="43">
        <f>'[1]Cost Estimate'!D25</f>
        <v>294.42899999999997</v>
      </c>
      <c r="E23" s="37" t="str">
        <f>'[1]Cost Estimate'!E25</f>
        <v>LF</v>
      </c>
      <c r="F23" s="30">
        <v>0</v>
      </c>
      <c r="G23" s="46">
        <f t="shared" si="0"/>
        <v>0</v>
      </c>
      <c r="H23" s="14">
        <f>'[1]Cost Estimate'!B65</f>
        <v>8105005</v>
      </c>
      <c r="I23" s="11" t="str">
        <f>'[1]Cost Estimate'!C65</f>
        <v>AGRICULTURAL GRANULAR LIME</v>
      </c>
      <c r="J23" s="15">
        <f>'[1]Cost Estimate'!D65</f>
        <v>1344.6</v>
      </c>
      <c r="K23" s="16" t="str">
        <f>'[1]Cost Estimate'!E65</f>
        <v>LB</v>
      </c>
    </row>
    <row r="24" spans="1:11" ht="35.1" customHeight="1" x14ac:dyDescent="0.25">
      <c r="A24" s="5">
        <v>22</v>
      </c>
      <c r="B24" s="35">
        <f>'[1]Cost Estimate'!B26</f>
        <v>6250025</v>
      </c>
      <c r="C24" s="36" t="str">
        <f>'[1]Cost Estimate'!C26</f>
        <v>24" WHITE SOLID LINES (STOP/DIAGONAL LINES)-FAST DRY PAINT</v>
      </c>
      <c r="D24" s="43">
        <f>'[1]Cost Estimate'!D26</f>
        <v>128</v>
      </c>
      <c r="E24" s="37" t="str">
        <f>'[1]Cost Estimate'!E26</f>
        <v>LF</v>
      </c>
      <c r="F24" s="30">
        <v>0</v>
      </c>
      <c r="G24" s="46">
        <f t="shared" si="0"/>
        <v>0</v>
      </c>
      <c r="H24" s="14">
        <f>'[1]Cost Estimate'!B66</f>
        <v>8109050</v>
      </c>
      <c r="I24" s="11" t="str">
        <f>'[1]Cost Estimate'!C66</f>
        <v>SELECTIVE WATERING</v>
      </c>
      <c r="J24" s="16">
        <f>'[1]Cost Estimate'!D66</f>
        <v>54300</v>
      </c>
      <c r="K24" s="16" t="str">
        <f>'[1]Cost Estimate'!E66</f>
        <v>GAL</v>
      </c>
    </row>
    <row r="25" spans="1:11" ht="35.1" customHeight="1" x14ac:dyDescent="0.25">
      <c r="A25" s="5">
        <v>23</v>
      </c>
      <c r="B25" s="35">
        <f>'[1]Cost Estimate'!B27</f>
        <v>6250030</v>
      </c>
      <c r="C25" s="36" t="str">
        <f>'[1]Cost Estimate'!C27</f>
        <v>WHITE SINGLE ARROW (LEFT, STRAIGHT, RIGHT)-FAST DRY PAINT</v>
      </c>
      <c r="D25" s="43">
        <f>'[1]Cost Estimate'!D27</f>
        <v>1</v>
      </c>
      <c r="E25" s="37" t="str">
        <f>'[1]Cost Estimate'!E27</f>
        <v xml:space="preserve">EA  </v>
      </c>
      <c r="F25" s="30">
        <v>0</v>
      </c>
      <c r="G25" s="46">
        <f t="shared" si="0"/>
        <v>0</v>
      </c>
      <c r="H25" s="14">
        <f>'[1]Cost Estimate'!B67</f>
        <v>8109901</v>
      </c>
      <c r="I25" s="11" t="str">
        <f>'[1]Cost Estimate'!C67</f>
        <v>MOWING</v>
      </c>
      <c r="J25" s="21">
        <f>'[1]Cost Estimate'!D67</f>
        <v>2.0169000000000001</v>
      </c>
      <c r="K25" s="16" t="str">
        <f>'[1]Cost Estimate'!E67</f>
        <v>ACRE</v>
      </c>
    </row>
    <row r="26" spans="1:11" ht="35.1" customHeight="1" x14ac:dyDescent="0.25">
      <c r="A26" s="5">
        <v>24</v>
      </c>
      <c r="B26" s="35">
        <f>'[1]Cost Estimate'!B28</f>
        <v>6250040</v>
      </c>
      <c r="C26" s="36" t="str">
        <f>'[1]Cost Estimate'!C28</f>
        <v>WHITE COMBINATION ARROW(STR.&amp; RT.OR STR.&amp; LT.)FAST DRY PAINT</v>
      </c>
      <c r="D26" s="43">
        <f>'[1]Cost Estimate'!D28</f>
        <v>1</v>
      </c>
      <c r="E26" s="37" t="str">
        <f>'[1]Cost Estimate'!E28</f>
        <v xml:space="preserve">EA  </v>
      </c>
      <c r="F26" s="30">
        <v>0</v>
      </c>
      <c r="G26" s="46">
        <f t="shared" si="0"/>
        <v>0</v>
      </c>
      <c r="H26" s="14">
        <f>'[1]Cost Estimate'!B68</f>
        <v>8110001</v>
      </c>
      <c r="I26" s="11" t="str">
        <f>'[1]Cost Estimate'!C68</f>
        <v>LANDSCAPING</v>
      </c>
      <c r="J26" s="16">
        <f>'[1]Cost Estimate'!D68</f>
        <v>1</v>
      </c>
      <c r="K26" s="16" t="str">
        <f>'[1]Cost Estimate'!E68</f>
        <v xml:space="preserve">LS  </v>
      </c>
    </row>
    <row r="27" spans="1:11" ht="35.1" customHeight="1" x14ac:dyDescent="0.25">
      <c r="A27" s="5">
        <v>25</v>
      </c>
      <c r="B27" s="35">
        <f>'[1]Cost Estimate'!B29</f>
        <v>6250110</v>
      </c>
      <c r="C27" s="36" t="str">
        <f>'[1]Cost Estimate'!C29</f>
        <v>4"YELLOW SOLID LINE(PVT.EDGE&amp;NO PASSING ZONE)-FAST DRY PAINT</v>
      </c>
      <c r="D27" s="43">
        <f>'[1]Cost Estimate'!D29</f>
        <v>2059.232</v>
      </c>
      <c r="E27" s="37" t="str">
        <f>'[1]Cost Estimate'!E29</f>
        <v>LF</v>
      </c>
      <c r="F27" s="30">
        <v>0</v>
      </c>
      <c r="G27" s="46">
        <f t="shared" si="0"/>
        <v>0</v>
      </c>
      <c r="H27" s="14">
        <f>'[1]Cost Estimate'!B69</f>
        <v>8152004</v>
      </c>
      <c r="I27" s="11" t="str">
        <f>'[1]Cost Estimate'!C69</f>
        <v>INLET STRUCTURE FILTER - TYPE F (WEIGHTED)</v>
      </c>
      <c r="J27" s="16">
        <f>'[1]Cost Estimate'!D69</f>
        <v>208</v>
      </c>
      <c r="K27" s="16" t="str">
        <f>'[1]Cost Estimate'!E69</f>
        <v>LF</v>
      </c>
    </row>
    <row r="28" spans="1:11" ht="35.1" customHeight="1" x14ac:dyDescent="0.25">
      <c r="A28" s="5">
        <v>26</v>
      </c>
      <c r="B28" s="35">
        <f>'[1]Cost Estimate'!B30</f>
        <v>6271005</v>
      </c>
      <c r="C28" s="36" t="str">
        <f>'[1]Cost Estimate'!C30</f>
        <v>4" WHITE BROKEN LINES(GAPS EXCL.)THERMOPLASTIC- 90 MIL.</v>
      </c>
      <c r="D28" s="43">
        <f>'[1]Cost Estimate'!D30</f>
        <v>49.019142857142853</v>
      </c>
      <c r="E28" s="37" t="str">
        <f>'[1]Cost Estimate'!E30</f>
        <v>LF</v>
      </c>
      <c r="F28" s="30">
        <v>0</v>
      </c>
      <c r="G28" s="46">
        <f t="shared" si="0"/>
        <v>0</v>
      </c>
      <c r="H28" s="14">
        <f>'[1]Cost Estimate'!B70</f>
        <v>8152006</v>
      </c>
      <c r="I28" s="11" t="str">
        <f>'[1]Cost Estimate'!C70</f>
        <v>INLET STRUCTURE FILTER- TYPE F (NON-WEIGHTED)</v>
      </c>
      <c r="J28" s="16">
        <f>'[1]Cost Estimate'!D70</f>
        <v>208</v>
      </c>
      <c r="K28" s="16" t="str">
        <f>'[1]Cost Estimate'!E70</f>
        <v>LF</v>
      </c>
    </row>
    <row r="29" spans="1:11" ht="35.1" customHeight="1" x14ac:dyDescent="0.25">
      <c r="A29" s="5">
        <v>27</v>
      </c>
      <c r="B29" s="35">
        <f>'[1]Cost Estimate'!B31</f>
        <v>6271010</v>
      </c>
      <c r="C29" s="36" t="str">
        <f>'[1]Cost Estimate'!C31</f>
        <v>4" WHITE SOLID LINES (PVT. EDGE LINES) THERMO.- 90 MIL.</v>
      </c>
      <c r="D29" s="43">
        <f>'[1]Cost Estimate'!D31</f>
        <v>36.319000000000003</v>
      </c>
      <c r="E29" s="37" t="str">
        <f>'[1]Cost Estimate'!E31</f>
        <v>LF</v>
      </c>
      <c r="F29" s="30">
        <v>0</v>
      </c>
      <c r="G29" s="46">
        <f t="shared" si="0"/>
        <v>0</v>
      </c>
      <c r="H29" s="14">
        <f>'[1]Cost Estimate'!B71</f>
        <v>8153000</v>
      </c>
      <c r="I29" s="11" t="str">
        <f>'[1]Cost Estimate'!C71</f>
        <v>SILT FENCE</v>
      </c>
      <c r="J29" s="15">
        <f>'[1]Cost Estimate'!D71</f>
        <v>2609.5500000000002</v>
      </c>
      <c r="K29" s="16" t="str">
        <f>'[1]Cost Estimate'!E71</f>
        <v>LF</v>
      </c>
    </row>
    <row r="30" spans="1:11" ht="35.1" customHeight="1" x14ac:dyDescent="0.25">
      <c r="A30" s="5">
        <v>28</v>
      </c>
      <c r="B30" s="35">
        <f>'[1]Cost Estimate'!B32</f>
        <v>6271015</v>
      </c>
      <c r="C30" s="36" t="str">
        <f>'[1]Cost Estimate'!C32</f>
        <v>8" WHITE SOLID LINES THERMOPLASTIC - 125 MIL.</v>
      </c>
      <c r="D30" s="43">
        <f>'[1]Cost Estimate'!D32</f>
        <v>294.42899999999997</v>
      </c>
      <c r="E30" s="37" t="str">
        <f>'[1]Cost Estimate'!E32</f>
        <v>LF</v>
      </c>
      <c r="F30" s="30">
        <v>0</v>
      </c>
      <c r="G30" s="46">
        <f t="shared" si="0"/>
        <v>0</v>
      </c>
      <c r="H30" s="14">
        <f>'[1]Cost Estimate'!B72</f>
        <v>8153090</v>
      </c>
      <c r="I30" s="11" t="str">
        <f>'[1]Cost Estimate'!C72</f>
        <v>REPLACE/REPAIR SILT FENCE</v>
      </c>
      <c r="J30" s="15">
        <f>'[1]Cost Estimate'!D72</f>
        <v>260.95500000000004</v>
      </c>
      <c r="K30" s="16" t="str">
        <f>'[1]Cost Estimate'!E72</f>
        <v>LF</v>
      </c>
    </row>
    <row r="31" spans="1:11" ht="35.1" customHeight="1" x14ac:dyDescent="0.25">
      <c r="A31" s="5">
        <v>29</v>
      </c>
      <c r="B31" s="35">
        <f>'[1]Cost Estimate'!B33</f>
        <v>6271025</v>
      </c>
      <c r="C31" s="36" t="str">
        <f>'[1]Cost Estimate'!C33</f>
        <v>24" WHITE SOLID LINES (STOP/DIAG LINES)-THERMO.-125 MIL</v>
      </c>
      <c r="D31" s="43">
        <f>'[1]Cost Estimate'!D33</f>
        <v>128</v>
      </c>
      <c r="E31" s="37" t="str">
        <f>'[1]Cost Estimate'!E33</f>
        <v>LF</v>
      </c>
      <c r="F31" s="30">
        <v>0</v>
      </c>
      <c r="G31" s="46">
        <f t="shared" si="0"/>
        <v>0</v>
      </c>
      <c r="H31" s="14">
        <f>'[1]Cost Estimate'!B73</f>
        <v>8154050</v>
      </c>
      <c r="I31" s="11" t="str">
        <f>'[1]Cost Estimate'!C73</f>
        <v>REMOVAL OF SILT RETAINED BY SILT FENCE</v>
      </c>
      <c r="J31" s="15">
        <f>'[1]Cost Estimate'!D73</f>
        <v>652.38750000000005</v>
      </c>
      <c r="K31" s="16" t="str">
        <f>'[1]Cost Estimate'!E73</f>
        <v>LF</v>
      </c>
    </row>
    <row r="32" spans="1:11" ht="35.1" customHeight="1" x14ac:dyDescent="0.25">
      <c r="A32" s="5">
        <v>30</v>
      </c>
      <c r="B32" s="35">
        <f>'[1]Cost Estimate'!B34</f>
        <v>6271030</v>
      </c>
      <c r="C32" s="36" t="str">
        <f>'[1]Cost Estimate'!C34</f>
        <v>WHITE SINGLE ARROWS (LT, STRGHT, RT) THERMO.-125 MIL.</v>
      </c>
      <c r="D32" s="43">
        <f>'[1]Cost Estimate'!D34</f>
        <v>1</v>
      </c>
      <c r="E32" s="37" t="str">
        <f>'[1]Cost Estimate'!E34</f>
        <v xml:space="preserve">EA  </v>
      </c>
      <c r="F32" s="30">
        <v>0</v>
      </c>
      <c r="G32" s="46">
        <f t="shared" si="0"/>
        <v>0</v>
      </c>
      <c r="H32" s="14">
        <f>'[1]Cost Estimate'!B74</f>
        <v>8156200</v>
      </c>
      <c r="I32" s="11" t="str">
        <f>'[1]Cost Estimate'!C74</f>
        <v>CLEANING INLET STRUCTURE FILTERS</v>
      </c>
      <c r="J32" s="16">
        <f>'[1]Cost Estimate'!D74</f>
        <v>16</v>
      </c>
      <c r="K32" s="16" t="str">
        <f>'[1]Cost Estimate'!E74</f>
        <v>EA</v>
      </c>
    </row>
    <row r="33" spans="1:11" ht="35.1" customHeight="1" x14ac:dyDescent="0.25">
      <c r="A33" s="5">
        <v>31</v>
      </c>
      <c r="B33" s="35">
        <f>'[1]Cost Estimate'!B35</f>
        <v>6271040</v>
      </c>
      <c r="C33" s="36" t="str">
        <f>'[1]Cost Estimate'!C35</f>
        <v>WHITE COMBINATION ARROWS(STR&amp;RT.OR STR&amp;LT)THERMO-125MIL</v>
      </c>
      <c r="D33" s="43">
        <f>'[1]Cost Estimate'!D35</f>
        <v>1</v>
      </c>
      <c r="E33" s="37" t="str">
        <f>'[1]Cost Estimate'!E35</f>
        <v xml:space="preserve">EA  </v>
      </c>
      <c r="F33" s="30">
        <v>0</v>
      </c>
      <c r="G33" s="46">
        <f t="shared" si="0"/>
        <v>0</v>
      </c>
      <c r="H33" s="14">
        <f>'[1]Cost Estimate'!B75</f>
        <v>8156490</v>
      </c>
      <c r="I33" s="11" t="str">
        <f>'[1]Cost Estimate'!C75</f>
        <v>STABILIZED CONSTRUCTION ENTRANCE</v>
      </c>
      <c r="J33" s="16">
        <f>'[1]Cost Estimate'!D75</f>
        <v>550</v>
      </c>
      <c r="K33" s="16" t="str">
        <f>'[1]Cost Estimate'!E75</f>
        <v>SY</v>
      </c>
    </row>
    <row r="34" spans="1:11" ht="35.1" customHeight="1" x14ac:dyDescent="0.25">
      <c r="A34" s="5">
        <v>32</v>
      </c>
      <c r="B34" s="35">
        <f>'[1]Cost Estimate'!B36</f>
        <v>6271074</v>
      </c>
      <c r="C34" s="36" t="str">
        <f>'[1]Cost Estimate'!C36</f>
        <v>4" YELLOW SOLID LINES(PVT.EDGE LINES) THERMO-90 MIL.</v>
      </c>
      <c r="D34" s="43">
        <f>'[1]Cost Estimate'!D36</f>
        <v>2059.232</v>
      </c>
      <c r="E34" s="37" t="str">
        <f>'[1]Cost Estimate'!E36</f>
        <v>LF</v>
      </c>
      <c r="F34" s="30">
        <v>0</v>
      </c>
      <c r="G34" s="46">
        <f t="shared" si="0"/>
        <v>0</v>
      </c>
      <c r="H34" s="6"/>
      <c r="I34" s="7"/>
      <c r="J34" s="8"/>
      <c r="K34" s="7"/>
    </row>
    <row r="35" spans="1:11" ht="35.1" customHeight="1" x14ac:dyDescent="0.25">
      <c r="A35" s="5">
        <v>33</v>
      </c>
      <c r="B35" s="40">
        <v>6301100</v>
      </c>
      <c r="C35" s="41" t="s">
        <v>15</v>
      </c>
      <c r="D35" s="48">
        <v>13</v>
      </c>
      <c r="E35" s="42" t="s">
        <v>8</v>
      </c>
      <c r="F35" s="30">
        <v>0</v>
      </c>
      <c r="G35" s="46">
        <f t="shared" si="0"/>
        <v>0</v>
      </c>
      <c r="H35" s="6"/>
      <c r="I35" s="7"/>
      <c r="J35" s="8"/>
      <c r="K35" s="7"/>
    </row>
    <row r="36" spans="1:11" ht="35.1" customHeight="1" x14ac:dyDescent="0.25">
      <c r="A36" s="5">
        <v>34</v>
      </c>
      <c r="B36" s="35">
        <f>'[1]Cost Estimate'!B38</f>
        <v>6510105</v>
      </c>
      <c r="C36" s="36" t="str">
        <f>'[1]Cost Estimate'!C38</f>
        <v>FLAT SHEET,TYPE III,FIXED SIZE</v>
      </c>
      <c r="D36" s="43">
        <f>'[1]Cost Estimate'!D38</f>
        <v>26.5</v>
      </c>
      <c r="E36" s="37" t="str">
        <f>'[1]Cost Estimate'!E38</f>
        <v>SF</v>
      </c>
      <c r="F36" s="30">
        <v>0</v>
      </c>
      <c r="G36" s="46">
        <f t="shared" si="0"/>
        <v>0</v>
      </c>
      <c r="H36" s="6"/>
      <c r="I36" s="7"/>
      <c r="J36" s="8"/>
      <c r="K36" s="7"/>
    </row>
    <row r="37" spans="1:11" ht="35.1" customHeight="1" x14ac:dyDescent="0.25">
      <c r="A37" s="5">
        <v>35</v>
      </c>
      <c r="B37" s="35">
        <f>'[1]Cost Estimate'!B39</f>
        <v>6531210</v>
      </c>
      <c r="C37" s="36" t="str">
        <f>'[1]Cost Estimate'!C39</f>
        <v>U-SECTION POST FOR SIGN SUPPORTS - 3P</v>
      </c>
      <c r="D37" s="43">
        <f>'[1]Cost Estimate'!D39</f>
        <v>14</v>
      </c>
      <c r="E37" s="37" t="str">
        <f>'[1]Cost Estimate'!E39</f>
        <v>LF</v>
      </c>
      <c r="F37" s="30">
        <v>0</v>
      </c>
      <c r="G37" s="46">
        <f t="shared" si="0"/>
        <v>0</v>
      </c>
      <c r="H37" s="6"/>
      <c r="I37" s="22"/>
      <c r="J37" s="23"/>
      <c r="K37" s="8"/>
    </row>
    <row r="38" spans="1:11" ht="35.1" customHeight="1" x14ac:dyDescent="0.25">
      <c r="A38" s="5">
        <v>36</v>
      </c>
      <c r="B38" s="38">
        <v>6650900</v>
      </c>
      <c r="C38" s="39" t="s">
        <v>16</v>
      </c>
      <c r="D38" s="45">
        <v>1</v>
      </c>
      <c r="E38" s="38" t="s">
        <v>8</v>
      </c>
      <c r="F38" s="30">
        <v>0</v>
      </c>
      <c r="G38" s="46">
        <f t="shared" si="0"/>
        <v>0</v>
      </c>
      <c r="H38" s="6"/>
      <c r="I38" s="7"/>
      <c r="J38" s="8"/>
      <c r="K38" s="7"/>
    </row>
    <row r="39" spans="1:11" ht="35.1" customHeight="1" x14ac:dyDescent="0.25">
      <c r="A39" s="5">
        <v>37</v>
      </c>
      <c r="B39" s="38">
        <v>6651091</v>
      </c>
      <c r="C39" s="39" t="s">
        <v>17</v>
      </c>
      <c r="D39" s="45">
        <v>14</v>
      </c>
      <c r="E39" s="38" t="s">
        <v>8</v>
      </c>
      <c r="F39" s="30">
        <v>0</v>
      </c>
      <c r="G39" s="46">
        <f t="shared" si="0"/>
        <v>0</v>
      </c>
      <c r="H39" s="6"/>
      <c r="I39" s="7"/>
      <c r="J39" s="8"/>
      <c r="K39" s="7"/>
    </row>
    <row r="40" spans="1:11" ht="35.1" customHeight="1" x14ac:dyDescent="0.25">
      <c r="A40" s="5">
        <v>38</v>
      </c>
      <c r="B40" s="38" t="s">
        <v>18</v>
      </c>
      <c r="C40" s="39" t="s">
        <v>19</v>
      </c>
      <c r="D40" s="45">
        <v>100</v>
      </c>
      <c r="E40" s="38" t="s">
        <v>20</v>
      </c>
      <c r="F40" s="30">
        <v>0</v>
      </c>
      <c r="G40" s="46">
        <f t="shared" si="0"/>
        <v>0</v>
      </c>
      <c r="H40" s="6"/>
      <c r="I40" s="22"/>
      <c r="J40" s="23"/>
      <c r="K40" s="8"/>
    </row>
    <row r="41" spans="1:11" ht="35.1" customHeight="1" x14ac:dyDescent="0.25">
      <c r="A41" s="5">
        <v>39</v>
      </c>
      <c r="B41" s="38">
        <v>6760020</v>
      </c>
      <c r="C41" s="39" t="s">
        <v>21</v>
      </c>
      <c r="D41" s="45">
        <v>1435</v>
      </c>
      <c r="E41" s="38" t="s">
        <v>20</v>
      </c>
      <c r="F41" s="30">
        <v>0</v>
      </c>
      <c r="G41" s="46">
        <f t="shared" si="0"/>
        <v>0</v>
      </c>
      <c r="H41" s="6"/>
      <c r="I41" s="22"/>
      <c r="J41" s="23"/>
      <c r="K41" s="8"/>
    </row>
    <row r="42" spans="1:11" ht="35.1" customHeight="1" x14ac:dyDescent="0.25">
      <c r="A42" s="5">
        <v>40</v>
      </c>
      <c r="B42" s="38">
        <v>6770319</v>
      </c>
      <c r="C42" s="39" t="s">
        <v>22</v>
      </c>
      <c r="D42" s="45">
        <v>6005</v>
      </c>
      <c r="E42" s="38" t="s">
        <v>20</v>
      </c>
      <c r="F42" s="30">
        <v>0</v>
      </c>
      <c r="G42" s="46">
        <f t="shared" si="0"/>
        <v>0</v>
      </c>
      <c r="H42" s="6"/>
      <c r="I42" s="22"/>
      <c r="J42" s="23"/>
      <c r="K42" s="8"/>
    </row>
    <row r="43" spans="1:11" ht="35.1" customHeight="1" x14ac:dyDescent="0.25">
      <c r="A43" s="5">
        <v>41</v>
      </c>
      <c r="B43" s="38">
        <v>6800530</v>
      </c>
      <c r="C43" s="39" t="s">
        <v>7</v>
      </c>
      <c r="D43" s="45">
        <v>2</v>
      </c>
      <c r="E43" s="38" t="s">
        <v>8</v>
      </c>
      <c r="F43" s="30">
        <v>0</v>
      </c>
      <c r="G43" s="46">
        <f t="shared" si="0"/>
        <v>0</v>
      </c>
      <c r="I43" s="5"/>
      <c r="J43" s="25"/>
      <c r="K43" s="24"/>
    </row>
    <row r="44" spans="1:11" ht="35.1" customHeight="1" x14ac:dyDescent="0.25">
      <c r="A44" s="5">
        <v>42</v>
      </c>
      <c r="B44" s="38">
        <v>6888110</v>
      </c>
      <c r="C44" s="39" t="s">
        <v>9</v>
      </c>
      <c r="D44" s="45">
        <v>14</v>
      </c>
      <c r="E44" s="38" t="s">
        <v>8</v>
      </c>
      <c r="F44" s="30">
        <v>0</v>
      </c>
      <c r="G44" s="46">
        <f t="shared" si="0"/>
        <v>0</v>
      </c>
      <c r="I44" s="5"/>
      <c r="J44" s="25"/>
      <c r="K44" s="24"/>
    </row>
    <row r="45" spans="1:11" s="28" customFormat="1" ht="35.1" customHeight="1" x14ac:dyDescent="0.25">
      <c r="A45" s="26">
        <v>45</v>
      </c>
      <c r="B45" s="35">
        <f>H5</f>
        <v>7143618</v>
      </c>
      <c r="C45" s="36" t="str">
        <f>I5</f>
        <v>18" SMOOTH WALL PIPE</v>
      </c>
      <c r="D45" s="43">
        <f>J5</f>
        <v>176</v>
      </c>
      <c r="E45" s="37" t="str">
        <f>K5</f>
        <v xml:space="preserve">LF  </v>
      </c>
      <c r="F45" s="30">
        <v>0</v>
      </c>
      <c r="G45" s="46">
        <f t="shared" si="0"/>
        <v>0</v>
      </c>
      <c r="H45" s="27"/>
      <c r="J45" s="27"/>
    </row>
    <row r="46" spans="1:11" ht="35.1" customHeight="1" x14ac:dyDescent="0.25">
      <c r="A46" s="5">
        <v>46</v>
      </c>
      <c r="B46" s="35">
        <f t="shared" ref="B46:C73" si="1">H6</f>
        <v>7143642</v>
      </c>
      <c r="C46" s="36" t="str">
        <f t="shared" si="1"/>
        <v>42" SMOOTH WALL PIPE</v>
      </c>
      <c r="D46" s="43">
        <f t="shared" ref="D46:D64" si="2">J6</f>
        <v>12</v>
      </c>
      <c r="E46" s="37" t="str">
        <f t="shared" ref="E46:E73" si="3">K6</f>
        <v xml:space="preserve">LF  </v>
      </c>
      <c r="F46" s="30">
        <v>0</v>
      </c>
      <c r="G46" s="46">
        <f t="shared" si="0"/>
        <v>0</v>
      </c>
    </row>
    <row r="47" spans="1:11" ht="35.1" customHeight="1" x14ac:dyDescent="0.25">
      <c r="A47" s="5">
        <v>47</v>
      </c>
      <c r="B47" s="35">
        <f t="shared" si="1"/>
        <v>7143648</v>
      </c>
      <c r="C47" s="36" t="str">
        <f t="shared" si="1"/>
        <v>48" SMOOTH WALL PIPE</v>
      </c>
      <c r="D47" s="43">
        <f t="shared" si="2"/>
        <v>576</v>
      </c>
      <c r="E47" s="37" t="str">
        <f t="shared" si="3"/>
        <v xml:space="preserve">LF  </v>
      </c>
      <c r="F47" s="30">
        <v>0</v>
      </c>
      <c r="G47" s="46">
        <f t="shared" si="0"/>
        <v>0</v>
      </c>
    </row>
    <row r="48" spans="1:11" ht="35.1" customHeight="1" x14ac:dyDescent="0.25">
      <c r="A48" s="5">
        <v>48</v>
      </c>
      <c r="B48" s="35">
        <f t="shared" si="1"/>
        <v>7192021</v>
      </c>
      <c r="C48" s="36" t="str">
        <f t="shared" si="1"/>
        <v>DROP INLET (24" X 36") WITH STANDARD 4' X 4' BOX</v>
      </c>
      <c r="D48" s="43">
        <f t="shared" si="2"/>
        <v>8</v>
      </c>
      <c r="E48" s="37" t="str">
        <f t="shared" si="3"/>
        <v xml:space="preserve">EA  </v>
      </c>
      <c r="F48" s="30">
        <v>0</v>
      </c>
      <c r="G48" s="46">
        <f t="shared" si="0"/>
        <v>0</v>
      </c>
    </row>
    <row r="49" spans="1:7" ht="35.1" customHeight="1" x14ac:dyDescent="0.25">
      <c r="A49" s="5">
        <v>49</v>
      </c>
      <c r="B49" s="35">
        <f t="shared" si="1"/>
        <v>7192108</v>
      </c>
      <c r="C49" s="36" t="str">
        <f t="shared" si="1"/>
        <v>MANHOLE WITH STANDARD 5' X 5' BOX</v>
      </c>
      <c r="D49" s="43">
        <f t="shared" si="2"/>
        <v>1</v>
      </c>
      <c r="E49" s="37" t="str">
        <f t="shared" si="3"/>
        <v>EA</v>
      </c>
      <c r="F49" s="30">
        <v>0</v>
      </c>
      <c r="G49" s="46">
        <f t="shared" si="0"/>
        <v>0</v>
      </c>
    </row>
    <row r="50" spans="1:7" ht="35.1" customHeight="1" x14ac:dyDescent="0.25">
      <c r="A50" s="5">
        <v>50</v>
      </c>
      <c r="B50" s="35">
        <f t="shared" si="1"/>
        <v>7204100</v>
      </c>
      <c r="C50" s="36" t="str">
        <f t="shared" si="1"/>
        <v>CONCRETE SIDEWALK (4" UNIFORM)</v>
      </c>
      <c r="D50" s="43">
        <f t="shared" si="2"/>
        <v>984.63627777777788</v>
      </c>
      <c r="E50" s="37" t="str">
        <f t="shared" si="3"/>
        <v>SY</v>
      </c>
      <c r="F50" s="30">
        <v>0</v>
      </c>
      <c r="G50" s="46">
        <f t="shared" si="0"/>
        <v>0</v>
      </c>
    </row>
    <row r="51" spans="1:7" ht="35.1" customHeight="1" x14ac:dyDescent="0.25">
      <c r="A51" s="5">
        <v>51</v>
      </c>
      <c r="B51" s="35">
        <f t="shared" si="1"/>
        <v>7204900</v>
      </c>
      <c r="C51" s="36" t="str">
        <f t="shared" si="1"/>
        <v>DETECTABLE WARNING MATERIAL</v>
      </c>
      <c r="D51" s="43">
        <f t="shared" si="2"/>
        <v>25.38</v>
      </c>
      <c r="E51" s="37" t="str">
        <f t="shared" si="3"/>
        <v xml:space="preserve">SF  </v>
      </c>
      <c r="F51" s="30">
        <v>0</v>
      </c>
      <c r="G51" s="46">
        <f t="shared" si="0"/>
        <v>0</v>
      </c>
    </row>
    <row r="52" spans="1:7" ht="35.1" customHeight="1" x14ac:dyDescent="0.25">
      <c r="A52" s="5">
        <v>52</v>
      </c>
      <c r="B52" s="35">
        <f t="shared" si="1"/>
        <v>7209000</v>
      </c>
      <c r="C52" s="36" t="str">
        <f t="shared" si="1"/>
        <v>PEDESTRIAN RAMP CONSTRUCTION</v>
      </c>
      <c r="D52" s="43">
        <f t="shared" si="2"/>
        <v>15.063533333333332</v>
      </c>
      <c r="E52" s="37" t="str">
        <f t="shared" si="3"/>
        <v>SY</v>
      </c>
      <c r="F52" s="30">
        <v>0</v>
      </c>
      <c r="G52" s="46">
        <f t="shared" si="0"/>
        <v>0</v>
      </c>
    </row>
    <row r="53" spans="1:7" ht="35.1" customHeight="1" x14ac:dyDescent="0.25">
      <c r="A53" s="5">
        <v>53</v>
      </c>
      <c r="B53" s="35">
        <f t="shared" si="1"/>
        <v>8041020</v>
      </c>
      <c r="C53" s="36" t="str">
        <f t="shared" si="1"/>
        <v>RIP-RAP (CLASS B)</v>
      </c>
      <c r="D53" s="43">
        <f t="shared" si="2"/>
        <v>63</v>
      </c>
      <c r="E53" s="37" t="str">
        <f t="shared" si="3"/>
        <v xml:space="preserve">TON </v>
      </c>
      <c r="F53" s="30">
        <v>0</v>
      </c>
      <c r="G53" s="46">
        <f t="shared" si="0"/>
        <v>0</v>
      </c>
    </row>
    <row r="54" spans="1:7" ht="35.1" customHeight="1" x14ac:dyDescent="0.25">
      <c r="A54" s="5">
        <v>54</v>
      </c>
      <c r="B54" s="35">
        <f t="shared" si="1"/>
        <v>8048210</v>
      </c>
      <c r="C54" s="36" t="str">
        <f t="shared" si="1"/>
        <v>GEOTEXTILE FOR EROSION CONTROL UNDER RIPRAP(CLASS 2)TYPE C</v>
      </c>
      <c r="D54" s="43">
        <f t="shared" si="2"/>
        <v>84</v>
      </c>
      <c r="E54" s="37" t="str">
        <f t="shared" si="3"/>
        <v xml:space="preserve">SY  </v>
      </c>
      <c r="F54" s="30">
        <v>0</v>
      </c>
      <c r="G54" s="46">
        <f t="shared" si="0"/>
        <v>0</v>
      </c>
    </row>
    <row r="55" spans="1:7" ht="35.1" customHeight="1" x14ac:dyDescent="0.25">
      <c r="A55" s="5">
        <v>55</v>
      </c>
      <c r="B55" s="35">
        <f t="shared" si="1"/>
        <v>8091010</v>
      </c>
      <c r="C55" s="36" t="str">
        <f t="shared" si="1"/>
        <v>RIGHT OF WAY MARKER (REBAR AND CAP)</v>
      </c>
      <c r="D55" s="43">
        <f t="shared" si="2"/>
        <v>2</v>
      </c>
      <c r="E55" s="37" t="str">
        <f t="shared" si="3"/>
        <v>EA</v>
      </c>
      <c r="F55" s="30">
        <v>0</v>
      </c>
      <c r="G55" s="46">
        <f t="shared" si="0"/>
        <v>0</v>
      </c>
    </row>
    <row r="56" spans="1:7" ht="35.1" customHeight="1" x14ac:dyDescent="0.25">
      <c r="A56" s="5">
        <v>56</v>
      </c>
      <c r="B56" s="35">
        <f t="shared" si="1"/>
        <v>8091050</v>
      </c>
      <c r="C56" s="36" t="str">
        <f t="shared" si="1"/>
        <v>RIGHT OF WAY PLAT</v>
      </c>
      <c r="D56" s="43">
        <f t="shared" si="2"/>
        <v>1</v>
      </c>
      <c r="E56" s="37" t="str">
        <f t="shared" si="3"/>
        <v xml:space="preserve">LS  </v>
      </c>
      <c r="F56" s="30">
        <v>0</v>
      </c>
      <c r="G56" s="46">
        <f t="shared" si="0"/>
        <v>0</v>
      </c>
    </row>
    <row r="57" spans="1:7" ht="35.1" customHeight="1" x14ac:dyDescent="0.25">
      <c r="A57" s="5">
        <v>57</v>
      </c>
      <c r="B57" s="35">
        <f t="shared" si="1"/>
        <v>8100100</v>
      </c>
      <c r="C57" s="36" t="str">
        <f t="shared" si="1"/>
        <v>PERMANENT COVER</v>
      </c>
      <c r="D57" s="44">
        <f t="shared" si="2"/>
        <v>0.67230000000000001</v>
      </c>
      <c r="E57" s="37" t="str">
        <f t="shared" si="3"/>
        <v>ACRE</v>
      </c>
      <c r="F57" s="30">
        <v>0</v>
      </c>
      <c r="G57" s="46">
        <f t="shared" si="0"/>
        <v>0</v>
      </c>
    </row>
    <row r="58" spans="1:7" ht="35.1" customHeight="1" x14ac:dyDescent="0.25">
      <c r="A58" s="5">
        <v>58</v>
      </c>
      <c r="B58" s="35">
        <f t="shared" si="1"/>
        <v>8100200</v>
      </c>
      <c r="C58" s="36" t="str">
        <f t="shared" si="1"/>
        <v>TEMPORARY COVER</v>
      </c>
      <c r="D58" s="44">
        <f t="shared" si="2"/>
        <v>0.33615</v>
      </c>
      <c r="E58" s="37" t="str">
        <f t="shared" si="3"/>
        <v>ACRE</v>
      </c>
      <c r="F58" s="30">
        <v>0</v>
      </c>
      <c r="G58" s="46">
        <f t="shared" si="0"/>
        <v>0</v>
      </c>
    </row>
    <row r="59" spans="1:7" ht="35.1" customHeight="1" x14ac:dyDescent="0.25">
      <c r="A59" s="5">
        <v>59</v>
      </c>
      <c r="B59" s="35">
        <f t="shared" si="1"/>
        <v>8101105</v>
      </c>
      <c r="C59" s="36" t="str">
        <f t="shared" si="1"/>
        <v>COMPOST</v>
      </c>
      <c r="D59" s="43">
        <f t="shared" si="2"/>
        <v>180.77399999999997</v>
      </c>
      <c r="E59" s="37" t="str">
        <f t="shared" si="3"/>
        <v>CY</v>
      </c>
      <c r="F59" s="30">
        <v>0</v>
      </c>
      <c r="G59" s="46">
        <f t="shared" si="0"/>
        <v>0</v>
      </c>
    </row>
    <row r="60" spans="1:7" ht="35.1" customHeight="1" x14ac:dyDescent="0.25">
      <c r="A60" s="5">
        <v>60</v>
      </c>
      <c r="B60" s="35">
        <f t="shared" si="1"/>
        <v>8104005</v>
      </c>
      <c r="C60" s="36" t="str">
        <f t="shared" si="1"/>
        <v>FERTILIZER (NITROGEN)</v>
      </c>
      <c r="D60" s="43">
        <f t="shared" si="2"/>
        <v>67.23</v>
      </c>
      <c r="E60" s="37" t="str">
        <f t="shared" si="3"/>
        <v>LB</v>
      </c>
      <c r="F60" s="30">
        <v>0</v>
      </c>
      <c r="G60" s="46">
        <f t="shared" si="0"/>
        <v>0</v>
      </c>
    </row>
    <row r="61" spans="1:7" ht="35.1" customHeight="1" x14ac:dyDescent="0.25">
      <c r="A61" s="5">
        <v>61</v>
      </c>
      <c r="B61" s="35">
        <f t="shared" si="1"/>
        <v>8104010</v>
      </c>
      <c r="C61" s="36" t="str">
        <f t="shared" si="1"/>
        <v>FERTILIZER (PHOSPHORIC ACID)</v>
      </c>
      <c r="D61" s="43">
        <f t="shared" si="2"/>
        <v>67.23</v>
      </c>
      <c r="E61" s="37" t="str">
        <f t="shared" si="3"/>
        <v>LB</v>
      </c>
      <c r="F61" s="30">
        <v>0</v>
      </c>
      <c r="G61" s="46">
        <f t="shared" si="0"/>
        <v>0</v>
      </c>
    </row>
    <row r="62" spans="1:7" ht="35.1" customHeight="1" x14ac:dyDescent="0.25">
      <c r="A62" s="5">
        <v>62</v>
      </c>
      <c r="B62" s="35">
        <f t="shared" si="1"/>
        <v>8104015</v>
      </c>
      <c r="C62" s="36" t="str">
        <f t="shared" si="1"/>
        <v>FERTILIZER (POTASH)</v>
      </c>
      <c r="D62" s="43">
        <f t="shared" si="2"/>
        <v>67.23</v>
      </c>
      <c r="E62" s="37" t="str">
        <f t="shared" si="3"/>
        <v>LB</v>
      </c>
      <c r="F62" s="30">
        <v>0</v>
      </c>
      <c r="G62" s="46">
        <f t="shared" si="0"/>
        <v>0</v>
      </c>
    </row>
    <row r="63" spans="1:7" ht="35.1" customHeight="1" x14ac:dyDescent="0.25">
      <c r="A63" s="5">
        <v>63</v>
      </c>
      <c r="B63" s="35">
        <f t="shared" si="1"/>
        <v>8105005</v>
      </c>
      <c r="C63" s="36" t="str">
        <f t="shared" si="1"/>
        <v>AGRICULTURAL GRANULAR LIME</v>
      </c>
      <c r="D63" s="43">
        <f t="shared" si="2"/>
        <v>1344.6</v>
      </c>
      <c r="E63" s="37" t="str">
        <f t="shared" si="3"/>
        <v>LB</v>
      </c>
      <c r="F63" s="30">
        <v>0</v>
      </c>
      <c r="G63" s="46">
        <f t="shared" si="0"/>
        <v>0</v>
      </c>
    </row>
    <row r="64" spans="1:7" ht="35.1" customHeight="1" x14ac:dyDescent="0.25">
      <c r="A64" s="5">
        <v>64</v>
      </c>
      <c r="B64" s="35">
        <f t="shared" si="1"/>
        <v>8109050</v>
      </c>
      <c r="C64" s="36" t="str">
        <f t="shared" si="1"/>
        <v>SELECTIVE WATERING</v>
      </c>
      <c r="D64" s="43">
        <f t="shared" si="2"/>
        <v>54300</v>
      </c>
      <c r="E64" s="37" t="str">
        <f t="shared" si="3"/>
        <v>GAL</v>
      </c>
      <c r="F64" s="30">
        <v>0</v>
      </c>
      <c r="G64" s="46">
        <f t="shared" si="0"/>
        <v>0</v>
      </c>
    </row>
    <row r="65" spans="1:7" ht="35.1" customHeight="1" x14ac:dyDescent="0.25">
      <c r="A65" s="5">
        <v>65</v>
      </c>
      <c r="B65" s="35">
        <f t="shared" si="1"/>
        <v>8109901</v>
      </c>
      <c r="C65" s="36" t="str">
        <f t="shared" si="1"/>
        <v>MOWING</v>
      </c>
      <c r="D65" s="44">
        <v>2.0169999999999999</v>
      </c>
      <c r="E65" s="37" t="str">
        <f t="shared" si="3"/>
        <v>ACRE</v>
      </c>
      <c r="F65" s="30">
        <v>0</v>
      </c>
      <c r="G65" s="46">
        <f t="shared" si="0"/>
        <v>0</v>
      </c>
    </row>
    <row r="66" spans="1:7" ht="35.1" customHeight="1" x14ac:dyDescent="0.25">
      <c r="A66" s="5">
        <v>66</v>
      </c>
      <c r="B66" s="35">
        <f t="shared" si="1"/>
        <v>8110001</v>
      </c>
      <c r="C66" s="36" t="str">
        <f t="shared" si="1"/>
        <v>LANDSCAPING</v>
      </c>
      <c r="D66" s="43">
        <f>J26</f>
        <v>1</v>
      </c>
      <c r="E66" s="37" t="str">
        <f t="shared" si="3"/>
        <v xml:space="preserve">LS  </v>
      </c>
      <c r="F66" s="30">
        <v>0</v>
      </c>
      <c r="G66" s="46">
        <f t="shared" si="0"/>
        <v>0</v>
      </c>
    </row>
    <row r="67" spans="1:7" ht="35.1" customHeight="1" x14ac:dyDescent="0.25">
      <c r="A67" s="5">
        <v>67</v>
      </c>
      <c r="B67" s="35">
        <f t="shared" si="1"/>
        <v>8152004</v>
      </c>
      <c r="C67" s="36" t="str">
        <f t="shared" si="1"/>
        <v>INLET STRUCTURE FILTER - TYPE F (WEIGHTED)</v>
      </c>
      <c r="D67" s="43">
        <f>J27</f>
        <v>208</v>
      </c>
      <c r="E67" s="37" t="str">
        <f t="shared" si="3"/>
        <v>LF</v>
      </c>
      <c r="F67" s="30">
        <v>0</v>
      </c>
      <c r="G67" s="46">
        <f t="shared" si="0"/>
        <v>0</v>
      </c>
    </row>
    <row r="68" spans="1:7" ht="35.1" customHeight="1" x14ac:dyDescent="0.25">
      <c r="A68" s="5">
        <v>68</v>
      </c>
      <c r="B68" s="35">
        <f t="shared" si="1"/>
        <v>8152006</v>
      </c>
      <c r="C68" s="36" t="str">
        <f t="shared" si="1"/>
        <v>INLET STRUCTURE FILTER- TYPE F (NON-WEIGHTED)</v>
      </c>
      <c r="D68" s="43">
        <f>J28</f>
        <v>208</v>
      </c>
      <c r="E68" s="37" t="str">
        <f t="shared" si="3"/>
        <v>LF</v>
      </c>
      <c r="F68" s="30">
        <v>0</v>
      </c>
      <c r="G68" s="46">
        <f t="shared" ref="G68:G81" si="4">D68*F68</f>
        <v>0</v>
      </c>
    </row>
    <row r="69" spans="1:7" ht="35.1" customHeight="1" x14ac:dyDescent="0.25">
      <c r="A69" s="5">
        <v>69</v>
      </c>
      <c r="B69" s="35">
        <f t="shared" si="1"/>
        <v>8153000</v>
      </c>
      <c r="C69" s="36" t="str">
        <f t="shared" si="1"/>
        <v>SILT FENCE</v>
      </c>
      <c r="D69" s="43">
        <v>2610</v>
      </c>
      <c r="E69" s="37" t="str">
        <f t="shared" si="3"/>
        <v>LF</v>
      </c>
      <c r="F69" s="30">
        <v>0</v>
      </c>
      <c r="G69" s="46">
        <f t="shared" si="4"/>
        <v>0</v>
      </c>
    </row>
    <row r="70" spans="1:7" ht="35.1" customHeight="1" x14ac:dyDescent="0.25">
      <c r="A70" s="5">
        <v>70</v>
      </c>
      <c r="B70" s="35">
        <f t="shared" si="1"/>
        <v>8153090</v>
      </c>
      <c r="C70" s="36" t="str">
        <f t="shared" si="1"/>
        <v>REPLACE/REPAIR SILT FENCE</v>
      </c>
      <c r="D70" s="43">
        <f>J30</f>
        <v>260.95500000000004</v>
      </c>
      <c r="E70" s="37" t="str">
        <f t="shared" si="3"/>
        <v>LF</v>
      </c>
      <c r="F70" s="30">
        <v>0</v>
      </c>
      <c r="G70" s="46">
        <f t="shared" si="4"/>
        <v>0</v>
      </c>
    </row>
    <row r="71" spans="1:7" ht="35.1" customHeight="1" x14ac:dyDescent="0.25">
      <c r="A71" s="5">
        <v>71</v>
      </c>
      <c r="B71" s="35">
        <f t="shared" si="1"/>
        <v>8154050</v>
      </c>
      <c r="C71" s="36" t="str">
        <f t="shared" si="1"/>
        <v>REMOVAL OF SILT RETAINED BY SILT FENCE</v>
      </c>
      <c r="D71" s="43">
        <f>J31</f>
        <v>652.38750000000005</v>
      </c>
      <c r="E71" s="37" t="str">
        <f t="shared" si="3"/>
        <v>LF</v>
      </c>
      <c r="F71" s="30">
        <v>0</v>
      </c>
      <c r="G71" s="46">
        <f t="shared" si="4"/>
        <v>0</v>
      </c>
    </row>
    <row r="72" spans="1:7" ht="35.1" customHeight="1" x14ac:dyDescent="0.25">
      <c r="A72" s="5">
        <v>72</v>
      </c>
      <c r="B72" s="35">
        <f t="shared" si="1"/>
        <v>8156200</v>
      </c>
      <c r="C72" s="36" t="str">
        <f t="shared" si="1"/>
        <v>CLEANING INLET STRUCTURE FILTERS</v>
      </c>
      <c r="D72" s="43">
        <f>J32</f>
        <v>16</v>
      </c>
      <c r="E72" s="37" t="str">
        <f t="shared" si="3"/>
        <v>EA</v>
      </c>
      <c r="F72" s="30">
        <v>0</v>
      </c>
      <c r="G72" s="46">
        <f t="shared" si="4"/>
        <v>0</v>
      </c>
    </row>
    <row r="73" spans="1:7" ht="35.1" customHeight="1" x14ac:dyDescent="0.25">
      <c r="A73" s="5">
        <v>73</v>
      </c>
      <c r="B73" s="35">
        <f t="shared" si="1"/>
        <v>8156490</v>
      </c>
      <c r="C73" s="36" t="str">
        <f t="shared" si="1"/>
        <v>STABILIZED CONSTRUCTION ENTRANCE</v>
      </c>
      <c r="D73" s="43">
        <f>J33</f>
        <v>550</v>
      </c>
      <c r="E73" s="37" t="str">
        <f t="shared" si="3"/>
        <v>SY</v>
      </c>
      <c r="F73" s="30">
        <v>0</v>
      </c>
      <c r="G73" s="46">
        <f t="shared" si="4"/>
        <v>0</v>
      </c>
    </row>
    <row r="74" spans="1:7" ht="35.1" customHeight="1" x14ac:dyDescent="0.25">
      <c r="B74" s="38">
        <v>9800000</v>
      </c>
      <c r="C74" s="36" t="s">
        <v>23</v>
      </c>
      <c r="D74" s="43">
        <v>2144</v>
      </c>
      <c r="E74" s="38" t="s">
        <v>20</v>
      </c>
      <c r="F74" s="30">
        <v>0</v>
      </c>
      <c r="G74" s="46">
        <f t="shared" si="4"/>
        <v>0</v>
      </c>
    </row>
    <row r="75" spans="1:7" ht="35.1" customHeight="1" x14ac:dyDescent="0.25">
      <c r="B75" s="38">
        <v>9800001</v>
      </c>
      <c r="C75" s="39" t="s">
        <v>24</v>
      </c>
      <c r="D75" s="45">
        <v>20</v>
      </c>
      <c r="E75" s="38" t="s">
        <v>8</v>
      </c>
      <c r="F75" s="30">
        <v>0</v>
      </c>
      <c r="G75" s="46">
        <f t="shared" si="4"/>
        <v>0</v>
      </c>
    </row>
    <row r="76" spans="1:7" ht="35.1" customHeight="1" x14ac:dyDescent="0.25">
      <c r="B76" s="38">
        <v>9800002</v>
      </c>
      <c r="C76" s="39" t="s">
        <v>25</v>
      </c>
      <c r="D76" s="45">
        <v>50</v>
      </c>
      <c r="E76" s="38" t="s">
        <v>8</v>
      </c>
      <c r="F76" s="30">
        <v>0</v>
      </c>
      <c r="G76" s="46">
        <f t="shared" si="4"/>
        <v>0</v>
      </c>
    </row>
    <row r="77" spans="1:7" ht="35.1" customHeight="1" x14ac:dyDescent="0.25">
      <c r="B77" s="38">
        <v>9800003</v>
      </c>
      <c r="C77" s="39" t="s">
        <v>26</v>
      </c>
      <c r="D77" s="45">
        <v>24</v>
      </c>
      <c r="E77" s="38" t="s">
        <v>8</v>
      </c>
      <c r="F77" s="30">
        <v>0</v>
      </c>
      <c r="G77" s="46">
        <f t="shared" si="4"/>
        <v>0</v>
      </c>
    </row>
    <row r="78" spans="1:7" ht="35.1" customHeight="1" x14ac:dyDescent="0.25">
      <c r="B78" s="38">
        <v>9800004</v>
      </c>
      <c r="C78" s="39" t="s">
        <v>27</v>
      </c>
      <c r="D78" s="45">
        <v>20</v>
      </c>
      <c r="E78" s="38" t="s">
        <v>8</v>
      </c>
      <c r="F78" s="30">
        <v>0</v>
      </c>
      <c r="G78" s="46">
        <f t="shared" si="4"/>
        <v>0</v>
      </c>
    </row>
    <row r="79" spans="1:7" ht="35.1" customHeight="1" x14ac:dyDescent="0.25">
      <c r="B79" s="38">
        <v>9800005</v>
      </c>
      <c r="C79" s="39" t="s">
        <v>27</v>
      </c>
      <c r="D79" s="45">
        <v>44</v>
      </c>
      <c r="E79" s="38" t="s">
        <v>8</v>
      </c>
      <c r="F79" s="30">
        <v>0</v>
      </c>
      <c r="G79" s="46">
        <f t="shared" si="4"/>
        <v>0</v>
      </c>
    </row>
    <row r="80" spans="1:7" ht="35.1" customHeight="1" x14ac:dyDescent="0.25">
      <c r="B80" s="38">
        <v>9800006</v>
      </c>
      <c r="C80" s="39" t="s">
        <v>28</v>
      </c>
      <c r="D80" s="45">
        <v>1532</v>
      </c>
      <c r="E80" s="38" t="s">
        <v>20</v>
      </c>
      <c r="F80" s="30">
        <v>0</v>
      </c>
      <c r="G80" s="46">
        <f t="shared" si="4"/>
        <v>0</v>
      </c>
    </row>
    <row r="81" spans="2:7" ht="35.1" customHeight="1" x14ac:dyDescent="0.25">
      <c r="B81" s="38">
        <v>9800007</v>
      </c>
      <c r="C81" s="39" t="s">
        <v>29</v>
      </c>
      <c r="D81" s="45">
        <v>18</v>
      </c>
      <c r="E81" s="38" t="s">
        <v>8</v>
      </c>
      <c r="F81" s="30">
        <v>0</v>
      </c>
      <c r="G81" s="46">
        <f t="shared" si="4"/>
        <v>0</v>
      </c>
    </row>
    <row r="82" spans="2:7" ht="35.1" customHeight="1" x14ac:dyDescent="0.3">
      <c r="B82" s="49"/>
      <c r="C82" s="50"/>
      <c r="D82" s="50"/>
      <c r="E82" s="51"/>
      <c r="F82" s="29" t="s">
        <v>30</v>
      </c>
      <c r="G82" s="47">
        <f>SUM(G3:G81)</f>
        <v>0</v>
      </c>
    </row>
    <row r="83" spans="2:7" x14ac:dyDescent="0.25">
      <c r="D83" s="24" t="s">
        <v>32</v>
      </c>
    </row>
  </sheetData>
  <sheetProtection algorithmName="SHA-512" hashValue="Q/CeHa+2qMPy9Vykx3iGpvmNFVfabcpfj6kf00Udq1WxeD374QdsughIvxDTMTVRgwjQoxzLMp7R593HO2y/lA==" saltValue="C+1fqES6cKYZKf4JuFtTHA==" spinCount="100000" sheet="1" objects="1" scenarios="1"/>
  <mergeCells count="2">
    <mergeCell ref="B82:E82"/>
    <mergeCell ref="B1:G1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Schwartz</dc:creator>
  <cp:lastModifiedBy>Lisa Schwartz</cp:lastModifiedBy>
  <dcterms:created xsi:type="dcterms:W3CDTF">2021-10-15T16:26:38Z</dcterms:created>
  <dcterms:modified xsi:type="dcterms:W3CDTF">2021-10-15T17:37:07Z</dcterms:modified>
</cp:coreProperties>
</file>