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Finance\FY22\Chemical Bid FY22\"/>
    </mc:Choice>
  </mc:AlternateContent>
  <bookViews>
    <workbookView xWindow="0" yWindow="0" windowWidth="28800" windowHeight="12300" tabRatio="960"/>
  </bookViews>
  <sheets>
    <sheet name="FY22 BID Awards" sheetId="38" r:id="rId1"/>
    <sheet name="001-Alum Sulfate  blnkt" sheetId="2" r:id="rId2"/>
    <sheet name="002-25%Caustic Soda-Bulk blnkt" sheetId="19" r:id="rId3"/>
    <sheet name="003-CedarClear -PAC blnkt" sheetId="22" r:id="rId4"/>
    <sheet name="004-CedarFloc Polymer blnkt" sheetId="44" r:id="rId5"/>
    <sheet name="005-Hydrated Lime blnkt" sheetId="5" r:id="rId6"/>
    <sheet name="006-Hyper-Ion 9810 blnkt" sheetId="35" r:id="rId7"/>
    <sheet name="007-IC 348 blnkt" sheetId="45" r:id="rId8"/>
    <sheet name="008-IC 7284 blnkt" sheetId="46" r:id="rId9"/>
    <sheet name="009-IC 7268SP6 blnkt" sheetId="47" r:id="rId10"/>
    <sheet name="010-Liq Chlorine-150lbcyl-blnkt" sheetId="6" r:id="rId11"/>
    <sheet name="011-Liq Chlorine-1toncyl-blnkt" sheetId="7" r:id="rId12"/>
    <sheet name="012-Liq Lime-blnkt" sheetId="42" r:id="rId13"/>
    <sheet name="013-Phosphate, Liq -blnkt" sheetId="34" r:id="rId14"/>
    <sheet name="014-Magnifloc-blnkt" sheetId="10" r:id="rId15"/>
    <sheet name="015-Pot Permanganate-blnkt" sheetId="14" r:id="rId16"/>
    <sheet name="016-Soda Ash-blnkt" sheetId="28" r:id="rId17"/>
    <sheet name="017-Sodium Chlorite-blnkt " sheetId="49" r:id="rId18"/>
    <sheet name="018-Sodium Permanganate-blnkt" sheetId="21" r:id="rId19"/>
    <sheet name="019-Sod Silico Flouride-blnkt " sheetId="18" r:id="rId20"/>
    <sheet name="020-Caustic Soda 25%-Totes" sheetId="50" r:id="rId21"/>
    <sheet name="021-Hyper-Ion 9810-Bulk blnkt" sheetId="51" r:id="rId22"/>
    <sheet name="022-Nuchar Carbon-blnkt" sheetId="52" r:id="rId23"/>
    <sheet name="023-Sodium Hypochlorite-blnkt" sheetId="53" r:id="rId24"/>
    <sheet name="ACH-blnkt" sheetId="13" state="hidden" r:id="rId25"/>
    <sheet name="Praestol A3040LTR-blnkt " sheetId="15" state="hidden" r:id="rId26"/>
  </sheets>
  <externalReferences>
    <externalReference r:id="rId27"/>
  </externalReferences>
  <definedNames>
    <definedName name="_xlnm._FilterDatabase" localSheetId="0" hidden="1">'FY22 BID Awards'!$A$1:$G$2</definedName>
    <definedName name="CopySheet" localSheetId="1">#REF!</definedName>
    <definedName name="CopySheet" localSheetId="2">#REF!</definedName>
    <definedName name="CopySheet" localSheetId="3">#REF!</definedName>
    <definedName name="CopySheet" localSheetId="4">#REF!</definedName>
    <definedName name="CopySheet" localSheetId="5">#REF!</definedName>
    <definedName name="CopySheet" localSheetId="6">#REF!</definedName>
    <definedName name="CopySheet" localSheetId="7">#REF!</definedName>
    <definedName name="CopySheet" localSheetId="8">#REF!</definedName>
    <definedName name="CopySheet" localSheetId="9">#REF!</definedName>
    <definedName name="CopySheet" localSheetId="10">#REF!</definedName>
    <definedName name="CopySheet" localSheetId="11">#REF!</definedName>
    <definedName name="CopySheet" localSheetId="12">#REF!</definedName>
    <definedName name="CopySheet" localSheetId="13">#REF!</definedName>
    <definedName name="CopySheet" localSheetId="14">#REF!</definedName>
    <definedName name="CopySheet" localSheetId="15">#REF!</definedName>
    <definedName name="CopySheet" localSheetId="16">#REF!</definedName>
    <definedName name="CopySheet" localSheetId="17">#REF!</definedName>
    <definedName name="CopySheet" localSheetId="18">#REF!</definedName>
    <definedName name="CopySheet" localSheetId="19">#REF!</definedName>
    <definedName name="CopySheet" localSheetId="20">#REF!</definedName>
    <definedName name="CopySheet" localSheetId="21">#REF!</definedName>
    <definedName name="CopySheet" localSheetId="22">#REF!</definedName>
    <definedName name="CopySheet" localSheetId="23">#REF!</definedName>
    <definedName name="CopySheet" localSheetId="24">#REF!</definedName>
    <definedName name="CopySheet" localSheetId="0">#REF!</definedName>
    <definedName name="CopySheet" localSheetId="25">#REF!</definedName>
    <definedName name="CopySheet">#REF!</definedName>
    <definedName name="_xlnm.Print_Area" localSheetId="15">'015-Pot Permanganate-blnkt'!$A$1:$AB$51</definedName>
    <definedName name="_xlnm.Print_Area" localSheetId="23">'023-Sodium Hypochlorite-blnkt'!$A$1:$AB$51</definedName>
    <definedName name="_xlnm.Print_Titles" localSheetId="0">'FY22 BID Awards'!$A:$A,'FY22 BID Awards'!$5:$5</definedName>
    <definedName name="sdf" localSheetId="21">#REF!</definedName>
    <definedName name="sdf" localSheetId="22">#REF!</definedName>
    <definedName name="sdf" localSheetId="23">#REF!</definedName>
    <definedName name="sdf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38" l="1"/>
  <c r="D28" i="38"/>
  <c r="E28" i="38" s="1"/>
  <c r="G27" i="38"/>
  <c r="D27" i="38"/>
  <c r="E27" i="38" s="1"/>
  <c r="E26" i="38"/>
  <c r="E25" i="38"/>
  <c r="G24" i="38"/>
  <c r="D24" i="38"/>
  <c r="E24" i="38" s="1"/>
  <c r="G23" i="38"/>
  <c r="D23" i="38"/>
  <c r="E23" i="38" s="1"/>
  <c r="E22" i="38"/>
  <c r="E21" i="38"/>
  <c r="G20" i="38"/>
  <c r="D20" i="38"/>
  <c r="E20" i="38" s="1"/>
  <c r="G19" i="38"/>
  <c r="D19" i="38"/>
  <c r="E19" i="38" s="1"/>
  <c r="G18" i="38"/>
  <c r="D18" i="38"/>
  <c r="E18" i="38" s="1"/>
  <c r="G17" i="38"/>
  <c r="D17" i="38"/>
  <c r="E17" i="38" s="1"/>
  <c r="E16" i="38"/>
  <c r="G15" i="38"/>
  <c r="D15" i="38"/>
  <c r="E15" i="38" s="1"/>
  <c r="G14" i="38"/>
  <c r="E14" i="38"/>
  <c r="D14" i="38"/>
  <c r="E13" i="38"/>
  <c r="E12" i="38"/>
  <c r="E11" i="38"/>
  <c r="E10" i="38"/>
  <c r="E9" i="38"/>
  <c r="G8" i="38"/>
  <c r="E8" i="38"/>
  <c r="D8" i="38"/>
  <c r="G7" i="38"/>
  <c r="D7" i="38"/>
  <c r="E7" i="38" s="1"/>
  <c r="G6" i="38"/>
  <c r="D6" i="38"/>
  <c r="E6" i="38" s="1"/>
  <c r="A45" i="53"/>
  <c r="Z35" i="53"/>
  <c r="Z34" i="53"/>
  <c r="Z33" i="53"/>
  <c r="AF32" i="53"/>
  <c r="AI32" i="53" s="1"/>
  <c r="Z32" i="53"/>
  <c r="AF31" i="53"/>
  <c r="AI31" i="53" s="1"/>
  <c r="Z31" i="53"/>
  <c r="AF30" i="53"/>
  <c r="AI30" i="53" s="1"/>
  <c r="Z30" i="53"/>
  <c r="Z29" i="53"/>
  <c r="Z28" i="53"/>
  <c r="AF27" i="53"/>
  <c r="Z27" i="53"/>
  <c r="AF26" i="53"/>
  <c r="Z26" i="53"/>
  <c r="AF25" i="53"/>
  <c r="Z25" i="53"/>
  <c r="Y38" i="53" s="1"/>
  <c r="AI24" i="53"/>
  <c r="Z24" i="53"/>
  <c r="A45" i="52"/>
  <c r="Z35" i="52"/>
  <c r="Z34" i="52"/>
  <c r="Z33" i="52"/>
  <c r="Z32" i="52"/>
  <c r="Z31" i="52"/>
  <c r="Z30" i="52"/>
  <c r="T29" i="52"/>
  <c r="Z29" i="52" s="1"/>
  <c r="Z28" i="52"/>
  <c r="Z27" i="52"/>
  <c r="Z26" i="52"/>
  <c r="Z25" i="52"/>
  <c r="Z24" i="52"/>
  <c r="Y38" i="52" s="1"/>
  <c r="A45" i="51"/>
  <c r="Z35" i="51"/>
  <c r="Z34" i="51"/>
  <c r="Z33" i="51"/>
  <c r="Z32" i="51"/>
  <c r="Z31" i="51"/>
  <c r="Z30" i="51"/>
  <c r="Z29" i="51"/>
  <c r="Z28" i="51"/>
  <c r="Y38" i="51" s="1"/>
  <c r="Z27" i="51"/>
  <c r="Z26" i="51"/>
  <c r="Z25" i="51"/>
  <c r="Z24" i="51"/>
  <c r="A45" i="50"/>
  <c r="Z35" i="50"/>
  <c r="Z34" i="50"/>
  <c r="Z33" i="50"/>
  <c r="Z32" i="50"/>
  <c r="Z31" i="50"/>
  <c r="Z30" i="50"/>
  <c r="Z29" i="50"/>
  <c r="Z28" i="50"/>
  <c r="Z27" i="50"/>
  <c r="Z26" i="50"/>
  <c r="Z25" i="50"/>
  <c r="Y38" i="50" s="1"/>
  <c r="Z24" i="50"/>
  <c r="H30" i="38" l="1"/>
  <c r="A45" i="49" l="1"/>
  <c r="Z35" i="49"/>
  <c r="Z34" i="49"/>
  <c r="Z33" i="49"/>
  <c r="Z32" i="49"/>
  <c r="Z31" i="49"/>
  <c r="Z30" i="49"/>
  <c r="Z29" i="49"/>
  <c r="Z28" i="49"/>
  <c r="Z27" i="49"/>
  <c r="Z26" i="49"/>
  <c r="Z25" i="49"/>
  <c r="Z24" i="49"/>
  <c r="Y38" i="49" l="1"/>
  <c r="A45" i="47" l="1"/>
  <c r="Z35" i="47"/>
  <c r="Z34" i="47"/>
  <c r="Z33" i="47"/>
  <c r="Z32" i="47"/>
  <c r="Z31" i="47"/>
  <c r="Z30" i="47"/>
  <c r="Z29" i="47"/>
  <c r="Z28" i="47"/>
  <c r="Z27" i="47"/>
  <c r="Z26" i="47"/>
  <c r="Z25" i="47"/>
  <c r="Z24" i="47"/>
  <c r="A45" i="46"/>
  <c r="Z35" i="46"/>
  <c r="Z34" i="46"/>
  <c r="Z33" i="46"/>
  <c r="Z32" i="46"/>
  <c r="Z31" i="46"/>
  <c r="Z30" i="46"/>
  <c r="Z29" i="46"/>
  <c r="Z28" i="46"/>
  <c r="Y38" i="46" s="1"/>
  <c r="Z27" i="46"/>
  <c r="Z26" i="46"/>
  <c r="Z25" i="46"/>
  <c r="Z24" i="46"/>
  <c r="A45" i="45"/>
  <c r="Z35" i="45"/>
  <c r="Z34" i="45"/>
  <c r="Z33" i="45"/>
  <c r="Z32" i="45"/>
  <c r="Z31" i="45"/>
  <c r="Z30" i="45"/>
  <c r="Z29" i="45"/>
  <c r="Z28" i="45"/>
  <c r="Z27" i="45"/>
  <c r="Z26" i="45"/>
  <c r="Z25" i="45"/>
  <c r="Z24" i="45"/>
  <c r="A45" i="44"/>
  <c r="Z35" i="44"/>
  <c r="Z34" i="44"/>
  <c r="Z33" i="44"/>
  <c r="Z32" i="44"/>
  <c r="Z31" i="44"/>
  <c r="Z30" i="44"/>
  <c r="Z29" i="44"/>
  <c r="Z28" i="44"/>
  <c r="Z27" i="44"/>
  <c r="Z26" i="44"/>
  <c r="Z25" i="44"/>
  <c r="Y38" i="44" s="1"/>
  <c r="Z24" i="44"/>
  <c r="Y38" i="47" l="1"/>
  <c r="Y38" i="45"/>
  <c r="A45" i="42" l="1"/>
  <c r="Z35" i="42"/>
  <c r="Z34" i="42"/>
  <c r="Z33" i="42"/>
  <c r="Z32" i="42"/>
  <c r="Z31" i="42"/>
  <c r="Z30" i="42"/>
  <c r="Z29" i="42"/>
  <c r="Z28" i="42"/>
  <c r="Z27" i="42"/>
  <c r="Z26" i="42"/>
  <c r="Z25" i="42"/>
  <c r="Z24" i="42"/>
  <c r="Y38" i="42" l="1"/>
  <c r="AF27" i="14" l="1"/>
  <c r="AF26" i="14"/>
  <c r="AF25" i="14"/>
  <c r="AI24" i="14" l="1"/>
  <c r="Z27" i="14"/>
  <c r="Z26" i="14"/>
  <c r="Z28" i="14"/>
  <c r="Z29" i="14"/>
  <c r="Z30" i="14"/>
  <c r="Z31" i="14"/>
  <c r="Z32" i="14"/>
  <c r="Z33" i="14"/>
  <c r="Z34" i="14"/>
  <c r="A45" i="35" l="1"/>
  <c r="Z35" i="35"/>
  <c r="Z34" i="35"/>
  <c r="Z33" i="35"/>
  <c r="Z32" i="35"/>
  <c r="Z31" i="35"/>
  <c r="Z30" i="35"/>
  <c r="Z29" i="35"/>
  <c r="Z28" i="35"/>
  <c r="Z27" i="35"/>
  <c r="Z26" i="35"/>
  <c r="Z25" i="35"/>
  <c r="Z24" i="35"/>
  <c r="Z25" i="34"/>
  <c r="A45" i="34"/>
  <c r="Z35" i="34"/>
  <c r="Z34" i="34"/>
  <c r="Z33" i="34"/>
  <c r="Z32" i="34"/>
  <c r="Z31" i="34"/>
  <c r="Z30" i="34"/>
  <c r="Z29" i="34"/>
  <c r="Z28" i="34"/>
  <c r="Z27" i="34"/>
  <c r="Z26" i="34"/>
  <c r="Z24" i="34"/>
  <c r="Y38" i="35" l="1"/>
  <c r="Y38" i="34"/>
  <c r="AF32" i="14" l="1"/>
  <c r="AI32" i="14" s="1"/>
  <c r="AF31" i="14"/>
  <c r="AI31" i="14" s="1"/>
  <c r="AF30" i="14"/>
  <c r="AI30" i="14" s="1"/>
  <c r="A45" i="28" l="1"/>
  <c r="Z35" i="28"/>
  <c r="Z34" i="28"/>
  <c r="Z33" i="28"/>
  <c r="Z32" i="28"/>
  <c r="Z31" i="28"/>
  <c r="Z30" i="28"/>
  <c r="T29" i="28"/>
  <c r="Z29" i="28" s="1"/>
  <c r="Z28" i="28"/>
  <c r="Z27" i="28"/>
  <c r="Z26" i="28"/>
  <c r="Z25" i="28"/>
  <c r="Z24" i="28"/>
  <c r="Y38" i="28" l="1"/>
  <c r="Z25" i="14"/>
  <c r="A45" i="22" l="1"/>
  <c r="Z35" i="22"/>
  <c r="Z34" i="22"/>
  <c r="Z33" i="22"/>
  <c r="Z32" i="22"/>
  <c r="Z31" i="22"/>
  <c r="Z30" i="22"/>
  <c r="Z29" i="22"/>
  <c r="Z28" i="22"/>
  <c r="Z27" i="22"/>
  <c r="Z26" i="22"/>
  <c r="Z25" i="22"/>
  <c r="Z24" i="22"/>
  <c r="Y38" i="22" l="1"/>
  <c r="A45" i="21"/>
  <c r="Z35" i="21"/>
  <c r="Z34" i="21"/>
  <c r="Z33" i="21"/>
  <c r="Z32" i="21"/>
  <c r="Z31" i="21"/>
  <c r="Z30" i="21"/>
  <c r="T29" i="21"/>
  <c r="Z29" i="21" s="1"/>
  <c r="Z28" i="21"/>
  <c r="Z27" i="21"/>
  <c r="Z26" i="21"/>
  <c r="Z25" i="21"/>
  <c r="Z24" i="21"/>
  <c r="Y38" i="21" l="1"/>
  <c r="A45" i="6" l="1"/>
  <c r="A45" i="5"/>
  <c r="A45" i="10"/>
  <c r="A45" i="7"/>
  <c r="A45" i="2"/>
  <c r="A45" i="13"/>
  <c r="A45" i="14"/>
  <c r="A45" i="15"/>
  <c r="A45" i="18"/>
  <c r="A45" i="19"/>
  <c r="Z35" i="19"/>
  <c r="Z34" i="19"/>
  <c r="Z33" i="19"/>
  <c r="Z32" i="19"/>
  <c r="Z31" i="19"/>
  <c r="Z30" i="19"/>
  <c r="Z29" i="19"/>
  <c r="Z28" i="19"/>
  <c r="Z27" i="19"/>
  <c r="Z26" i="19"/>
  <c r="Z25" i="19"/>
  <c r="Z24" i="19"/>
  <c r="T29" i="7"/>
  <c r="Y38" i="19" l="1"/>
  <c r="Z35" i="18" l="1"/>
  <c r="Z34" i="18"/>
  <c r="Z33" i="18"/>
  <c r="Z32" i="18"/>
  <c r="Z31" i="18"/>
  <c r="Z30" i="18"/>
  <c r="Z29" i="18"/>
  <c r="Z28" i="18"/>
  <c r="Z26" i="18"/>
  <c r="Z25" i="18"/>
  <c r="Z24" i="18"/>
  <c r="Z35" i="15"/>
  <c r="Z34" i="15"/>
  <c r="Z33" i="15"/>
  <c r="Z32" i="15"/>
  <c r="Z31" i="15"/>
  <c r="Z30" i="15"/>
  <c r="Z29" i="15"/>
  <c r="Z28" i="15"/>
  <c r="Z27" i="15"/>
  <c r="Z26" i="15"/>
  <c r="Z25" i="15"/>
  <c r="Z24" i="15"/>
  <c r="Z35" i="14"/>
  <c r="Y38" i="14" s="1"/>
  <c r="Z24" i="14"/>
  <c r="Z35" i="13"/>
  <c r="Z34" i="13"/>
  <c r="Z33" i="13"/>
  <c r="Z32" i="13"/>
  <c r="Z31" i="13"/>
  <c r="Z30" i="13"/>
  <c r="Z29" i="13"/>
  <c r="Z28" i="13"/>
  <c r="Z27" i="13"/>
  <c r="Z26" i="13"/>
  <c r="Z25" i="13"/>
  <c r="Z24" i="13"/>
  <c r="Z35" i="10"/>
  <c r="Z34" i="10"/>
  <c r="Z33" i="10"/>
  <c r="Z32" i="10"/>
  <c r="Z31" i="10"/>
  <c r="Z30" i="10"/>
  <c r="Z29" i="10"/>
  <c r="Z28" i="10"/>
  <c r="Z27" i="10"/>
  <c r="Z26" i="10"/>
  <c r="Z25" i="10"/>
  <c r="Z24" i="10"/>
  <c r="Z35" i="7"/>
  <c r="Z34" i="7"/>
  <c r="Z33" i="7"/>
  <c r="Z32" i="7"/>
  <c r="Z31" i="7"/>
  <c r="Z30" i="7"/>
  <c r="Z29" i="7"/>
  <c r="Z28" i="7"/>
  <c r="Z27" i="7"/>
  <c r="Z26" i="7"/>
  <c r="Z25" i="7"/>
  <c r="Z24" i="7"/>
  <c r="Z35" i="6"/>
  <c r="Z34" i="6"/>
  <c r="Z33" i="6"/>
  <c r="Z32" i="6"/>
  <c r="Z31" i="6"/>
  <c r="Z30" i="6"/>
  <c r="Z29" i="6"/>
  <c r="Z28" i="6"/>
  <c r="Z27" i="6"/>
  <c r="Z26" i="6"/>
  <c r="Z25" i="6"/>
  <c r="Z24" i="6"/>
  <c r="Z35" i="5"/>
  <c r="Z34" i="5"/>
  <c r="Z33" i="5"/>
  <c r="Z32" i="5"/>
  <c r="Z31" i="5"/>
  <c r="Z30" i="5"/>
  <c r="Z29" i="5"/>
  <c r="Z28" i="5"/>
  <c r="Z27" i="5"/>
  <c r="Z26" i="5"/>
  <c r="Z25" i="5"/>
  <c r="Z24" i="5"/>
  <c r="Z35" i="2"/>
  <c r="Z34" i="2"/>
  <c r="Z33" i="2"/>
  <c r="Z32" i="2"/>
  <c r="Z31" i="2"/>
  <c r="Z30" i="2"/>
  <c r="Z29" i="2"/>
  <c r="Z28" i="2"/>
  <c r="Z27" i="2"/>
  <c r="Z26" i="2"/>
  <c r="Y38" i="13" l="1"/>
  <c r="Y38" i="15"/>
  <c r="Y38" i="18"/>
  <c r="Y38" i="10"/>
  <c r="Y38" i="7"/>
  <c r="Y38" i="6"/>
  <c r="Y38" i="5"/>
  <c r="Z25" i="2" l="1"/>
  <c r="Z24" i="2"/>
  <c r="Y38" i="2" l="1"/>
</calcChain>
</file>

<file path=xl/sharedStrings.xml><?xml version="1.0" encoding="utf-8"?>
<sst xmlns="http://schemas.openxmlformats.org/spreadsheetml/2006/main" count="3492" uniqueCount="270">
  <si>
    <t>City of Griffin, Georgia</t>
  </si>
  <si>
    <t>100 S Hill Street</t>
  </si>
  <si>
    <t>P O Box T</t>
  </si>
  <si>
    <t xml:space="preserve">DATE: </t>
  </si>
  <si>
    <t>Griffin, Georgia 30224</t>
  </si>
  <si>
    <t>(770) 229-6400</t>
  </si>
  <si>
    <t>Purchase Order No.</t>
  </si>
  <si>
    <t>Bid/Quote No.</t>
  </si>
  <si>
    <t>Vendor No.</t>
  </si>
  <si>
    <t>Vendor Name &amp; Address</t>
  </si>
  <si>
    <t>company</t>
  </si>
  <si>
    <t>Per Georgia State Code 48.8, the City of Griffin is tax exempt for sale and use</t>
  </si>
  <si>
    <t>attn / company</t>
  </si>
  <si>
    <t>taxes. Georgia Sales &amp; Use Tax Exemption No.  20006246313</t>
  </si>
  <si>
    <t>address</t>
  </si>
  <si>
    <t>Deliver to:</t>
  </si>
  <si>
    <t>City of Griffin</t>
  </si>
  <si>
    <t>Ph:</t>
  </si>
  <si>
    <t>Fax:</t>
  </si>
  <si>
    <t>Mail all invoices* to:
City of Griffin
Attn- Accounts Payable
P O Box T
Griffin, GA  30224</t>
  </si>
  <si>
    <t xml:space="preserve">Griffin, GA  30223 </t>
  </si>
  <si>
    <t xml:space="preserve">ATTN: </t>
  </si>
  <si>
    <t>*Terms: Net 30 unless otherwise specified on PO</t>
  </si>
  <si>
    <t xml:space="preserve">Phone: </t>
  </si>
  <si>
    <t xml:space="preserve">- - ANY CHANGE ORDERS TO ANY PO OR WORK ORDERS MUST BE AUTHORIZED IN WRITING AND APPROVED.  ALL INVOICES SUBMITTED FOR PAYMENT MUST REFERENCE A VALID PURCHASE ORDER NUMBER. - - </t>
  </si>
  <si>
    <t>- VENDORS MUST HAVE A CURRENT E-VERIFY AFFADAVIT ON FILE PRIOR TO PO PROCESSING -</t>
  </si>
  <si>
    <t>On File?</t>
  </si>
  <si>
    <t>Y/N</t>
  </si>
  <si>
    <t>Description</t>
  </si>
  <si>
    <t>Account Number</t>
  </si>
  <si>
    <t>Quantity</t>
  </si>
  <si>
    <t>UOM</t>
  </si>
  <si>
    <t>Unit Price</t>
  </si>
  <si>
    <t>Extended Totals</t>
  </si>
  <si>
    <t>-</t>
  </si>
  <si>
    <t>CHEMICALS:  BLANKET PO</t>
  </si>
  <si>
    <t xml:space="preserve">VENDORS:  DUE TO MULTIPLE LOCATIONS, </t>
  </si>
  <si>
    <t xml:space="preserve">PLEASE CONFIRM DELIVERY LOCATION </t>
  </si>
  <si>
    <t xml:space="preserve">WITH EACH REQUEST </t>
  </si>
  <si>
    <t>CAPITAL PROJECT #:</t>
  </si>
  <si>
    <t xml:space="preserve"> DISTRIBUTION  &amp;  $$</t>
  </si>
  <si>
    <t xml:space="preserve">COMMENTS: </t>
  </si>
  <si>
    <t>Totals: $</t>
  </si>
  <si>
    <t xml:space="preserve"> COG  USE  ONLY  </t>
  </si>
  <si>
    <r>
      <t xml:space="preserve">  COG  USE  ONLY  </t>
    </r>
    <r>
      <rPr>
        <b/>
        <sz val="8"/>
        <rFont val="Arial Unicode MS"/>
        <family val="2"/>
      </rPr>
      <t xml:space="preserve"> </t>
    </r>
  </si>
  <si>
    <t>Pricing method:</t>
  </si>
  <si>
    <t>Verbal / Phone</t>
  </si>
  <si>
    <t>Email/Mail/Fax</t>
  </si>
  <si>
    <t>Dept / Requestor / Date</t>
  </si>
  <si>
    <t>Purchasing / Date</t>
  </si>
  <si>
    <t>Bid / RFP #</t>
  </si>
  <si>
    <t>E-Verify Affidavit</t>
  </si>
  <si>
    <t>Vendor emailed copy?</t>
  </si>
  <si>
    <t>Department Mgr / Date</t>
  </si>
  <si>
    <t>Finance Director / Date</t>
  </si>
  <si>
    <t>Vendor Notified</t>
  </si>
  <si>
    <t>Invoice apprvd/attchd?</t>
  </si>
  <si>
    <t>PMT Approval</t>
  </si>
  <si>
    <t>City Manager / Date</t>
  </si>
  <si>
    <t>BOARD / Date</t>
  </si>
  <si>
    <t>Inv Attached</t>
  </si>
  <si>
    <t>confirm location at time of order</t>
  </si>
  <si>
    <t xml:space="preserve">Aluminum Sulfate, Liquid </t>
  </si>
  <si>
    <t>Y</t>
  </si>
  <si>
    <t>505</t>
  </si>
  <si>
    <t>4431</t>
  </si>
  <si>
    <t>53</t>
  </si>
  <si>
    <t>1120</t>
  </si>
  <si>
    <t>0000</t>
  </si>
  <si>
    <t>suffix.</t>
  </si>
  <si>
    <t>drums</t>
  </si>
  <si>
    <t>Chemical Hydrated Lime</t>
  </si>
  <si>
    <t>50 lb bags</t>
  </si>
  <si>
    <t xml:space="preserve">Liquid Chlorine </t>
  </si>
  <si>
    <t>150 lb cylinders</t>
  </si>
  <si>
    <t>cyl</t>
  </si>
  <si>
    <t>20</t>
  </si>
  <si>
    <t>1 ton cylinders</t>
  </si>
  <si>
    <t>4432</t>
  </si>
  <si>
    <t>Ernest Cousson/Mike Melton - 678-692-0407</t>
  </si>
  <si>
    <t>Ernest Cousson / Mike Melton</t>
  </si>
  <si>
    <t>Liquid Phosphate</t>
  </si>
  <si>
    <t>lbs</t>
  </si>
  <si>
    <t xml:space="preserve">55 gal drums </t>
  </si>
  <si>
    <r>
      <t>Magnafloc LT7989 (</t>
    </r>
    <r>
      <rPr>
        <i/>
        <sz val="9"/>
        <rFont val="Arial"/>
        <family val="2"/>
      </rPr>
      <t>no substitutions</t>
    </r>
    <r>
      <rPr>
        <sz val="11"/>
        <rFont val="Arial"/>
        <family val="2"/>
      </rPr>
      <t>)</t>
    </r>
  </si>
  <si>
    <t>Concord, GA  30206</t>
  </si>
  <si>
    <t>(ACH)</t>
  </si>
  <si>
    <t xml:space="preserve">Polyaluminum Hydroxychlorosulfate </t>
  </si>
  <si>
    <t>loads</t>
  </si>
  <si>
    <t>load=</t>
  </si>
  <si>
    <t>4500 lbs</t>
  </si>
  <si>
    <t>Potassium Permanganate</t>
  </si>
  <si>
    <t>4332</t>
  </si>
  <si>
    <t>55-lb containers</t>
  </si>
  <si>
    <t>General Chemical</t>
  </si>
  <si>
    <t>90 East Halsey Rd</t>
  </si>
  <si>
    <t>Parsippany, NJ  07054</t>
  </si>
  <si>
    <t>800-631-8050</t>
  </si>
  <si>
    <t>bids@genchemcorp.com</t>
  </si>
  <si>
    <t>Praeston A3040LTR</t>
  </si>
  <si>
    <t>(no substitutions)</t>
  </si>
  <si>
    <t>drum=</t>
  </si>
  <si>
    <t>400lbs</t>
  </si>
  <si>
    <t>Sodium Silico Flouride</t>
  </si>
  <si>
    <t>50-lb bags</t>
  </si>
  <si>
    <t>Dept: Still Branch</t>
  </si>
  <si>
    <t>2045 Flart Shoals Rd</t>
  </si>
  <si>
    <t>Dept: Harry Simmons Plant</t>
  </si>
  <si>
    <t>229 N Expressway</t>
  </si>
  <si>
    <t>Griffin, GA  30224</t>
  </si>
  <si>
    <t>4333</t>
  </si>
  <si>
    <t>Water Treatment Chemicals for FY 2015</t>
  </si>
  <si>
    <t>(July 2014 - June 2015)</t>
  </si>
  <si>
    <t>Dept: appropriate water or wastewater plant</t>
  </si>
  <si>
    <t>Total quantity:</t>
  </si>
  <si>
    <r>
      <rPr>
        <sz val="8.5"/>
        <rFont val="Arial Unicode MS"/>
        <family val="2"/>
      </rPr>
      <t>Freight is FOB Destination</t>
    </r>
    <r>
      <rPr>
        <sz val="9"/>
        <rFont val="Arial Unicode MS"/>
        <family val="2"/>
      </rPr>
      <t xml:space="preserve">
Deliveries are accepted
between the hours of 
8:00 a.m. and 4 p.m.</t>
    </r>
  </si>
  <si>
    <t>Mail all invoices* to:
City of Griffin
Attn- (plant receiving shipmt)
P O Box T
Griffin, GA  30224</t>
  </si>
  <si>
    <t>gal</t>
  </si>
  <si>
    <t>Martha Drolet</t>
  </si>
  <si>
    <t>Martha Drolet - 770-233-2974  x647</t>
  </si>
  <si>
    <t>Mike Melton</t>
  </si>
  <si>
    <t>CedarFLOC 510 Polymer</t>
  </si>
  <si>
    <t>Mike Melton - 678-692-0407</t>
  </si>
  <si>
    <t xml:space="preserve"> </t>
  </si>
  <si>
    <t>dry lbs</t>
  </si>
  <si>
    <t>Martha Drolet   /  Mike Melton</t>
  </si>
  <si>
    <t>WITH EACH REQUEST IF NEEDED</t>
  </si>
  <si>
    <t>Carus Corporation</t>
  </si>
  <si>
    <t>315 Fifth St</t>
  </si>
  <si>
    <t>Peru, IL  61354</t>
  </si>
  <si>
    <t>orders@caruscorporation.com</t>
  </si>
  <si>
    <t>800-435-6856</t>
  </si>
  <si>
    <t>Sodium Permanganate 20%</t>
  </si>
  <si>
    <t>CedarChem</t>
  </si>
  <si>
    <t>105 Plantation Ave</t>
  </si>
  <si>
    <t>Cedartown, GA  30125</t>
  </si>
  <si>
    <t>770-748-3863</t>
  </si>
  <si>
    <t>678-692-0407</t>
  </si>
  <si>
    <t>Chemtrade Chemicals</t>
  </si>
  <si>
    <t>cssorders@chemtradelogistics.com</t>
  </si>
  <si>
    <t>2045 Flat Shoals Rd</t>
  </si>
  <si>
    <t>Poly Aluminum Chloride</t>
  </si>
  <si>
    <t>CedarCLEAR 757 (no substitutions)</t>
  </si>
  <si>
    <r>
      <rPr>
        <sz val="8.5"/>
        <rFont val="Arial Unicode MS"/>
        <family val="2"/>
      </rPr>
      <t>Freight is FOB Destination</t>
    </r>
    <r>
      <rPr>
        <sz val="9"/>
        <rFont val="Arial Unicode MS"/>
        <family val="2"/>
      </rPr>
      <t xml:space="preserve">
Deliveries are accepted
between the hours of 
8:00 a.m. and 4 p.m.</t>
    </r>
  </si>
  <si>
    <t>CHEMICALS: Description</t>
  </si>
  <si>
    <t>Amount</t>
  </si>
  <si>
    <t>PO</t>
  </si>
  <si>
    <t>Burnett Lime</t>
  </si>
  <si>
    <t>Chemrite</t>
  </si>
  <si>
    <t>Soda Ash (50-lb bags)</t>
  </si>
  <si>
    <t>5202 Belle Wood Court, Ste 104</t>
  </si>
  <si>
    <t>Buford, GA  30518</t>
  </si>
  <si>
    <t>anne@chemrite.com / sales@chemrite.com</t>
  </si>
  <si>
    <t>770-271-5576</t>
  </si>
  <si>
    <t>Ibn Shakir</t>
  </si>
  <si>
    <t>Dept: Potato Creek</t>
  </si>
  <si>
    <t>1150 County Line Rd</t>
  </si>
  <si>
    <t>wet lbs</t>
  </si>
  <si>
    <t>Sterling Water Technologies</t>
  </si>
  <si>
    <t>902 S High St</t>
  </si>
  <si>
    <t>Columbia, TN  38401</t>
  </si>
  <si>
    <t>sales@sterlingwatertech.com</t>
  </si>
  <si>
    <t>931-540-1334</t>
  </si>
  <si>
    <t>TOTAL</t>
  </si>
  <si>
    <t>770-229-6609</t>
  </si>
  <si>
    <t>Martha Drolet  /  Mike Melton</t>
  </si>
  <si>
    <t>Robert Clark</t>
  </si>
  <si>
    <t>Water/Wastewater FY21</t>
  </si>
  <si>
    <t>Univar USA, Inc.</t>
  </si>
  <si>
    <t>8201 S 212th St</t>
  </si>
  <si>
    <t>Kent, WA 98032</t>
  </si>
  <si>
    <t>800-531-7106</t>
  </si>
  <si>
    <t>Ibn Shakir / Robert Clark</t>
  </si>
  <si>
    <t>adrienne.hess@cedarchem.com; heather.weeks@cedarchem.com</t>
  </si>
  <si>
    <t>Brenntag Mid-South Inc.</t>
  </si>
  <si>
    <t>3200 Moon Station Rd</t>
  </si>
  <si>
    <t>Kennesaw, GA 30144</t>
  </si>
  <si>
    <t>baustin@brenntag.com</t>
  </si>
  <si>
    <t>770-377-9518</t>
  </si>
  <si>
    <t>Industrial Chemical, Inc.</t>
  </si>
  <si>
    <t>2042 Montreat Drive</t>
  </si>
  <si>
    <t>Vestavia, AL 35216</t>
  </si>
  <si>
    <t>orders@industrialchem.com; dianekalina@industrialchem.com</t>
  </si>
  <si>
    <t>800-476-2042</t>
  </si>
  <si>
    <t>IC 348</t>
  </si>
  <si>
    <t>Robert Clark- 770-229-6609 x491</t>
  </si>
  <si>
    <t>IC 7284</t>
  </si>
  <si>
    <t>IC 7268SP6</t>
  </si>
  <si>
    <t>678-692-0408</t>
  </si>
  <si>
    <t>Ibn Shakir- 678-692-0408 x687</t>
  </si>
  <si>
    <t>Liquid Chlorine (150-lb cyl)</t>
  </si>
  <si>
    <t>770-233-2974</t>
  </si>
  <si>
    <t>Burnett Lime Company</t>
  </si>
  <si>
    <t>7095 HWY 11</t>
  </si>
  <si>
    <t>Campobello, SC 29322</t>
  </si>
  <si>
    <t>hburnett@burnett-inc.com</t>
  </si>
  <si>
    <t>864-592-1658</t>
  </si>
  <si>
    <t>Liquid Lime-bulk</t>
  </si>
  <si>
    <t>CARUS 8500</t>
  </si>
  <si>
    <t>Martha Drolet  - 770-233-2974  x647;        Mike Melton - 678-692-0407 x623</t>
  </si>
  <si>
    <t>Magnifloc LT7989 Flocculent</t>
  </si>
  <si>
    <t>Mike Melton - 678-692-0407 x623</t>
  </si>
  <si>
    <t>Martha Drolet - 770-233-2974  x647;    Mike Melton - 678-692-0407  x623</t>
  </si>
  <si>
    <t>40 Whitecap Drive</t>
  </si>
  <si>
    <t>North Kingstown, RI 02852</t>
  </si>
  <si>
    <t>Sodium Chlorite 25%</t>
  </si>
  <si>
    <t>IDI.CS@ercoworldwide.com</t>
  </si>
  <si>
    <t>800-477-6071</t>
  </si>
  <si>
    <t>Water Treatment Chemicals for FY 2022</t>
  </si>
  <si>
    <t>(July 2021 - June 2022)</t>
  </si>
  <si>
    <t xml:space="preserve"> delivered bulk</t>
  </si>
  <si>
    <t xml:space="preserve"> Martha Drolet</t>
  </si>
  <si>
    <t>Water/Wastewater FY22</t>
  </si>
  <si>
    <t>Caustic Soda (25%)-Bulk</t>
  </si>
  <si>
    <t>Hyper-Ion 9810-Totes</t>
  </si>
  <si>
    <t>Send invoices to agolden@cityofgriffin.com</t>
  </si>
  <si>
    <t>Ibn Shakir- 678-692-0408 x687 / Robert Clark- 770-229-6609 x491</t>
  </si>
  <si>
    <t>Colonial Chemical Solutions, Inc</t>
  </si>
  <si>
    <t>101 N Lathrop Ave</t>
  </si>
  <si>
    <t>Savannah, GA 31415</t>
  </si>
  <si>
    <t>tbutler@colonialchemicals.com; ccsatlanta@colonialchemicals.com</t>
  </si>
  <si>
    <t>888-502-0318</t>
  </si>
  <si>
    <t>International Dioxide, Inc. (ERCOPure)</t>
  </si>
  <si>
    <t>Martha Drolet  - 770-233-2974  x647</t>
  </si>
  <si>
    <t>25% Caustic Soda</t>
  </si>
  <si>
    <t>Totes</t>
  </si>
  <si>
    <t>Dept: Cabin Creek WPCP</t>
  </si>
  <si>
    <t>Ibn Shakir 678-692-0408</t>
  </si>
  <si>
    <t>1140 N Hill Street</t>
  </si>
  <si>
    <t>Hyper-Ion 9810-Bulk</t>
  </si>
  <si>
    <t>Nuchar Carbon</t>
  </si>
  <si>
    <t>000</t>
  </si>
  <si>
    <t>DPC Enterprises</t>
  </si>
  <si>
    <t>P.O. Box 11447</t>
  </si>
  <si>
    <t>Chickasaw, AL 36671</t>
  </si>
  <si>
    <t>866-344-2781</t>
  </si>
  <si>
    <t>tmoore@dxgroup.com; jskipper@dxgroup.com</t>
  </si>
  <si>
    <t>gallon</t>
  </si>
  <si>
    <t>10-15% Sodium Hypochlorite-Bulk</t>
  </si>
  <si>
    <t xml:space="preserve">         CITY OF GRIFFIN               </t>
  </si>
  <si>
    <t>RECOMMENDED AWARDS FOR FY22-FY23 WATER TREATMENT CHEMICALS</t>
  </si>
  <si>
    <t>Unit $</t>
  </si>
  <si>
    <t>PO Total</t>
  </si>
  <si>
    <t>Company</t>
  </si>
  <si>
    <t>FY22</t>
  </si>
  <si>
    <t>Caustic Soda (25%) -Totes</t>
  </si>
  <si>
    <t>Caustic Soda (25%) -Bulk</t>
  </si>
  <si>
    <t>Chemical Hydrated Lime 400</t>
  </si>
  <si>
    <r>
      <t xml:space="preserve">Hyper-Ion 9810 -Totes </t>
    </r>
    <r>
      <rPr>
        <sz val="12"/>
        <color theme="1"/>
        <rFont val="Calibri"/>
        <family val="2"/>
        <scheme val="minor"/>
      </rPr>
      <t>(NO SUBS)</t>
    </r>
  </si>
  <si>
    <t>Industrial</t>
  </si>
  <si>
    <t>Sole Source</t>
  </si>
  <si>
    <r>
      <t xml:space="preserve">Hyper-Ion 9810-Bulk </t>
    </r>
    <r>
      <rPr>
        <sz val="12"/>
        <color theme="1"/>
        <rFont val="Calibri"/>
        <family val="2"/>
        <scheme val="minor"/>
      </rPr>
      <t>(NO SUBS)</t>
    </r>
  </si>
  <si>
    <r>
      <t xml:space="preserve">IC-348 Polymer </t>
    </r>
    <r>
      <rPr>
        <sz val="12"/>
        <color theme="1"/>
        <rFont val="Calibri"/>
        <family val="2"/>
        <scheme val="minor"/>
      </rPr>
      <t>(NO SUBS)</t>
    </r>
  </si>
  <si>
    <t>RENEWAL</t>
  </si>
  <si>
    <r>
      <t xml:space="preserve">IC-7268SP6 </t>
    </r>
    <r>
      <rPr>
        <sz val="12"/>
        <color theme="1"/>
        <rFont val="Calibri"/>
        <family val="2"/>
        <scheme val="minor"/>
      </rPr>
      <t>(NO SUBS)</t>
    </r>
  </si>
  <si>
    <r>
      <t xml:space="preserve">IC-7284 </t>
    </r>
    <r>
      <rPr>
        <sz val="12"/>
        <color theme="1"/>
        <rFont val="Calibri"/>
        <family val="2"/>
        <scheme val="minor"/>
      </rPr>
      <t>(NO SUBS)</t>
    </r>
  </si>
  <si>
    <t>Liquid Chlorine (1 Ton cyl)</t>
  </si>
  <si>
    <r>
      <t xml:space="preserve">Liquid Lime </t>
    </r>
    <r>
      <rPr>
        <sz val="12"/>
        <color theme="1"/>
        <rFont val="Calibri"/>
        <family val="2"/>
        <scheme val="minor"/>
      </rPr>
      <t>(Burnett Lime Company *No Substitutions)</t>
    </r>
  </si>
  <si>
    <t>Liquid Phosphate -Aquadene SK7870</t>
  </si>
  <si>
    <t>Aluminum Sulfate Solution</t>
  </si>
  <si>
    <r>
      <t xml:space="preserve">Poly Aluminum Chloride- CedarCLEAR 757 </t>
    </r>
    <r>
      <rPr>
        <sz val="12"/>
        <color theme="1"/>
        <rFont val="Calibri"/>
        <family val="2"/>
        <scheme val="minor"/>
      </rPr>
      <t>(NO SUBS)</t>
    </r>
  </si>
  <si>
    <t>CedarCHEM</t>
  </si>
  <si>
    <r>
      <t xml:space="preserve">Polymer-CedarFLOC 510         </t>
    </r>
    <r>
      <rPr>
        <sz val="12"/>
        <color theme="1"/>
        <rFont val="Calibri"/>
        <family val="2"/>
        <scheme val="minor"/>
      </rPr>
      <t>(NO SUBS)</t>
    </r>
  </si>
  <si>
    <t>Soda Ash (50 lb bags)</t>
  </si>
  <si>
    <t>Sodium Chlorite (25%) - Bulk</t>
  </si>
  <si>
    <t>ERCOPure</t>
  </si>
  <si>
    <t>Sodium Fluorosilicate</t>
  </si>
  <si>
    <t>Sodium Hypochlorite (10-15% solution)</t>
  </si>
  <si>
    <t>ITB - 21-009</t>
  </si>
  <si>
    <t>21-009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</si>
</sst>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* #,##0.000_);_(* \(#,##0.000\);_(* &quot;-&quot;???_);_(@_)"/>
    <numFmt numFmtId="166" formatCode="0.0%"/>
    <numFmt numFmtId="167" formatCode="_(* #,##0_);_(* \(#,##0\);_(* &quot;-&quot;??_);_(@_)"/>
    <numFmt numFmtId="168" formatCode="_(* #,##0.000000_);_(* \(#,##0.000000\);_(* &quot;-&quot;???_);_(@_)"/>
    <numFmt numFmtId="169" formatCode="_(* #,##0.0000_);_(* \(#,##0.0000\);_(* &quot;-&quot;???_);_(@_)"/>
    <numFmt numFmtId="172" formatCode="0.000"/>
    <numFmt numFmtId="173" formatCode="0.0000"/>
    <numFmt numFmtId="174" formatCode="_(* #,##0.0000_);_(* \(#,##0.0000\);_(* &quot;-&quot;????_);_(@_)"/>
    <numFmt numFmtId="175" formatCode="&quot;$&quot;#,##0.00"/>
  </numFmts>
  <fonts count="59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Unicode MS"/>
      <family val="2"/>
    </font>
    <font>
      <b/>
      <sz val="12"/>
      <name val="Arial Unicode MS"/>
      <family val="2"/>
    </font>
    <font>
      <b/>
      <sz val="11"/>
      <name val="Arial Unicode MS"/>
      <family val="2"/>
    </font>
    <font>
      <sz val="11"/>
      <name val="Arial Unicode MS"/>
      <family val="2"/>
    </font>
    <font>
      <b/>
      <sz val="10"/>
      <name val="Arial Unicode MS"/>
      <family val="2"/>
    </font>
    <font>
      <sz val="7.5"/>
      <name val="Arial Unicode MS"/>
      <family val="2"/>
    </font>
    <font>
      <b/>
      <sz val="12"/>
      <name val="Arial"/>
      <family val="2"/>
    </font>
    <font>
      <sz val="8"/>
      <color indexed="10"/>
      <name val="Arial Unicode MS"/>
      <family val="2"/>
    </font>
    <font>
      <sz val="10"/>
      <color indexed="10"/>
      <name val="Arial Unicode MS"/>
      <family val="2"/>
    </font>
    <font>
      <sz val="8"/>
      <name val="Arial Unicode MS"/>
      <family val="2"/>
    </font>
    <font>
      <sz val="12"/>
      <name val="Arial Unicode MS"/>
      <family val="2"/>
    </font>
    <font>
      <sz val="9"/>
      <name val="Arial Unicode MS"/>
      <family val="2"/>
    </font>
    <font>
      <sz val="8.5"/>
      <name val="Arial Unicode MS"/>
      <family val="2"/>
    </font>
    <font>
      <sz val="9"/>
      <color indexed="18"/>
      <name val="Arial Unicode MS"/>
      <family val="2"/>
    </font>
    <font>
      <b/>
      <sz val="9"/>
      <color indexed="58"/>
      <name val="Arial Unicode MS"/>
      <family val="2"/>
    </font>
    <font>
      <b/>
      <sz val="8.5"/>
      <color indexed="58"/>
      <name val="Arial Unicode MS"/>
      <family val="2"/>
    </font>
    <font>
      <b/>
      <sz val="10"/>
      <color indexed="58"/>
      <name val="Arial Unicode MS"/>
      <family val="2"/>
    </font>
    <font>
      <b/>
      <sz val="12"/>
      <color indexed="10"/>
      <name val="Copperplate Gothic Bold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 Narrow"/>
      <family val="2"/>
    </font>
    <font>
      <b/>
      <sz val="8.5"/>
      <name val="Arial Unicode MS"/>
      <family val="2"/>
    </font>
    <font>
      <sz val="11"/>
      <color indexed="8"/>
      <name val="Arial"/>
      <family val="2"/>
    </font>
    <font>
      <b/>
      <sz val="10.5"/>
      <name val="Arial Unicode MS"/>
      <family val="2"/>
    </font>
    <font>
      <sz val="11"/>
      <name val="Arial Narrow"/>
      <family val="2"/>
    </font>
    <font>
      <b/>
      <sz val="7.5"/>
      <name val="Arial Unicode MS"/>
      <family val="2"/>
    </font>
    <font>
      <b/>
      <sz val="8"/>
      <name val="Arial Unicode MS"/>
      <family val="2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b/>
      <sz val="11"/>
      <color rgb="FFFF0000"/>
      <name val="Arial Unicode MS"/>
      <family val="2"/>
    </font>
    <font>
      <b/>
      <sz val="13"/>
      <color rgb="FFFF0000"/>
      <name val="Arial Unicode MS"/>
      <family val="2"/>
    </font>
    <font>
      <i/>
      <sz val="11"/>
      <name val="Arial Unicode MS"/>
      <family val="2"/>
    </font>
    <font>
      <sz val="8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u/>
      <sz val="8"/>
      <color theme="10"/>
      <name val="Arial"/>
      <family val="2"/>
    </font>
    <font>
      <b/>
      <sz val="8"/>
      <name val="Arial"/>
      <family val="2"/>
    </font>
    <font>
      <sz val="10"/>
      <color rgb="FFFF0000"/>
      <name val="Arial Unicode MS"/>
      <family val="2"/>
    </font>
    <font>
      <sz val="10"/>
      <color theme="1"/>
      <name val="Calibri"/>
      <family val="2"/>
    </font>
    <font>
      <b/>
      <sz val="12"/>
      <color rgb="FFFF0000"/>
      <name val="Arial Unicode MS"/>
      <family val="2"/>
    </font>
    <font>
      <sz val="10"/>
      <color rgb="FFC00000"/>
      <name val="Arial Unicode MS"/>
      <family val="2"/>
    </font>
    <font>
      <u/>
      <sz val="7.5"/>
      <color theme="10"/>
      <name val="Arial"/>
      <family val="2"/>
    </font>
    <font>
      <b/>
      <sz val="7.5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3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FF0000"/>
      <name val="Arial Unicode MS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23"/>
      </bottom>
      <diagonal/>
    </border>
    <border>
      <left/>
      <right/>
      <top/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thin">
        <color indexed="64"/>
      </bottom>
      <diagonal/>
    </border>
    <border>
      <left/>
      <right/>
      <top style="hair">
        <color indexed="23"/>
      </top>
      <bottom style="thin">
        <color indexed="64"/>
      </bottom>
      <diagonal/>
    </border>
    <border>
      <left/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23"/>
      </bottom>
      <diagonal/>
    </border>
    <border>
      <left/>
      <right/>
      <top style="thin">
        <color indexed="64"/>
      </top>
      <bottom style="hair">
        <color indexed="23"/>
      </bottom>
      <diagonal/>
    </border>
    <border>
      <left/>
      <right style="thin">
        <color indexed="64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hair">
        <color indexed="55"/>
      </bottom>
      <diagonal/>
    </border>
    <border>
      <left/>
      <right/>
      <top style="hair">
        <color indexed="23"/>
      </top>
      <bottom style="hair">
        <color indexed="55"/>
      </bottom>
      <diagonal/>
    </border>
    <border>
      <left/>
      <right style="thin">
        <color indexed="64"/>
      </right>
      <top style="hair">
        <color indexed="23"/>
      </top>
      <bottom style="hair">
        <color indexed="55"/>
      </bottom>
      <diagonal/>
    </border>
    <border>
      <left/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2" fillId="0" borderId="0"/>
    <xf numFmtId="0" fontId="2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</cellStyleXfs>
  <cellXfs count="601">
    <xf numFmtId="0" fontId="0" fillId="0" borderId="0" xfId="0"/>
    <xf numFmtId="0" fontId="3" fillId="0" borderId="1" xfId="1" applyFont="1" applyBorder="1" applyProtection="1"/>
    <xf numFmtId="0" fontId="3" fillId="0" borderId="2" xfId="1" applyFont="1" applyBorder="1" applyProtection="1"/>
    <xf numFmtId="49" fontId="3" fillId="0" borderId="2" xfId="1" applyNumberFormat="1" applyFont="1" applyBorder="1" applyProtection="1"/>
    <xf numFmtId="0" fontId="3" fillId="0" borderId="2" xfId="1" applyFont="1" applyBorder="1" applyAlignment="1" applyProtection="1">
      <alignment horizontal="center"/>
    </xf>
    <xf numFmtId="0" fontId="3" fillId="0" borderId="3" xfId="1" applyFont="1" applyBorder="1" applyProtection="1"/>
    <xf numFmtId="0" fontId="3" fillId="0" borderId="0" xfId="1" applyFont="1" applyProtection="1"/>
    <xf numFmtId="0" fontId="3" fillId="0" borderId="4" xfId="1" applyFont="1" applyBorder="1" applyProtection="1"/>
    <xf numFmtId="0" fontId="3" fillId="0" borderId="0" xfId="1" applyFont="1" applyBorder="1" applyProtection="1"/>
    <xf numFmtId="0" fontId="3" fillId="0" borderId="5" xfId="1" applyFont="1" applyBorder="1" applyProtection="1"/>
    <xf numFmtId="0" fontId="5" fillId="0" borderId="0" xfId="1" applyFont="1" applyBorder="1" applyAlignment="1" applyProtection="1">
      <alignment horizontal="right"/>
    </xf>
    <xf numFmtId="0" fontId="4" fillId="0" borderId="0" xfId="1" applyFont="1" applyBorder="1" applyAlignment="1" applyProtection="1">
      <alignment horizontal="right"/>
    </xf>
    <xf numFmtId="49" fontId="3" fillId="0" borderId="0" xfId="1" applyNumberFormat="1" applyFont="1" applyProtection="1"/>
    <xf numFmtId="0" fontId="3" fillId="0" borderId="0" xfId="1" applyFont="1" applyAlignment="1" applyProtection="1">
      <alignment horizontal="center"/>
    </xf>
    <xf numFmtId="0" fontId="7" fillId="0" borderId="0" xfId="1" applyFont="1" applyBorder="1" applyAlignment="1" applyProtection="1">
      <alignment horizontal="right"/>
    </xf>
    <xf numFmtId="0" fontId="3" fillId="0" borderId="10" xfId="1" applyFont="1" applyBorder="1" applyProtection="1"/>
    <xf numFmtId="0" fontId="8" fillId="0" borderId="1" xfId="1" applyFont="1" applyBorder="1" applyProtection="1"/>
    <xf numFmtId="0" fontId="10" fillId="0" borderId="0" xfId="1" applyFont="1" applyProtection="1"/>
    <xf numFmtId="49" fontId="10" fillId="0" borderId="0" xfId="1" applyNumberFormat="1" applyFont="1" applyProtection="1"/>
    <xf numFmtId="0" fontId="11" fillId="0" borderId="0" xfId="1" applyFont="1" applyBorder="1" applyProtection="1"/>
    <xf numFmtId="0" fontId="12" fillId="0" borderId="2" xfId="1" applyFont="1" applyBorder="1" applyProtection="1"/>
    <xf numFmtId="49" fontId="12" fillId="0" borderId="2" xfId="1" applyNumberFormat="1" applyFont="1" applyBorder="1" applyProtection="1"/>
    <xf numFmtId="0" fontId="3" fillId="0" borderId="10" xfId="1" applyFont="1" applyFill="1" applyBorder="1" applyAlignment="1" applyProtection="1"/>
    <xf numFmtId="0" fontId="3" fillId="0" borderId="6" xfId="1" applyFont="1" applyFill="1" applyBorder="1" applyAlignment="1" applyProtection="1"/>
    <xf numFmtId="0" fontId="14" fillId="0" borderId="0" xfId="1" applyFont="1" applyProtection="1"/>
    <xf numFmtId="49" fontId="14" fillId="0" borderId="0" xfId="1" applyNumberFormat="1" applyFont="1" applyProtection="1"/>
    <xf numFmtId="0" fontId="14" fillId="0" borderId="5" xfId="1" applyFont="1" applyBorder="1" applyProtection="1"/>
    <xf numFmtId="0" fontId="16" fillId="0" borderId="0" xfId="1" applyFont="1" applyAlignment="1" applyProtection="1"/>
    <xf numFmtId="0" fontId="14" fillId="0" borderId="0" xfId="1" applyFont="1" applyAlignment="1" applyProtection="1"/>
    <xf numFmtId="49" fontId="18" fillId="0" borderId="19" xfId="1" applyNumberFormat="1" applyFont="1" applyFill="1" applyBorder="1" applyAlignment="1" applyProtection="1">
      <alignment vertical="center" wrapText="1"/>
    </xf>
    <xf numFmtId="49" fontId="20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1" applyFont="1" applyBorder="1" applyAlignment="1" applyProtection="1"/>
    <xf numFmtId="0" fontId="3" fillId="0" borderId="9" xfId="1" applyFont="1" applyBorder="1" applyAlignment="1" applyProtection="1"/>
    <xf numFmtId="49" fontId="3" fillId="0" borderId="21" xfId="1" applyNumberFormat="1" applyFont="1" applyFill="1" applyBorder="1" applyAlignment="1" applyProtection="1">
      <alignment horizontal="right"/>
      <protection locked="0"/>
    </xf>
    <xf numFmtId="49" fontId="7" fillId="0" borderId="22" xfId="1" applyNumberFormat="1" applyFont="1" applyFill="1" applyBorder="1" applyAlignment="1" applyProtection="1">
      <alignment horizontal="center"/>
    </xf>
    <xf numFmtId="49" fontId="3" fillId="0" borderId="22" xfId="1" applyNumberFormat="1" applyFont="1" applyFill="1" applyBorder="1" applyAlignment="1" applyProtection="1">
      <alignment horizontal="center"/>
      <protection locked="0"/>
    </xf>
    <xf numFmtId="49" fontId="3" fillId="0" borderId="22" xfId="1" applyNumberFormat="1" applyFont="1" applyFill="1" applyBorder="1" applyAlignment="1" applyProtection="1">
      <protection locked="0"/>
    </xf>
    <xf numFmtId="49" fontId="3" fillId="0" borderId="23" xfId="1" applyNumberFormat="1" applyFont="1" applyFill="1" applyBorder="1" applyAlignment="1" applyProtection="1">
      <protection locked="0"/>
    </xf>
    <xf numFmtId="49" fontId="3" fillId="0" borderId="24" xfId="1" applyNumberFormat="1" applyFont="1" applyFill="1" applyBorder="1" applyAlignment="1" applyProtection="1">
      <alignment horizontal="right"/>
      <protection locked="0"/>
    </xf>
    <xf numFmtId="0" fontId="7" fillId="0" borderId="25" xfId="1" applyNumberFormat="1" applyFont="1" applyFill="1" applyBorder="1" applyAlignment="1" applyProtection="1">
      <alignment horizontal="center"/>
    </xf>
    <xf numFmtId="49" fontId="3" fillId="0" borderId="25" xfId="1" applyNumberFormat="1" applyFont="1" applyFill="1" applyBorder="1" applyAlignment="1" applyProtection="1">
      <alignment horizontal="center"/>
      <protection locked="0"/>
    </xf>
    <xf numFmtId="49" fontId="3" fillId="0" borderId="25" xfId="1" applyNumberFormat="1" applyFont="1" applyFill="1" applyBorder="1" applyAlignment="1" applyProtection="1">
      <protection locked="0"/>
    </xf>
    <xf numFmtId="49" fontId="7" fillId="0" borderId="25" xfId="1" applyNumberFormat="1" applyFont="1" applyFill="1" applyBorder="1" applyAlignment="1" applyProtection="1">
      <alignment horizontal="center"/>
    </xf>
    <xf numFmtId="49" fontId="3" fillId="0" borderId="26" xfId="1" applyNumberFormat="1" applyFont="1" applyFill="1" applyBorder="1" applyAlignment="1" applyProtection="1">
      <protection locked="0"/>
    </xf>
    <xf numFmtId="0" fontId="14" fillId="0" borderId="24" xfId="1" applyFont="1" applyFill="1" applyBorder="1" applyAlignment="1" applyProtection="1"/>
    <xf numFmtId="0" fontId="15" fillId="0" borderId="25" xfId="1" applyFont="1" applyFill="1" applyBorder="1" applyAlignment="1" applyProtection="1"/>
    <xf numFmtId="49" fontId="3" fillId="0" borderId="27" xfId="1" applyNumberFormat="1" applyFont="1" applyFill="1" applyBorder="1" applyAlignment="1" applyProtection="1">
      <alignment horizontal="right"/>
      <protection locked="0"/>
    </xf>
    <xf numFmtId="0" fontId="7" fillId="0" borderId="28" xfId="1" applyNumberFormat="1" applyFont="1" applyFill="1" applyBorder="1" applyAlignment="1" applyProtection="1">
      <alignment horizontal="center"/>
    </xf>
    <xf numFmtId="49" fontId="3" fillId="0" borderId="28" xfId="1" applyNumberFormat="1" applyFont="1" applyFill="1" applyBorder="1" applyAlignment="1" applyProtection="1">
      <alignment horizontal="center"/>
      <protection locked="0"/>
    </xf>
    <xf numFmtId="49" fontId="3" fillId="0" borderId="28" xfId="1" applyNumberFormat="1" applyFont="1" applyFill="1" applyBorder="1" applyAlignment="1" applyProtection="1">
      <protection locked="0"/>
    </xf>
    <xf numFmtId="49" fontId="7" fillId="0" borderId="28" xfId="1" applyNumberFormat="1" applyFont="1" applyFill="1" applyBorder="1" applyAlignment="1" applyProtection="1">
      <alignment horizontal="center"/>
    </xf>
    <xf numFmtId="49" fontId="3" fillId="0" borderId="29" xfId="1" applyNumberFormat="1" applyFont="1" applyFill="1" applyBorder="1" applyAlignment="1" applyProtection="1">
      <protection locked="0"/>
    </xf>
    <xf numFmtId="49" fontId="3" fillId="0" borderId="10" xfId="1" applyNumberFormat="1" applyFont="1" applyFill="1" applyBorder="1" applyAlignment="1" applyProtection="1">
      <alignment horizontal="right"/>
      <protection locked="0"/>
    </xf>
    <xf numFmtId="0" fontId="7" fillId="0" borderId="6" xfId="1" applyNumberFormat="1" applyFont="1" applyFill="1" applyBorder="1" applyAlignment="1" applyProtection="1">
      <alignment horizontal="center"/>
    </xf>
    <xf numFmtId="49" fontId="3" fillId="0" borderId="6" xfId="1" applyNumberFormat="1" applyFont="1" applyFill="1" applyBorder="1" applyAlignment="1" applyProtection="1">
      <alignment horizontal="center"/>
      <protection locked="0"/>
    </xf>
    <xf numFmtId="49" fontId="3" fillId="0" borderId="6" xfId="1" applyNumberFormat="1" applyFont="1" applyFill="1" applyBorder="1" applyAlignment="1" applyProtection="1">
      <protection locked="0"/>
    </xf>
    <xf numFmtId="49" fontId="7" fillId="0" borderId="6" xfId="1" applyNumberFormat="1" applyFont="1" applyFill="1" applyBorder="1" applyAlignment="1" applyProtection="1">
      <alignment horizontal="center"/>
    </xf>
    <xf numFmtId="49" fontId="3" fillId="0" borderId="7" xfId="1" applyNumberFormat="1" applyFont="1" applyFill="1" applyBorder="1" applyAlignment="1" applyProtection="1">
      <protection locked="0"/>
    </xf>
    <xf numFmtId="0" fontId="5" fillId="0" borderId="2" xfId="1" applyFont="1" applyBorder="1" applyProtection="1"/>
    <xf numFmtId="0" fontId="12" fillId="0" borderId="0" xfId="1" applyFont="1" applyProtection="1"/>
    <xf numFmtId="0" fontId="29" fillId="0" borderId="2" xfId="1" applyFont="1" applyBorder="1" applyProtection="1"/>
    <xf numFmtId="0" fontId="12" fillId="0" borderId="2" xfId="1" applyFont="1" applyBorder="1" applyAlignment="1" applyProtection="1">
      <alignment horizontal="center"/>
    </xf>
    <xf numFmtId="0" fontId="12" fillId="0" borderId="4" xfId="1" applyFont="1" applyBorder="1" applyAlignment="1" applyProtection="1">
      <alignment horizontal="left"/>
    </xf>
    <xf numFmtId="0" fontId="12" fillId="0" borderId="0" xfId="1" applyFont="1" applyBorder="1" applyAlignment="1" applyProtection="1">
      <alignment horizontal="left"/>
    </xf>
    <xf numFmtId="0" fontId="12" fillId="0" borderId="5" xfId="1" applyFont="1" applyBorder="1" applyAlignment="1" applyProtection="1">
      <alignment horizontal="left"/>
    </xf>
    <xf numFmtId="0" fontId="12" fillId="0" borderId="4" xfId="1" applyFont="1" applyBorder="1" applyProtection="1"/>
    <xf numFmtId="0" fontId="29" fillId="0" borderId="0" xfId="1" applyFont="1" applyBorder="1" applyProtection="1"/>
    <xf numFmtId="0" fontId="12" fillId="0" borderId="0" xfId="1" applyFont="1" applyBorder="1" applyProtection="1"/>
    <xf numFmtId="49" fontId="12" fillId="0" borderId="0" xfId="1" applyNumberFormat="1" applyFont="1" applyBorder="1" applyProtection="1"/>
    <xf numFmtId="0" fontId="12" fillId="0" borderId="0" xfId="1" applyFont="1" applyBorder="1" applyAlignment="1" applyProtection="1">
      <alignment horizontal="center"/>
    </xf>
    <xf numFmtId="0" fontId="12" fillId="0" borderId="2" xfId="1" applyFont="1" applyBorder="1" applyAlignment="1" applyProtection="1"/>
    <xf numFmtId="0" fontId="29" fillId="0" borderId="0" xfId="1" applyFont="1" applyBorder="1" applyAlignment="1" applyProtection="1">
      <alignment horizontal="left"/>
    </xf>
    <xf numFmtId="0" fontId="12" fillId="2" borderId="0" xfId="1" applyFont="1" applyFill="1" applyBorder="1" applyProtection="1"/>
    <xf numFmtId="0" fontId="12" fillId="0" borderId="5" xfId="1" applyFont="1" applyBorder="1" applyProtection="1"/>
    <xf numFmtId="0" fontId="12" fillId="0" borderId="1" xfId="1" applyFont="1" applyBorder="1" applyProtection="1"/>
    <xf numFmtId="49" fontId="12" fillId="0" borderId="2" xfId="1" applyNumberFormat="1" applyFont="1" applyBorder="1" applyAlignment="1" applyProtection="1">
      <alignment horizontal="center"/>
    </xf>
    <xf numFmtId="0" fontId="29" fillId="0" borderId="2" xfId="1" applyFont="1" applyBorder="1" applyAlignment="1" applyProtection="1">
      <alignment horizontal="left"/>
    </xf>
    <xf numFmtId="0" fontId="12" fillId="0" borderId="3" xfId="1" applyFont="1" applyBorder="1" applyProtection="1"/>
    <xf numFmtId="49" fontId="12" fillId="0" borderId="0" xfId="1" applyNumberFormat="1" applyFont="1" applyBorder="1" applyAlignment="1" applyProtection="1">
      <alignment horizontal="center"/>
    </xf>
    <xf numFmtId="0" fontId="12" fillId="0" borderId="0" xfId="1" applyFont="1" applyBorder="1" applyAlignment="1" applyProtection="1">
      <alignment horizontal="right"/>
    </xf>
    <xf numFmtId="0" fontId="12" fillId="0" borderId="6" xfId="1" applyFont="1" applyBorder="1" applyProtection="1"/>
    <xf numFmtId="0" fontId="12" fillId="0" borderId="6" xfId="1" applyFont="1" applyBorder="1" applyAlignment="1" applyProtection="1"/>
    <xf numFmtId="49" fontId="12" fillId="0" borderId="6" xfId="1" applyNumberFormat="1" applyFont="1" applyBorder="1" applyAlignment="1" applyProtection="1"/>
    <xf numFmtId="0" fontId="12" fillId="0" borderId="7" xfId="1" applyFont="1" applyBorder="1" applyAlignment="1" applyProtection="1"/>
    <xf numFmtId="49" fontId="3" fillId="0" borderId="15" xfId="1" applyNumberFormat="1" applyFont="1" applyFill="1" applyBorder="1" applyAlignment="1" applyProtection="1">
      <alignment horizontal="right"/>
      <protection locked="0"/>
    </xf>
    <xf numFmtId="0" fontId="7" fillId="0" borderId="16" xfId="1" applyNumberFormat="1" applyFont="1" applyFill="1" applyBorder="1" applyAlignment="1" applyProtection="1">
      <alignment horizontal="center"/>
    </xf>
    <xf numFmtId="49" fontId="3" fillId="0" borderId="16" xfId="1" applyNumberFormat="1" applyFont="1" applyFill="1" applyBorder="1" applyAlignment="1" applyProtection="1">
      <alignment horizontal="center"/>
      <protection locked="0"/>
    </xf>
    <xf numFmtId="49" fontId="3" fillId="0" borderId="16" xfId="1" applyNumberFormat="1" applyFont="1" applyFill="1" applyBorder="1" applyAlignment="1" applyProtection="1">
      <protection locked="0"/>
    </xf>
    <xf numFmtId="49" fontId="7" fillId="0" borderId="16" xfId="1" applyNumberFormat="1" applyFont="1" applyFill="1" applyBorder="1" applyAlignment="1" applyProtection="1">
      <alignment horizontal="center"/>
    </xf>
    <xf numFmtId="49" fontId="3" fillId="0" borderId="30" xfId="1" applyNumberFormat="1" applyFont="1" applyFill="1" applyBorder="1" applyAlignment="1" applyProtection="1">
      <protection locked="0"/>
    </xf>
    <xf numFmtId="49" fontId="3" fillId="0" borderId="22" xfId="1" applyNumberFormat="1" applyFont="1" applyFill="1" applyBorder="1" applyAlignment="1" applyProtection="1">
      <alignment horizontal="center"/>
      <protection locked="0"/>
    </xf>
    <xf numFmtId="0" fontId="12" fillId="0" borderId="4" xfId="1" applyFont="1" applyBorder="1" applyAlignment="1" applyProtection="1">
      <alignment horizontal="left"/>
    </xf>
    <xf numFmtId="0" fontId="12" fillId="0" borderId="0" xfId="1" applyFont="1" applyBorder="1" applyAlignment="1" applyProtection="1">
      <alignment horizontal="left"/>
    </xf>
    <xf numFmtId="0" fontId="12" fillId="0" borderId="5" xfId="1" applyFont="1" applyBorder="1" applyAlignment="1" applyProtection="1">
      <alignment horizontal="left"/>
    </xf>
    <xf numFmtId="0" fontId="12" fillId="0" borderId="2" xfId="1" applyFont="1" applyBorder="1" applyAlignment="1" applyProtection="1">
      <alignment horizontal="center"/>
    </xf>
    <xf numFmtId="0" fontId="12" fillId="0" borderId="0" xfId="1" applyFont="1" applyBorder="1" applyAlignment="1" applyProtection="1">
      <alignment horizontal="center"/>
    </xf>
    <xf numFmtId="0" fontId="12" fillId="0" borderId="4" xfId="1" applyFont="1" applyBorder="1" applyAlignment="1" applyProtection="1">
      <alignment horizontal="left"/>
    </xf>
    <xf numFmtId="0" fontId="12" fillId="0" borderId="0" xfId="1" applyFont="1" applyBorder="1" applyAlignment="1" applyProtection="1">
      <alignment horizontal="left"/>
    </xf>
    <xf numFmtId="0" fontId="12" fillId="0" borderId="5" xfId="1" applyFont="1" applyBorder="1" applyAlignment="1" applyProtection="1">
      <alignment horizontal="left"/>
    </xf>
    <xf numFmtId="0" fontId="12" fillId="0" borderId="2" xfId="1" applyFont="1" applyBorder="1" applyAlignment="1" applyProtection="1">
      <alignment horizontal="center"/>
    </xf>
    <xf numFmtId="0" fontId="12" fillId="0" borderId="0" xfId="1" applyFont="1" applyBorder="1" applyAlignment="1" applyProtection="1">
      <alignment horizontal="center"/>
    </xf>
    <xf numFmtId="49" fontId="3" fillId="0" borderId="22" xfId="1" applyNumberFormat="1" applyFont="1" applyFill="1" applyBorder="1" applyAlignment="1" applyProtection="1">
      <alignment horizontal="center"/>
      <protection locked="0"/>
    </xf>
    <xf numFmtId="0" fontId="12" fillId="0" borderId="4" xfId="1" applyFont="1" applyBorder="1" applyAlignment="1" applyProtection="1">
      <alignment horizontal="left"/>
    </xf>
    <xf numFmtId="0" fontId="12" fillId="0" borderId="0" xfId="1" applyFont="1" applyBorder="1" applyAlignment="1" applyProtection="1">
      <alignment horizontal="left"/>
    </xf>
    <xf numFmtId="0" fontId="12" fillId="0" borderId="5" xfId="1" applyFont="1" applyBorder="1" applyAlignment="1" applyProtection="1">
      <alignment horizontal="left"/>
    </xf>
    <xf numFmtId="0" fontId="12" fillId="0" borderId="2" xfId="1" applyFont="1" applyBorder="1" applyAlignment="1" applyProtection="1">
      <alignment horizontal="center"/>
    </xf>
    <xf numFmtId="0" fontId="12" fillId="0" borderId="0" xfId="1" applyFont="1" applyBorder="1" applyAlignment="1" applyProtection="1">
      <alignment horizontal="center"/>
    </xf>
    <xf numFmtId="49" fontId="3" fillId="0" borderId="22" xfId="1" applyNumberFormat="1" applyFont="1" applyFill="1" applyBorder="1" applyAlignment="1" applyProtection="1">
      <alignment horizontal="center"/>
      <protection locked="0"/>
    </xf>
    <xf numFmtId="0" fontId="3" fillId="0" borderId="1" xfId="1" applyFont="1" applyFill="1" applyBorder="1" applyProtection="1"/>
    <xf numFmtId="0" fontId="3" fillId="0" borderId="2" xfId="1" applyFont="1" applyFill="1" applyBorder="1" applyProtection="1"/>
    <xf numFmtId="49" fontId="3" fillId="0" borderId="2" xfId="1" applyNumberFormat="1" applyFont="1" applyFill="1" applyBorder="1" applyProtection="1"/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Protection="1"/>
    <xf numFmtId="0" fontId="3" fillId="0" borderId="0" xfId="1" applyFont="1" applyFill="1" applyProtection="1"/>
    <xf numFmtId="0" fontId="3" fillId="0" borderId="4" xfId="1" applyFont="1" applyFill="1" applyBorder="1" applyProtection="1"/>
    <xf numFmtId="0" fontId="3" fillId="0" borderId="0" xfId="1" applyFont="1" applyFill="1" applyBorder="1" applyProtection="1"/>
    <xf numFmtId="0" fontId="3" fillId="0" borderId="5" xfId="1" applyFont="1" applyFill="1" applyBorder="1" applyProtection="1"/>
    <xf numFmtId="0" fontId="5" fillId="0" borderId="0" xfId="1" applyFont="1" applyFill="1" applyBorder="1" applyAlignment="1" applyProtection="1">
      <alignment horizontal="right"/>
    </xf>
    <xf numFmtId="0" fontId="4" fillId="0" borderId="0" xfId="1" applyFont="1" applyFill="1" applyBorder="1" applyAlignment="1" applyProtection="1">
      <alignment horizontal="right"/>
    </xf>
    <xf numFmtId="49" fontId="3" fillId="0" borderId="0" xfId="1" applyNumberFormat="1" applyFont="1" applyFill="1" applyProtection="1"/>
    <xf numFmtId="0" fontId="3" fillId="0" borderId="0" xfId="1" applyFont="1" applyFill="1" applyAlignment="1" applyProtection="1">
      <alignment horizontal="center"/>
    </xf>
    <xf numFmtId="0" fontId="7" fillId="0" borderId="0" xfId="1" applyFont="1" applyFill="1" applyBorder="1" applyAlignment="1" applyProtection="1">
      <alignment horizontal="right"/>
    </xf>
    <xf numFmtId="0" fontId="3" fillId="0" borderId="10" xfId="1" applyFont="1" applyFill="1" applyBorder="1" applyProtection="1"/>
    <xf numFmtId="0" fontId="8" fillId="0" borderId="1" xfId="1" applyFont="1" applyFill="1" applyBorder="1" applyProtection="1"/>
    <xf numFmtId="0" fontId="10" fillId="0" borderId="0" xfId="1" applyFont="1" applyFill="1" applyProtection="1"/>
    <xf numFmtId="49" fontId="10" fillId="0" borderId="0" xfId="1" applyNumberFormat="1" applyFont="1" applyFill="1" applyProtection="1"/>
    <xf numFmtId="0" fontId="11" fillId="0" borderId="0" xfId="1" applyFont="1" applyFill="1" applyBorder="1" applyProtection="1"/>
    <xf numFmtId="0" fontId="12" fillId="0" borderId="2" xfId="1" applyFont="1" applyFill="1" applyBorder="1" applyProtection="1"/>
    <xf numFmtId="49" fontId="12" fillId="0" borderId="2" xfId="1" applyNumberFormat="1" applyFont="1" applyFill="1" applyBorder="1" applyProtection="1"/>
    <xf numFmtId="0" fontId="14" fillId="0" borderId="0" xfId="1" applyFont="1" applyFill="1" applyProtection="1"/>
    <xf numFmtId="49" fontId="14" fillId="0" borderId="0" xfId="1" applyNumberFormat="1" applyFont="1" applyFill="1" applyProtection="1"/>
    <xf numFmtId="0" fontId="14" fillId="0" borderId="5" xfId="1" applyFont="1" applyFill="1" applyBorder="1" applyProtection="1"/>
    <xf numFmtId="0" fontId="16" fillId="0" borderId="0" xfId="1" applyFont="1" applyFill="1" applyAlignment="1" applyProtection="1"/>
    <xf numFmtId="0" fontId="14" fillId="0" borderId="0" xfId="1" applyFont="1" applyFill="1" applyAlignment="1" applyProtection="1"/>
    <xf numFmtId="0" fontId="3" fillId="0" borderId="11" xfId="1" applyFont="1" applyFill="1" applyBorder="1" applyAlignment="1" applyProtection="1"/>
    <xf numFmtId="0" fontId="3" fillId="0" borderId="9" xfId="1" applyFont="1" applyFill="1" applyBorder="1" applyAlignment="1" applyProtection="1"/>
    <xf numFmtId="0" fontId="5" fillId="0" borderId="2" xfId="1" applyFont="1" applyFill="1" applyBorder="1" applyProtection="1"/>
    <xf numFmtId="0" fontId="12" fillId="0" borderId="0" xfId="1" applyFont="1" applyFill="1" applyProtection="1"/>
    <xf numFmtId="0" fontId="29" fillId="0" borderId="2" xfId="1" applyFont="1" applyFill="1" applyBorder="1" applyProtection="1"/>
    <xf numFmtId="0" fontId="12" fillId="0" borderId="2" xfId="1" applyFont="1" applyFill="1" applyBorder="1" applyAlignment="1" applyProtection="1">
      <alignment horizontal="center"/>
    </xf>
    <xf numFmtId="0" fontId="12" fillId="0" borderId="4" xfId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left"/>
    </xf>
    <xf numFmtId="0" fontId="12" fillId="0" borderId="5" xfId="1" applyFont="1" applyFill="1" applyBorder="1" applyAlignment="1" applyProtection="1">
      <alignment horizontal="left"/>
    </xf>
    <xf numFmtId="0" fontId="12" fillId="0" borderId="4" xfId="1" applyFont="1" applyFill="1" applyBorder="1" applyProtection="1"/>
    <xf numFmtId="0" fontId="29" fillId="0" borderId="0" xfId="1" applyFont="1" applyFill="1" applyBorder="1" applyProtection="1"/>
    <xf numFmtId="0" fontId="12" fillId="0" borderId="0" xfId="1" applyFont="1" applyFill="1" applyBorder="1" applyProtection="1"/>
    <xf numFmtId="49" fontId="12" fillId="0" borderId="0" xfId="1" applyNumberFormat="1" applyFont="1" applyFill="1" applyBorder="1" applyProtection="1"/>
    <xf numFmtId="0" fontId="12" fillId="0" borderId="0" xfId="1" applyFont="1" applyFill="1" applyBorder="1" applyAlignment="1" applyProtection="1">
      <alignment horizontal="center"/>
    </xf>
    <xf numFmtId="0" fontId="12" fillId="0" borderId="2" xfId="1" applyFont="1" applyFill="1" applyBorder="1" applyAlignment="1" applyProtection="1"/>
    <xf numFmtId="0" fontId="29" fillId="0" borderId="0" xfId="1" applyFont="1" applyFill="1" applyBorder="1" applyAlignment="1" applyProtection="1">
      <alignment horizontal="left"/>
    </xf>
    <xf numFmtId="0" fontId="12" fillId="0" borderId="5" xfId="1" applyFont="1" applyFill="1" applyBorder="1" applyProtection="1"/>
    <xf numFmtId="0" fontId="12" fillId="0" borderId="1" xfId="1" applyFont="1" applyFill="1" applyBorder="1" applyProtection="1"/>
    <xf numFmtId="49" fontId="12" fillId="0" borderId="2" xfId="1" applyNumberFormat="1" applyFont="1" applyFill="1" applyBorder="1" applyAlignment="1" applyProtection="1">
      <alignment horizontal="center"/>
    </xf>
    <xf numFmtId="0" fontId="29" fillId="0" borderId="2" xfId="1" applyFont="1" applyFill="1" applyBorder="1" applyAlignment="1" applyProtection="1">
      <alignment horizontal="left"/>
    </xf>
    <xf numFmtId="0" fontId="12" fillId="0" borderId="3" xfId="1" applyFont="1" applyFill="1" applyBorder="1" applyProtection="1"/>
    <xf numFmtId="49" fontId="12" fillId="0" borderId="0" xfId="1" applyNumberFormat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right"/>
    </xf>
    <xf numFmtId="0" fontId="12" fillId="0" borderId="6" xfId="1" applyFont="1" applyFill="1" applyBorder="1" applyProtection="1"/>
    <xf numFmtId="0" fontId="12" fillId="0" borderId="6" xfId="1" applyFont="1" applyFill="1" applyBorder="1" applyAlignment="1" applyProtection="1"/>
    <xf numFmtId="49" fontId="12" fillId="0" borderId="6" xfId="1" applyNumberFormat="1" applyFont="1" applyFill="1" applyBorder="1" applyAlignment="1" applyProtection="1"/>
    <xf numFmtId="0" fontId="12" fillId="0" borderId="7" xfId="1" applyFont="1" applyFill="1" applyBorder="1" applyAlignment="1" applyProtection="1"/>
    <xf numFmtId="0" fontId="12" fillId="0" borderId="4" xfId="1" applyFont="1" applyBorder="1" applyAlignment="1" applyProtection="1">
      <alignment horizontal="left"/>
    </xf>
    <xf numFmtId="0" fontId="12" fillId="0" borderId="0" xfId="1" applyFont="1" applyBorder="1" applyAlignment="1" applyProtection="1">
      <alignment horizontal="left"/>
    </xf>
    <xf numFmtId="0" fontId="12" fillId="0" borderId="5" xfId="1" applyFont="1" applyBorder="1" applyAlignment="1" applyProtection="1">
      <alignment horizontal="left"/>
    </xf>
    <xf numFmtId="0" fontId="12" fillId="0" borderId="2" xfId="1" applyFont="1" applyBorder="1" applyAlignment="1" applyProtection="1">
      <alignment horizontal="center"/>
    </xf>
    <xf numFmtId="0" fontId="12" fillId="0" borderId="0" xfId="1" applyFont="1" applyBorder="1" applyAlignment="1" applyProtection="1">
      <alignment horizontal="center"/>
    </xf>
    <xf numFmtId="49" fontId="3" fillId="0" borderId="22" xfId="1" applyNumberFormat="1" applyFont="1" applyFill="1" applyBorder="1" applyAlignment="1" applyProtection="1">
      <alignment horizontal="center"/>
      <protection locked="0"/>
    </xf>
    <xf numFmtId="10" fontId="3" fillId="0" borderId="0" xfId="32" applyNumberFormat="1" applyFont="1" applyProtection="1"/>
    <xf numFmtId="2" fontId="3" fillId="0" borderId="0" xfId="1" applyNumberFormat="1" applyFont="1" applyProtection="1"/>
    <xf numFmtId="165" fontId="3" fillId="0" borderId="0" xfId="1" applyNumberFormat="1" applyFont="1" applyProtection="1"/>
    <xf numFmtId="172" fontId="3" fillId="0" borderId="0" xfId="1" applyNumberFormat="1" applyFont="1" applyProtection="1"/>
    <xf numFmtId="173" fontId="3" fillId="0" borderId="0" xfId="1" applyNumberFormat="1" applyFont="1" applyProtection="1"/>
    <xf numFmtId="174" fontId="3" fillId="0" borderId="0" xfId="1" applyNumberFormat="1" applyFont="1" applyProtection="1"/>
    <xf numFmtId="49" fontId="3" fillId="0" borderId="22" xfId="1" applyNumberFormat="1" applyFont="1" applyFill="1" applyBorder="1" applyAlignment="1" applyProtection="1">
      <alignment horizontal="center"/>
      <protection locked="0"/>
    </xf>
    <xf numFmtId="0" fontId="12" fillId="0" borderId="4" xfId="1" applyFont="1" applyBorder="1" applyAlignment="1" applyProtection="1">
      <alignment horizontal="left"/>
    </xf>
    <xf numFmtId="0" fontId="12" fillId="0" borderId="0" xfId="1" applyFont="1" applyBorder="1" applyAlignment="1" applyProtection="1">
      <alignment horizontal="left"/>
    </xf>
    <xf numFmtId="0" fontId="12" fillId="0" borderId="5" xfId="1" applyFont="1" applyBorder="1" applyAlignment="1" applyProtection="1">
      <alignment horizontal="left"/>
    </xf>
    <xf numFmtId="0" fontId="12" fillId="0" borderId="2" xfId="1" applyFont="1" applyBorder="1" applyAlignment="1" applyProtection="1">
      <alignment horizontal="center"/>
    </xf>
    <xf numFmtId="0" fontId="12" fillId="0" borderId="0" xfId="1" applyFont="1" applyBorder="1" applyAlignment="1" applyProtection="1">
      <alignment horizontal="center"/>
    </xf>
    <xf numFmtId="0" fontId="12" fillId="0" borderId="4" xfId="1" applyFont="1" applyBorder="1" applyAlignment="1" applyProtection="1">
      <alignment horizontal="left"/>
    </xf>
    <xf numFmtId="0" fontId="12" fillId="0" borderId="0" xfId="1" applyFont="1" applyBorder="1" applyAlignment="1" applyProtection="1">
      <alignment horizontal="left"/>
    </xf>
    <xf numFmtId="0" fontId="12" fillId="0" borderId="5" xfId="1" applyFont="1" applyBorder="1" applyAlignment="1" applyProtection="1">
      <alignment horizontal="left"/>
    </xf>
    <xf numFmtId="0" fontId="12" fillId="0" borderId="2" xfId="1" applyFont="1" applyBorder="1" applyAlignment="1" applyProtection="1">
      <alignment horizontal="center"/>
    </xf>
    <xf numFmtId="0" fontId="12" fillId="0" borderId="0" xfId="1" applyFont="1" applyBorder="1" applyAlignment="1" applyProtection="1">
      <alignment horizontal="center"/>
    </xf>
    <xf numFmtId="49" fontId="3" fillId="0" borderId="22" xfId="1" applyNumberFormat="1" applyFont="1" applyFill="1" applyBorder="1" applyAlignment="1" applyProtection="1">
      <alignment horizontal="center"/>
      <protection locked="0"/>
    </xf>
    <xf numFmtId="0" fontId="12" fillId="0" borderId="4" xfId="1" applyFont="1" applyBorder="1" applyAlignment="1" applyProtection="1">
      <alignment horizontal="left"/>
    </xf>
    <xf numFmtId="0" fontId="12" fillId="0" borderId="0" xfId="1" applyFont="1" applyBorder="1" applyAlignment="1" applyProtection="1">
      <alignment horizontal="left"/>
    </xf>
    <xf numFmtId="0" fontId="12" fillId="0" borderId="5" xfId="1" applyFont="1" applyBorder="1" applyAlignment="1" applyProtection="1">
      <alignment horizontal="left"/>
    </xf>
    <xf numFmtId="0" fontId="12" fillId="0" borderId="2" xfId="1" applyFont="1" applyBorder="1" applyAlignment="1" applyProtection="1">
      <alignment horizontal="center"/>
    </xf>
    <xf numFmtId="0" fontId="12" fillId="0" borderId="0" xfId="1" applyFont="1" applyBorder="1" applyAlignment="1" applyProtection="1">
      <alignment horizontal="center"/>
    </xf>
    <xf numFmtId="49" fontId="7" fillId="0" borderId="40" xfId="1" applyNumberFormat="1" applyFont="1" applyFill="1" applyBorder="1" applyAlignment="1" applyProtection="1">
      <protection locked="0"/>
    </xf>
    <xf numFmtId="49" fontId="7" fillId="0" borderId="41" xfId="1" applyNumberFormat="1" applyFont="1" applyFill="1" applyBorder="1" applyAlignment="1" applyProtection="1">
      <alignment horizontal="center"/>
      <protection locked="0"/>
    </xf>
    <xf numFmtId="49" fontId="7" fillId="0" borderId="41" xfId="1" applyNumberFormat="1" applyFont="1" applyFill="1" applyBorder="1" applyAlignment="1" applyProtection="1">
      <protection locked="0"/>
    </xf>
    <xf numFmtId="49" fontId="7" fillId="0" borderId="42" xfId="1" applyNumberFormat="1" applyFont="1" applyFill="1" applyBorder="1" applyAlignment="1" applyProtection="1">
      <protection locked="0"/>
    </xf>
    <xf numFmtId="0" fontId="12" fillId="0" borderId="4" xfId="1" applyFont="1" applyBorder="1" applyAlignment="1" applyProtection="1">
      <alignment horizontal="left"/>
    </xf>
    <xf numFmtId="0" fontId="12" fillId="0" borderId="0" xfId="1" applyFont="1" applyBorder="1" applyAlignment="1" applyProtection="1">
      <alignment horizontal="left"/>
    </xf>
    <xf numFmtId="0" fontId="12" fillId="0" borderId="5" xfId="1" applyFont="1" applyBorder="1" applyAlignment="1" applyProtection="1">
      <alignment horizontal="left"/>
    </xf>
    <xf numFmtId="0" fontId="12" fillId="0" borderId="2" xfId="1" applyFont="1" applyBorder="1" applyAlignment="1" applyProtection="1">
      <alignment horizontal="center"/>
    </xf>
    <xf numFmtId="0" fontId="12" fillId="0" borderId="0" xfId="1" applyFont="1" applyBorder="1" applyAlignment="1" applyProtection="1">
      <alignment horizontal="center"/>
    </xf>
    <xf numFmtId="49" fontId="3" fillId="0" borderId="22" xfId="1" applyNumberFormat="1" applyFont="1" applyFill="1" applyBorder="1" applyAlignment="1" applyProtection="1">
      <alignment horizontal="center"/>
      <protection locked="0"/>
    </xf>
    <xf numFmtId="0" fontId="29" fillId="0" borderId="11" xfId="1" applyFont="1" applyBorder="1" applyAlignment="1" applyProtection="1">
      <alignment horizontal="center"/>
      <protection locked="0"/>
    </xf>
    <xf numFmtId="0" fontId="29" fillId="0" borderId="9" xfId="1" applyFont="1" applyBorder="1" applyAlignment="1" applyProtection="1">
      <alignment horizontal="center"/>
      <protection locked="0"/>
    </xf>
    <xf numFmtId="0" fontId="12" fillId="0" borderId="4" xfId="1" applyFont="1" applyBorder="1" applyAlignment="1" applyProtection="1">
      <alignment horizontal="left"/>
    </xf>
    <xf numFmtId="0" fontId="12" fillId="0" borderId="0" xfId="1" applyFont="1" applyBorder="1" applyAlignment="1" applyProtection="1">
      <alignment horizontal="left"/>
    </xf>
    <xf numFmtId="0" fontId="12" fillId="0" borderId="5" xfId="1" applyFont="1" applyBorder="1" applyAlignment="1" applyProtection="1">
      <alignment horizontal="left"/>
    </xf>
    <xf numFmtId="0" fontId="12" fillId="0" borderId="10" xfId="1" applyFont="1" applyBorder="1" applyAlignment="1" applyProtection="1">
      <alignment horizontal="left"/>
    </xf>
    <xf numFmtId="0" fontId="12" fillId="0" borderId="6" xfId="1" applyFont="1" applyBorder="1" applyAlignment="1" applyProtection="1">
      <alignment horizontal="left"/>
    </xf>
    <xf numFmtId="0" fontId="12" fillId="0" borderId="7" xfId="1" applyFont="1" applyBorder="1" applyAlignment="1" applyProtection="1">
      <alignment horizontal="left"/>
    </xf>
    <xf numFmtId="0" fontId="12" fillId="0" borderId="1" xfId="1" applyFont="1" applyBorder="1" applyAlignment="1" applyProtection="1">
      <alignment horizontal="center"/>
    </xf>
    <xf numFmtId="0" fontId="12" fillId="0" borderId="2" xfId="1" applyFont="1" applyBorder="1" applyAlignment="1" applyProtection="1">
      <alignment horizontal="center"/>
    </xf>
    <xf numFmtId="0" fontId="12" fillId="0" borderId="0" xfId="1" applyFont="1" applyBorder="1" applyAlignment="1" applyProtection="1">
      <alignment horizontal="center"/>
    </xf>
    <xf numFmtId="0" fontId="12" fillId="0" borderId="5" xfId="1" applyFont="1" applyBorder="1" applyAlignment="1" applyProtection="1">
      <alignment horizontal="center"/>
    </xf>
    <xf numFmtId="0" fontId="29" fillId="0" borderId="31" xfId="1" applyFont="1" applyBorder="1" applyAlignment="1" applyProtection="1">
      <alignment horizontal="center"/>
      <protection locked="0"/>
    </xf>
    <xf numFmtId="0" fontId="29" fillId="0" borderId="32" xfId="1" applyFont="1" applyBorder="1" applyAlignment="1" applyProtection="1">
      <alignment horizontal="center"/>
      <protection locked="0"/>
    </xf>
    <xf numFmtId="0" fontId="12" fillId="0" borderId="33" xfId="1" applyFont="1" applyBorder="1" applyAlignment="1" applyProtection="1">
      <alignment horizontal="center"/>
    </xf>
    <xf numFmtId="0" fontId="12" fillId="0" borderId="34" xfId="1" applyFont="1" applyBorder="1" applyAlignment="1" applyProtection="1">
      <alignment horizontal="center"/>
    </xf>
    <xf numFmtId="0" fontId="12" fillId="0" borderId="35" xfId="1" applyFont="1" applyBorder="1" applyAlignment="1" applyProtection="1">
      <alignment horizontal="center"/>
    </xf>
    <xf numFmtId="0" fontId="12" fillId="0" borderId="4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10" xfId="1" applyFont="1" applyBorder="1" applyAlignment="1" applyProtection="1">
      <alignment horizontal="center"/>
      <protection locked="0"/>
    </xf>
    <xf numFmtId="0" fontId="12" fillId="0" borderId="6" xfId="1" applyFont="1" applyBorder="1" applyAlignment="1" applyProtection="1">
      <alignment horizontal="center"/>
      <protection locked="0"/>
    </xf>
    <xf numFmtId="0" fontId="12" fillId="0" borderId="5" xfId="1" applyFont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/>
      <protection locked="0"/>
    </xf>
    <xf numFmtId="0" fontId="12" fillId="0" borderId="36" xfId="1" applyFont="1" applyBorder="1" applyAlignment="1" applyProtection="1">
      <alignment horizontal="center"/>
    </xf>
    <xf numFmtId="0" fontId="12" fillId="0" borderId="37" xfId="1" applyFont="1" applyBorder="1" applyAlignment="1" applyProtection="1">
      <alignment horizontal="center"/>
    </xf>
    <xf numFmtId="0" fontId="12" fillId="0" borderId="38" xfId="1" applyFont="1" applyBorder="1" applyAlignment="1" applyProtection="1">
      <alignment horizontal="center"/>
    </xf>
    <xf numFmtId="0" fontId="7" fillId="0" borderId="4" xfId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alignment horizontal="center"/>
      <protection locked="0"/>
    </xf>
    <xf numFmtId="0" fontId="7" fillId="0" borderId="10" xfId="1" applyFont="1" applyBorder="1" applyAlignment="1" applyProtection="1">
      <alignment horizontal="center"/>
      <protection locked="0"/>
    </xf>
    <xf numFmtId="0" fontId="7" fillId="0" borderId="6" xfId="1" applyFont="1" applyBorder="1" applyAlignment="1" applyProtection="1">
      <alignment horizontal="center"/>
      <protection locked="0"/>
    </xf>
    <xf numFmtId="49" fontId="12" fillId="0" borderId="0" xfId="1" applyNumberFormat="1" applyFont="1" applyAlignment="1" applyProtection="1">
      <alignment horizontal="center"/>
      <protection locked="0"/>
    </xf>
    <xf numFmtId="49" fontId="12" fillId="0" borderId="5" xfId="1" applyNumberFormat="1" applyFont="1" applyBorder="1" applyAlignment="1" applyProtection="1">
      <alignment horizontal="center"/>
      <protection locked="0"/>
    </xf>
    <xf numFmtId="49" fontId="12" fillId="0" borderId="6" xfId="1" applyNumberFormat="1" applyFont="1" applyBorder="1" applyAlignment="1" applyProtection="1">
      <alignment horizontal="center"/>
      <protection locked="0"/>
    </xf>
    <xf numFmtId="49" fontId="12" fillId="0" borderId="7" xfId="1" applyNumberFormat="1" applyFont="1" applyBorder="1" applyAlignment="1" applyProtection="1">
      <alignment horizontal="center"/>
      <protection locked="0"/>
    </xf>
    <xf numFmtId="0" fontId="12" fillId="0" borderId="33" xfId="1" applyFont="1" applyBorder="1" applyAlignment="1" applyProtection="1">
      <alignment horizontal="left"/>
    </xf>
    <xf numFmtId="0" fontId="12" fillId="0" borderId="34" xfId="1" applyFont="1" applyBorder="1" applyAlignment="1" applyProtection="1">
      <alignment horizontal="left"/>
    </xf>
    <xf numFmtId="0" fontId="12" fillId="0" borderId="35" xfId="1" applyFont="1" applyBorder="1" applyAlignment="1" applyProtection="1">
      <alignment horizontal="left"/>
    </xf>
    <xf numFmtId="0" fontId="28" fillId="0" borderId="11" xfId="1" applyFont="1" applyBorder="1" applyAlignment="1" applyProtection="1">
      <alignment horizontal="center"/>
    </xf>
    <xf numFmtId="0" fontId="28" fillId="0" borderId="8" xfId="1" applyFont="1" applyBorder="1" applyAlignment="1" applyProtection="1">
      <alignment horizontal="center"/>
    </xf>
    <xf numFmtId="0" fontId="28" fillId="0" borderId="9" xfId="1" applyFont="1" applyBorder="1" applyAlignment="1" applyProtection="1">
      <alignment horizontal="center"/>
    </xf>
    <xf numFmtId="43" fontId="5" fillId="0" borderId="2" xfId="2" applyFont="1" applyBorder="1" applyAlignment="1" applyProtection="1">
      <alignment horizontal="center"/>
    </xf>
    <xf numFmtId="4" fontId="5" fillId="0" borderId="2" xfId="1" applyNumberFormat="1" applyFont="1" applyBorder="1" applyAlignment="1" applyProtection="1">
      <alignment horizontal="center"/>
    </xf>
    <xf numFmtId="4" fontId="5" fillId="0" borderId="3" xfId="1" applyNumberFormat="1" applyFont="1" applyBorder="1" applyAlignment="1" applyProtection="1">
      <alignment horizontal="center"/>
    </xf>
    <xf numFmtId="0" fontId="12" fillId="0" borderId="3" xfId="1" applyFont="1" applyBorder="1" applyAlignment="1" applyProtection="1">
      <alignment horizontal="center"/>
    </xf>
    <xf numFmtId="49" fontId="12" fillId="0" borderId="0" xfId="1" applyNumberFormat="1" applyFont="1" applyBorder="1" applyAlignment="1" applyProtection="1">
      <alignment horizontal="center"/>
      <protection locked="0"/>
    </xf>
    <xf numFmtId="0" fontId="24" fillId="0" borderId="1" xfId="1" applyFont="1" applyFill="1" applyBorder="1" applyAlignment="1" applyProtection="1">
      <alignment horizontal="left"/>
    </xf>
    <xf numFmtId="0" fontId="24" fillId="0" borderId="2" xfId="1" applyFont="1" applyFill="1" applyBorder="1" applyAlignment="1" applyProtection="1">
      <alignment horizontal="left"/>
    </xf>
    <xf numFmtId="49" fontId="43" fillId="0" borderId="22" xfId="1" applyNumberFormat="1" applyFont="1" applyFill="1" applyBorder="1" applyAlignment="1" applyProtection="1">
      <alignment horizontal="center"/>
      <protection locked="0"/>
    </xf>
    <xf numFmtId="43" fontId="5" fillId="0" borderId="11" xfId="2" applyFont="1" applyBorder="1" applyAlignment="1" applyProtection="1">
      <alignment horizontal="right"/>
    </xf>
    <xf numFmtId="43" fontId="5" fillId="0" borderId="8" xfId="2" applyFont="1" applyBorder="1" applyAlignment="1" applyProtection="1">
      <alignment horizontal="right"/>
    </xf>
    <xf numFmtId="43" fontId="5" fillId="0" borderId="9" xfId="2" applyFont="1" applyBorder="1" applyAlignment="1" applyProtection="1">
      <alignment horizontal="right"/>
    </xf>
    <xf numFmtId="43" fontId="26" fillId="0" borderId="11" xfId="3" applyFont="1" applyBorder="1" applyAlignment="1" applyProtection="1">
      <alignment horizontal="center"/>
    </xf>
    <xf numFmtId="43" fontId="26" fillId="0" borderId="8" xfId="3" applyFont="1" applyBorder="1" applyAlignment="1" applyProtection="1">
      <alignment horizontal="center"/>
    </xf>
    <xf numFmtId="43" fontId="26" fillId="0" borderId="9" xfId="3" applyFont="1" applyBorder="1" applyAlignment="1" applyProtection="1">
      <alignment horizontal="center"/>
    </xf>
    <xf numFmtId="49" fontId="27" fillId="0" borderId="15" xfId="1" applyNumberFormat="1" applyFont="1" applyFill="1" applyBorder="1" applyAlignment="1" applyProtection="1">
      <alignment horizontal="center"/>
      <protection locked="0"/>
    </xf>
    <xf numFmtId="49" fontId="27" fillId="0" borderId="16" xfId="1" applyNumberFormat="1" applyFont="1" applyFill="1" applyBorder="1" applyAlignment="1" applyProtection="1">
      <alignment horizontal="center"/>
      <protection locked="0"/>
    </xf>
    <xf numFmtId="49" fontId="27" fillId="0" borderId="30" xfId="1" applyNumberFormat="1" applyFont="1" applyFill="1" applyBorder="1" applyAlignment="1" applyProtection="1">
      <alignment horizontal="center"/>
      <protection locked="0"/>
    </xf>
    <xf numFmtId="49" fontId="3" fillId="0" borderId="10" xfId="1" applyNumberFormat="1" applyFont="1" applyFill="1" applyBorder="1" applyAlignment="1" applyProtection="1">
      <alignment horizontal="left"/>
      <protection locked="0"/>
    </xf>
    <xf numFmtId="49" fontId="3" fillId="0" borderId="6" xfId="1" applyNumberFormat="1" applyFont="1" applyFill="1" applyBorder="1" applyAlignment="1" applyProtection="1">
      <alignment horizontal="left"/>
      <protection locked="0"/>
    </xf>
    <xf numFmtId="49" fontId="3" fillId="0" borderId="7" xfId="1" applyNumberFormat="1" applyFont="1" applyFill="1" applyBorder="1" applyAlignment="1" applyProtection="1">
      <alignment horizontal="left"/>
      <protection locked="0"/>
    </xf>
    <xf numFmtId="0" fontId="12" fillId="0" borderId="17" xfId="1" applyFont="1" applyFill="1" applyBorder="1" applyAlignment="1" applyProtection="1">
      <alignment horizontal="left"/>
    </xf>
    <xf numFmtId="0" fontId="12" fillId="0" borderId="18" xfId="1" applyFont="1" applyFill="1" applyBorder="1" applyAlignment="1" applyProtection="1">
      <alignment horizontal="left"/>
    </xf>
    <xf numFmtId="0" fontId="6" fillId="0" borderId="8" xfId="1" applyFont="1" applyFill="1" applyBorder="1" applyAlignment="1" applyProtection="1">
      <alignment horizontal="center"/>
      <protection locked="0"/>
    </xf>
    <xf numFmtId="0" fontId="6" fillId="0" borderId="9" xfId="1" applyFont="1" applyFill="1" applyBorder="1" applyAlignment="1" applyProtection="1">
      <alignment horizontal="center"/>
      <protection locked="0"/>
    </xf>
    <xf numFmtId="0" fontId="3" fillId="0" borderId="10" xfId="1" applyFont="1" applyFill="1" applyBorder="1" applyAlignment="1" applyProtection="1">
      <alignment horizontal="center"/>
    </xf>
    <xf numFmtId="0" fontId="2" fillId="0" borderId="7" xfId="0" applyFont="1" applyFill="1" applyBorder="1" applyProtection="1"/>
    <xf numFmtId="0" fontId="3" fillId="0" borderId="7" xfId="1" applyFont="1" applyFill="1" applyBorder="1" applyAlignment="1" applyProtection="1">
      <alignment horizontal="center"/>
    </xf>
    <xf numFmtId="165" fontId="12" fillId="0" borderId="10" xfId="2" applyNumberFormat="1" applyFont="1" applyFill="1" applyBorder="1" applyAlignment="1" applyProtection="1">
      <alignment horizontal="center"/>
    </xf>
    <xf numFmtId="165" fontId="12" fillId="0" borderId="7" xfId="2" applyNumberFormat="1" applyFont="1" applyFill="1" applyBorder="1" applyAlignment="1" applyProtection="1">
      <alignment horizontal="center"/>
    </xf>
    <xf numFmtId="4" fontId="3" fillId="0" borderId="27" xfId="1" applyNumberFormat="1" applyFont="1" applyFill="1" applyBorder="1" applyAlignment="1" applyProtection="1">
      <alignment horizontal="center"/>
      <protection locked="0"/>
    </xf>
    <xf numFmtId="4" fontId="3" fillId="0" borderId="28" xfId="1" applyNumberFormat="1" applyFont="1" applyFill="1" applyBorder="1" applyAlignment="1" applyProtection="1">
      <alignment horizontal="center"/>
      <protection locked="0"/>
    </xf>
    <xf numFmtId="4" fontId="3" fillId="0" borderId="29" xfId="1" applyNumberFormat="1" applyFont="1" applyFill="1" applyBorder="1" applyAlignment="1" applyProtection="1">
      <alignment horizontal="center"/>
      <protection locked="0"/>
    </xf>
    <xf numFmtId="0" fontId="6" fillId="0" borderId="24" xfId="1" applyFont="1" applyFill="1" applyBorder="1" applyAlignment="1" applyProtection="1">
      <alignment horizontal="center"/>
      <protection locked="0"/>
    </xf>
    <xf numFmtId="0" fontId="6" fillId="0" borderId="25" xfId="1" applyFont="1" applyFill="1" applyBorder="1" applyAlignment="1" applyProtection="1">
      <alignment horizontal="center"/>
      <protection locked="0"/>
    </xf>
    <xf numFmtId="0" fontId="6" fillId="0" borderId="26" xfId="1" applyFont="1" applyFill="1" applyBorder="1" applyAlignment="1" applyProtection="1">
      <alignment horizontal="center"/>
      <protection locked="0"/>
    </xf>
    <xf numFmtId="0" fontId="3" fillId="0" borderId="24" xfId="1" applyFont="1" applyFill="1" applyBorder="1" applyAlignment="1" applyProtection="1">
      <alignment horizontal="center"/>
      <protection locked="0"/>
    </xf>
    <xf numFmtId="0" fontId="2" fillId="0" borderId="26" xfId="0" applyFont="1" applyFill="1" applyBorder="1" applyProtection="1">
      <protection locked="0"/>
    </xf>
    <xf numFmtId="165" fontId="12" fillId="0" borderId="24" xfId="2" applyNumberFormat="1" applyFont="1" applyFill="1" applyBorder="1" applyAlignment="1" applyProtection="1">
      <alignment horizontal="center"/>
      <protection locked="0"/>
    </xf>
    <xf numFmtId="165" fontId="12" fillId="0" borderId="26" xfId="2" applyNumberFormat="1" applyFont="1" applyFill="1" applyBorder="1" applyAlignment="1" applyProtection="1">
      <alignment horizontal="center"/>
      <protection locked="0"/>
    </xf>
    <xf numFmtId="4" fontId="3" fillId="0" borderId="24" xfId="1" applyNumberFormat="1" applyFont="1" applyFill="1" applyBorder="1" applyAlignment="1" applyProtection="1">
      <alignment horizontal="center"/>
    </xf>
    <xf numFmtId="4" fontId="3" fillId="0" borderId="25" xfId="1" applyNumberFormat="1" applyFont="1" applyFill="1" applyBorder="1" applyAlignment="1" applyProtection="1">
      <alignment horizontal="center"/>
    </xf>
    <xf numFmtId="4" fontId="3" fillId="0" borderId="26" xfId="1" applyNumberFormat="1" applyFont="1" applyFill="1" applyBorder="1" applyAlignment="1" applyProtection="1">
      <alignment horizontal="center"/>
    </xf>
    <xf numFmtId="0" fontId="3" fillId="0" borderId="18" xfId="1" applyFont="1" applyFill="1" applyBorder="1" applyAlignment="1" applyProtection="1">
      <alignment horizontal="center"/>
      <protection locked="0"/>
    </xf>
    <xf numFmtId="0" fontId="3" fillId="0" borderId="19" xfId="1" applyFont="1" applyFill="1" applyBorder="1" applyAlignment="1" applyProtection="1">
      <alignment horizontal="center"/>
      <protection locked="0"/>
    </xf>
    <xf numFmtId="0" fontId="3" fillId="0" borderId="27" xfId="1" applyFont="1" applyFill="1" applyBorder="1" applyAlignment="1" applyProtection="1">
      <alignment horizontal="center"/>
    </xf>
    <xf numFmtId="0" fontId="2" fillId="0" borderId="29" xfId="0" applyFont="1" applyFill="1" applyBorder="1" applyProtection="1"/>
    <xf numFmtId="165" fontId="12" fillId="0" borderId="27" xfId="2" applyNumberFormat="1" applyFont="1" applyFill="1" applyBorder="1" applyAlignment="1" applyProtection="1">
      <alignment horizontal="center"/>
    </xf>
    <xf numFmtId="165" fontId="12" fillId="0" borderId="29" xfId="2" applyNumberFormat="1" applyFont="1" applyFill="1" applyBorder="1" applyAlignment="1" applyProtection="1">
      <alignment horizontal="center"/>
    </xf>
    <xf numFmtId="0" fontId="23" fillId="0" borderId="24" xfId="1" applyFont="1" applyFill="1" applyBorder="1" applyAlignment="1" applyProtection="1">
      <alignment horizontal="center"/>
      <protection locked="0"/>
    </xf>
    <xf numFmtId="0" fontId="23" fillId="0" borderId="25" xfId="1" applyFont="1" applyFill="1" applyBorder="1" applyAlignment="1" applyProtection="1">
      <alignment horizontal="center"/>
      <protection locked="0"/>
    </xf>
    <xf numFmtId="0" fontId="23" fillId="0" borderId="26" xfId="1" applyFont="1" applyFill="1" applyBorder="1" applyAlignment="1" applyProtection="1">
      <alignment horizontal="center"/>
      <protection locked="0"/>
    </xf>
    <xf numFmtId="0" fontId="35" fillId="0" borderId="24" xfId="1" applyFont="1" applyFill="1" applyBorder="1" applyAlignment="1" applyProtection="1">
      <alignment horizontal="center"/>
      <protection locked="0"/>
    </xf>
    <xf numFmtId="0" fontId="35" fillId="0" borderId="25" xfId="1" applyFont="1" applyFill="1" applyBorder="1" applyAlignment="1" applyProtection="1">
      <alignment horizontal="center"/>
      <protection locked="0"/>
    </xf>
    <xf numFmtId="0" fontId="35" fillId="0" borderId="26" xfId="1" applyFont="1" applyFill="1" applyBorder="1" applyAlignment="1" applyProtection="1">
      <alignment horizontal="center"/>
      <protection locked="0"/>
    </xf>
    <xf numFmtId="0" fontId="21" fillId="0" borderId="24" xfId="1" applyFont="1" applyFill="1" applyBorder="1" applyAlignment="1" applyProtection="1">
      <alignment horizontal="center"/>
      <protection locked="0"/>
    </xf>
    <xf numFmtId="0" fontId="21" fillId="0" borderId="25" xfId="1" applyFont="1" applyFill="1" applyBorder="1" applyAlignment="1" applyProtection="1">
      <alignment horizontal="center"/>
      <protection locked="0"/>
    </xf>
    <xf numFmtId="0" fontId="21" fillId="0" borderId="26" xfId="1" applyFont="1" applyFill="1" applyBorder="1" applyAlignment="1" applyProtection="1">
      <alignment horizontal="center"/>
      <protection locked="0"/>
    </xf>
    <xf numFmtId="0" fontId="2" fillId="0" borderId="24" xfId="1" applyFont="1" applyFill="1" applyBorder="1" applyAlignment="1" applyProtection="1">
      <alignment horizontal="center"/>
      <protection locked="0"/>
    </xf>
    <xf numFmtId="167" fontId="38" fillId="0" borderId="24" xfId="31" applyNumberFormat="1" applyFont="1" applyFill="1" applyBorder="1" applyAlignment="1" applyProtection="1">
      <alignment horizontal="center"/>
      <protection locked="0"/>
    </xf>
    <xf numFmtId="167" fontId="38" fillId="0" borderId="26" xfId="31" applyNumberFormat="1" applyFont="1" applyFill="1" applyBorder="1" applyProtection="1">
      <protection locked="0"/>
    </xf>
    <xf numFmtId="10" fontId="36" fillId="0" borderId="24" xfId="32" applyNumberFormat="1" applyFont="1" applyFill="1" applyBorder="1" applyAlignment="1" applyProtection="1">
      <alignment horizontal="center"/>
      <protection locked="0"/>
    </xf>
    <xf numFmtId="10" fontId="36" fillId="0" borderId="26" xfId="32" applyNumberFormat="1" applyFont="1" applyFill="1" applyBorder="1" applyProtection="1">
      <protection locked="0"/>
    </xf>
    <xf numFmtId="167" fontId="38" fillId="0" borderId="15" xfId="31" applyNumberFormat="1" applyFont="1" applyFill="1" applyBorder="1" applyAlignment="1" applyProtection="1">
      <alignment horizontal="center"/>
      <protection locked="0"/>
    </xf>
    <xf numFmtId="167" fontId="38" fillId="0" borderId="30" xfId="31" applyNumberFormat="1" applyFont="1" applyFill="1" applyBorder="1" applyProtection="1">
      <protection locked="0"/>
    </xf>
    <xf numFmtId="10" fontId="36" fillId="0" borderId="15" xfId="32" applyNumberFormat="1" applyFont="1" applyFill="1" applyBorder="1" applyAlignment="1" applyProtection="1">
      <alignment horizontal="center"/>
      <protection locked="0"/>
    </xf>
    <xf numFmtId="10" fontId="36" fillId="0" borderId="30" xfId="32" applyNumberFormat="1" applyFont="1" applyFill="1" applyBorder="1" applyProtection="1">
      <protection locked="0"/>
    </xf>
    <xf numFmtId="0" fontId="3" fillId="0" borderId="11" xfId="1" applyFont="1" applyBorder="1" applyAlignment="1" applyProtection="1">
      <alignment horizontal="center"/>
    </xf>
    <xf numFmtId="0" fontId="3" fillId="0" borderId="8" xfId="1" applyFont="1" applyBorder="1" applyAlignment="1" applyProtection="1">
      <alignment horizontal="center"/>
    </xf>
    <xf numFmtId="0" fontId="3" fillId="0" borderId="9" xfId="1" applyFont="1" applyBorder="1" applyAlignment="1" applyProtection="1">
      <alignment horizontal="center"/>
    </xf>
    <xf numFmtId="0" fontId="21" fillId="0" borderId="21" xfId="1" applyFont="1" applyFill="1" applyBorder="1" applyAlignment="1" applyProtection="1">
      <alignment horizontal="center"/>
      <protection locked="0"/>
    </xf>
    <xf numFmtId="0" fontId="21" fillId="0" borderId="22" xfId="1" applyFont="1" applyFill="1" applyBorder="1" applyAlignment="1" applyProtection="1">
      <alignment horizontal="center"/>
      <protection locked="0"/>
    </xf>
    <xf numFmtId="0" fontId="21" fillId="0" borderId="23" xfId="1" applyFont="1" applyFill="1" applyBorder="1" applyAlignment="1" applyProtection="1">
      <alignment horizontal="center"/>
      <protection locked="0"/>
    </xf>
    <xf numFmtId="167" fontId="38" fillId="0" borderId="31" xfId="31" applyNumberFormat="1" applyFont="1" applyFill="1" applyBorder="1" applyAlignment="1" applyProtection="1">
      <alignment horizontal="center"/>
      <protection locked="0"/>
    </xf>
    <xf numFmtId="167" fontId="38" fillId="0" borderId="32" xfId="31" applyNumberFormat="1" applyFont="1" applyFill="1" applyBorder="1" applyProtection="1">
      <protection locked="0"/>
    </xf>
    <xf numFmtId="0" fontId="38" fillId="0" borderId="31" xfId="1" applyFont="1" applyFill="1" applyBorder="1" applyAlignment="1" applyProtection="1">
      <alignment horizontal="center"/>
      <protection locked="0"/>
    </xf>
    <xf numFmtId="0" fontId="38" fillId="0" borderId="32" xfId="0" applyFont="1" applyFill="1" applyBorder="1" applyProtection="1">
      <protection locked="0"/>
    </xf>
    <xf numFmtId="165" fontId="12" fillId="0" borderId="21" xfId="2" applyNumberFormat="1" applyFont="1" applyFill="1" applyBorder="1" applyAlignment="1" applyProtection="1">
      <alignment horizontal="center"/>
      <protection locked="0"/>
    </xf>
    <xf numFmtId="165" fontId="12" fillId="0" borderId="23" xfId="2" applyNumberFormat="1" applyFont="1" applyFill="1" applyBorder="1" applyAlignment="1" applyProtection="1">
      <alignment horizontal="center"/>
      <protection locked="0"/>
    </xf>
    <xf numFmtId="4" fontId="3" fillId="0" borderId="21" xfId="1" applyNumberFormat="1" applyFont="1" applyFill="1" applyBorder="1" applyAlignment="1" applyProtection="1">
      <alignment horizontal="center"/>
    </xf>
    <xf numFmtId="4" fontId="3" fillId="0" borderId="22" xfId="1" applyNumberFormat="1" applyFont="1" applyFill="1" applyBorder="1" applyAlignment="1" applyProtection="1">
      <alignment horizontal="center"/>
    </xf>
    <xf numFmtId="4" fontId="3" fillId="0" borderId="23" xfId="1" applyNumberFormat="1" applyFont="1" applyFill="1" applyBorder="1" applyAlignment="1" applyProtection="1">
      <alignment horizontal="center"/>
    </xf>
    <xf numFmtId="49" fontId="7" fillId="0" borderId="31" xfId="1" applyNumberFormat="1" applyFont="1" applyFill="1" applyBorder="1" applyAlignment="1" applyProtection="1">
      <alignment horizontal="right"/>
      <protection locked="0"/>
    </xf>
    <xf numFmtId="49" fontId="7" fillId="0" borderId="39" xfId="1" applyNumberFormat="1" applyFont="1" applyFill="1" applyBorder="1" applyAlignment="1" applyProtection="1">
      <alignment horizontal="right"/>
      <protection locked="0"/>
    </xf>
    <xf numFmtId="49" fontId="7" fillId="0" borderId="32" xfId="1" applyNumberFormat="1" applyFont="1" applyFill="1" applyBorder="1" applyAlignment="1" applyProtection="1">
      <alignment horizontal="right"/>
      <protection locked="0"/>
    </xf>
    <xf numFmtId="0" fontId="14" fillId="0" borderId="10" xfId="1" applyFont="1" applyBorder="1" applyAlignment="1" applyProtection="1">
      <alignment horizontal="center" vertical="center" wrapText="1"/>
    </xf>
    <xf numFmtId="0" fontId="14" fillId="0" borderId="6" xfId="1" applyFont="1" applyBorder="1" applyAlignment="1" applyProtection="1">
      <alignment horizontal="center" vertical="center" wrapText="1"/>
    </xf>
    <xf numFmtId="0" fontId="14" fillId="0" borderId="7" xfId="1" applyFont="1" applyBorder="1" applyAlignment="1" applyProtection="1">
      <alignment horizontal="center" vertical="center" wrapText="1"/>
    </xf>
    <xf numFmtId="0" fontId="14" fillId="0" borderId="4" xfId="1" applyFont="1" applyBorder="1" applyAlignment="1" applyProtection="1">
      <alignment horizontal="center"/>
    </xf>
    <xf numFmtId="0" fontId="14" fillId="0" borderId="0" xfId="1" applyFont="1" applyAlignment="1" applyProtection="1">
      <alignment horizontal="center"/>
    </xf>
    <xf numFmtId="0" fontId="6" fillId="0" borderId="8" xfId="1" applyFont="1" applyBorder="1" applyAlignment="1" applyProtection="1">
      <alignment horizontal="center"/>
      <protection locked="0"/>
    </xf>
    <xf numFmtId="49" fontId="17" fillId="0" borderId="15" xfId="1" applyNumberFormat="1" applyFont="1" applyFill="1" applyBorder="1" applyAlignment="1" applyProtection="1">
      <alignment horizontal="center" vertical="center" wrapText="1"/>
    </xf>
    <xf numFmtId="49" fontId="17" fillId="0" borderId="16" xfId="1" applyNumberFormat="1" applyFont="1" applyFill="1" applyBorder="1" applyAlignment="1" applyProtection="1">
      <alignment horizontal="center" vertical="center" wrapText="1"/>
    </xf>
    <xf numFmtId="49" fontId="17" fillId="0" borderId="5" xfId="1" applyNumberFormat="1" applyFont="1" applyFill="1" applyBorder="1" applyAlignment="1" applyProtection="1">
      <alignment horizontal="center" vertical="center" wrapText="1"/>
    </xf>
    <xf numFmtId="49" fontId="18" fillId="0" borderId="17" xfId="1" quotePrefix="1" applyNumberFormat="1" applyFont="1" applyFill="1" applyBorder="1" applyAlignment="1" applyProtection="1">
      <alignment horizontal="center" vertical="center" wrapText="1"/>
    </xf>
    <xf numFmtId="49" fontId="18" fillId="0" borderId="18" xfId="1" quotePrefix="1" applyNumberFormat="1" applyFont="1" applyFill="1" applyBorder="1" applyAlignment="1" applyProtection="1">
      <alignment horizontal="center" vertical="center" wrapText="1"/>
    </xf>
    <xf numFmtId="49" fontId="19" fillId="0" borderId="18" xfId="1" applyNumberFormat="1" applyFont="1" applyFill="1" applyBorder="1" applyAlignment="1" applyProtection="1">
      <alignment horizontal="right" vertical="center" wrapText="1"/>
    </xf>
    <xf numFmtId="0" fontId="14" fillId="0" borderId="1" xfId="1" applyFont="1" applyBorder="1" applyAlignment="1" applyProtection="1">
      <alignment horizontal="center" vertical="center" wrapText="1"/>
    </xf>
    <xf numFmtId="0" fontId="14" fillId="0" borderId="2" xfId="1" applyFont="1" applyBorder="1" applyAlignment="1" applyProtection="1">
      <alignment horizontal="center" vertical="center" wrapText="1"/>
    </xf>
    <xf numFmtId="0" fontId="14" fillId="0" borderId="3" xfId="1" applyFont="1" applyBorder="1" applyAlignment="1" applyProtection="1">
      <alignment horizontal="center" vertical="center" wrapText="1"/>
    </xf>
    <xf numFmtId="0" fontId="14" fillId="0" borderId="4" xfId="1" applyFont="1" applyBorder="1" applyAlignment="1" applyProtection="1">
      <alignment horizontal="center" vertical="center" wrapText="1"/>
    </xf>
    <xf numFmtId="0" fontId="14" fillId="0" borderId="0" xfId="1" applyFont="1" applyBorder="1" applyAlignment="1" applyProtection="1">
      <alignment horizontal="center" vertical="center" wrapText="1"/>
    </xf>
    <xf numFmtId="0" fontId="14" fillId="0" borderId="5" xfId="1" applyFont="1" applyBorder="1" applyAlignment="1" applyProtection="1">
      <alignment horizontal="center" vertical="center" wrapText="1"/>
    </xf>
    <xf numFmtId="0" fontId="14" fillId="0" borderId="12" xfId="1" applyFont="1" applyBorder="1" applyAlignment="1" applyProtection="1">
      <alignment horizontal="center" vertical="center" wrapText="1"/>
    </xf>
    <xf numFmtId="0" fontId="14" fillId="0" borderId="13" xfId="1" applyFont="1" applyBorder="1" applyAlignment="1" applyProtection="1">
      <alignment horizontal="center" vertical="center" wrapText="1"/>
    </xf>
    <xf numFmtId="0" fontId="14" fillId="0" borderId="14" xfId="1" applyFont="1" applyBorder="1" applyAlignment="1" applyProtection="1">
      <alignment horizontal="center" vertical="center" wrapText="1"/>
    </xf>
    <xf numFmtId="0" fontId="14" fillId="0" borderId="1" xfId="1" applyFont="1" applyBorder="1" applyAlignment="1" applyProtection="1">
      <alignment horizontal="center" wrapText="1"/>
    </xf>
    <xf numFmtId="0" fontId="14" fillId="0" borderId="2" xfId="1" applyFont="1" applyBorder="1" applyAlignment="1" applyProtection="1">
      <alignment horizontal="center"/>
    </xf>
    <xf numFmtId="0" fontId="14" fillId="0" borderId="3" xfId="1" applyFont="1" applyBorder="1" applyAlignment="1" applyProtection="1">
      <alignment horizontal="center"/>
    </xf>
    <xf numFmtId="0" fontId="14" fillId="0" borderId="0" xfId="1" applyFont="1" applyBorder="1" applyAlignment="1" applyProtection="1">
      <alignment horizontal="center"/>
    </xf>
    <xf numFmtId="0" fontId="14" fillId="0" borderId="5" xfId="1" applyFont="1" applyBorder="1" applyAlignment="1" applyProtection="1">
      <alignment horizontal="center"/>
    </xf>
    <xf numFmtId="0" fontId="14" fillId="0" borderId="12" xfId="1" applyFont="1" applyBorder="1" applyAlignment="1" applyProtection="1">
      <alignment horizontal="center"/>
    </xf>
    <xf numFmtId="0" fontId="14" fillId="0" borderId="13" xfId="1" applyFont="1" applyBorder="1" applyAlignment="1" applyProtection="1">
      <alignment horizontal="center"/>
    </xf>
    <xf numFmtId="0" fontId="14" fillId="0" borderId="14" xfId="1" applyFont="1" applyBorder="1" applyAlignment="1" applyProtection="1">
      <alignment horizontal="center"/>
    </xf>
    <xf numFmtId="0" fontId="35" fillId="0" borderId="0" xfId="1" applyFont="1" applyAlignment="1" applyProtection="1">
      <alignment horizont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14" fillId="0" borderId="0" xfId="1" applyFont="1" applyAlignment="1" applyProtection="1">
      <alignment horizontal="center"/>
      <protection locked="0"/>
    </xf>
    <xf numFmtId="0" fontId="14" fillId="0" borderId="6" xfId="1" applyFont="1" applyBorder="1" applyAlignment="1" applyProtection="1">
      <alignment horizontal="center"/>
      <protection locked="0"/>
    </xf>
    <xf numFmtId="0" fontId="30" fillId="0" borderId="4" xfId="30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/>
      <protection locked="0"/>
    </xf>
    <xf numFmtId="0" fontId="9" fillId="0" borderId="5" xfId="1" applyFont="1" applyFill="1" applyBorder="1" applyAlignment="1" applyProtection="1">
      <alignment horizontal="center"/>
      <protection locked="0"/>
    </xf>
    <xf numFmtId="0" fontId="13" fillId="0" borderId="6" xfId="1" applyFont="1" applyFill="1" applyBorder="1" applyAlignment="1" applyProtection="1">
      <alignment horizontal="left"/>
      <protection locked="0"/>
    </xf>
    <xf numFmtId="0" fontId="6" fillId="0" borderId="6" xfId="1" applyFont="1" applyFill="1" applyBorder="1" applyAlignment="1" applyProtection="1">
      <alignment horizontal="left"/>
      <protection locked="0"/>
    </xf>
    <xf numFmtId="0" fontId="6" fillId="0" borderId="7" xfId="1" applyFont="1" applyFill="1" applyBorder="1" applyAlignment="1" applyProtection="1">
      <alignment horizontal="left"/>
      <protection locked="0"/>
    </xf>
    <xf numFmtId="0" fontId="7" fillId="0" borderId="0" xfId="1" applyFont="1" applyAlignment="1" applyProtection="1">
      <alignment horizontal="center"/>
    </xf>
    <xf numFmtId="49" fontId="34" fillId="0" borderId="6" xfId="1" applyNumberFormat="1" applyFont="1" applyBorder="1" applyAlignment="1" applyProtection="1">
      <alignment horizontal="left"/>
    </xf>
    <xf numFmtId="49" fontId="34" fillId="0" borderId="7" xfId="1" applyNumberFormat="1" applyFont="1" applyBorder="1" applyAlignment="1" applyProtection="1">
      <alignment horizontal="left"/>
    </xf>
    <xf numFmtId="0" fontId="33" fillId="0" borderId="8" xfId="1" applyFont="1" applyBorder="1" applyAlignment="1" applyProtection="1">
      <alignment horizontal="center"/>
    </xf>
    <xf numFmtId="0" fontId="33" fillId="0" borderId="9" xfId="1" applyFont="1" applyBorder="1" applyAlignment="1" applyProtection="1">
      <alignment horizontal="center"/>
    </xf>
    <xf numFmtId="0" fontId="6" fillId="0" borderId="8" xfId="1" applyFont="1" applyBorder="1" applyAlignment="1" applyProtection="1">
      <alignment horizontal="center"/>
    </xf>
    <xf numFmtId="0" fontId="6" fillId="0" borderId="9" xfId="1" applyFont="1" applyBorder="1" applyAlignment="1" applyProtection="1">
      <alignment horizontal="center"/>
    </xf>
    <xf numFmtId="0" fontId="3" fillId="0" borderId="11" xfId="1" applyFont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horizontal="center"/>
      <protection locked="0"/>
    </xf>
    <xf numFmtId="0" fontId="9" fillId="0" borderId="4" xfId="1" applyFont="1" applyFill="1" applyBorder="1" applyAlignment="1" applyProtection="1">
      <alignment horizontal="center"/>
      <protection locked="0"/>
    </xf>
    <xf numFmtId="49" fontId="10" fillId="0" borderId="0" xfId="1" applyNumberFormat="1" applyFont="1" applyAlignment="1" applyProtection="1">
      <alignment horizontal="center"/>
    </xf>
    <xf numFmtId="0" fontId="4" fillId="0" borderId="0" xfId="1" applyFont="1" applyAlignment="1" applyProtection="1">
      <alignment horizontal="center"/>
    </xf>
    <xf numFmtId="0" fontId="5" fillId="0" borderId="0" xfId="1" applyFont="1" applyAlignment="1" applyProtection="1">
      <alignment horizontal="center"/>
    </xf>
    <xf numFmtId="164" fontId="4" fillId="0" borderId="6" xfId="1" applyNumberFormat="1" applyFont="1" applyBorder="1" applyAlignment="1" applyProtection="1">
      <alignment horizontal="center"/>
      <protection locked="0"/>
    </xf>
    <xf numFmtId="164" fontId="4" fillId="0" borderId="7" xfId="1" applyNumberFormat="1" applyFont="1" applyBorder="1" applyAlignment="1" applyProtection="1">
      <alignment horizontal="center"/>
      <protection locked="0"/>
    </xf>
    <xf numFmtId="0" fontId="33" fillId="0" borderId="2" xfId="1" applyFont="1" applyBorder="1" applyAlignment="1" applyProtection="1">
      <alignment horizontal="center"/>
    </xf>
    <xf numFmtId="0" fontId="33" fillId="0" borderId="3" xfId="1" applyFont="1" applyBorder="1" applyAlignment="1" applyProtection="1">
      <alignment horizontal="center"/>
    </xf>
    <xf numFmtId="0" fontId="10" fillId="0" borderId="6" xfId="1" applyFont="1" applyBorder="1" applyAlignment="1" applyProtection="1">
      <alignment horizontal="center"/>
    </xf>
    <xf numFmtId="0" fontId="29" fillId="0" borderId="11" xfId="1" applyFont="1" applyFill="1" applyBorder="1" applyAlignment="1" applyProtection="1">
      <alignment horizontal="center"/>
      <protection locked="0"/>
    </xf>
    <xf numFmtId="0" fontId="29" fillId="0" borderId="9" xfId="1" applyFont="1" applyFill="1" applyBorder="1" applyAlignment="1" applyProtection="1">
      <alignment horizontal="center"/>
      <protection locked="0"/>
    </xf>
    <xf numFmtId="0" fontId="12" fillId="0" borderId="4" xfId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left"/>
    </xf>
    <xf numFmtId="0" fontId="12" fillId="0" borderId="5" xfId="1" applyFont="1" applyFill="1" applyBorder="1" applyAlignment="1" applyProtection="1">
      <alignment horizontal="left"/>
    </xf>
    <xf numFmtId="0" fontId="12" fillId="0" borderId="10" xfId="1" applyFont="1" applyFill="1" applyBorder="1" applyAlignment="1" applyProtection="1">
      <alignment horizontal="left"/>
    </xf>
    <xf numFmtId="0" fontId="12" fillId="0" borderId="6" xfId="1" applyFont="1" applyFill="1" applyBorder="1" applyAlignment="1" applyProtection="1">
      <alignment horizontal="left"/>
    </xf>
    <xf numFmtId="0" fontId="12" fillId="0" borderId="7" xfId="1" applyFont="1" applyFill="1" applyBorder="1" applyAlignment="1" applyProtection="1">
      <alignment horizontal="left"/>
    </xf>
    <xf numFmtId="0" fontId="12" fillId="0" borderId="1" xfId="1" applyFont="1" applyFill="1" applyBorder="1" applyAlignment="1" applyProtection="1">
      <alignment horizontal="center"/>
    </xf>
    <xf numFmtId="0" fontId="12" fillId="0" borderId="2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/>
    </xf>
    <xf numFmtId="0" fontId="12" fillId="0" borderId="5" xfId="1" applyFont="1" applyFill="1" applyBorder="1" applyAlignment="1" applyProtection="1">
      <alignment horizontal="center"/>
    </xf>
    <xf numFmtId="0" fontId="29" fillId="0" borderId="31" xfId="1" applyFont="1" applyFill="1" applyBorder="1" applyAlignment="1" applyProtection="1">
      <alignment horizontal="center"/>
      <protection locked="0"/>
    </xf>
    <xf numFmtId="0" fontId="29" fillId="0" borderId="32" xfId="1" applyFont="1" applyFill="1" applyBorder="1" applyAlignment="1" applyProtection="1">
      <alignment horizontal="center"/>
      <protection locked="0"/>
    </xf>
    <xf numFmtId="0" fontId="12" fillId="0" borderId="33" xfId="1" applyFont="1" applyFill="1" applyBorder="1" applyAlignment="1" applyProtection="1">
      <alignment horizontal="center"/>
    </xf>
    <xf numFmtId="0" fontId="12" fillId="0" borderId="34" xfId="1" applyFont="1" applyFill="1" applyBorder="1" applyAlignment="1" applyProtection="1">
      <alignment horizontal="center"/>
    </xf>
    <xf numFmtId="0" fontId="12" fillId="0" borderId="35" xfId="1" applyFont="1" applyFill="1" applyBorder="1" applyAlignment="1" applyProtection="1">
      <alignment horizontal="center"/>
    </xf>
    <xf numFmtId="0" fontId="12" fillId="0" borderId="4" xfId="1" applyFont="1" applyFill="1" applyBorder="1" applyAlignment="1" applyProtection="1">
      <alignment horizontal="center"/>
      <protection locked="0"/>
    </xf>
    <xf numFmtId="0" fontId="12" fillId="0" borderId="0" xfId="1" applyFont="1" applyFill="1" applyBorder="1" applyAlignment="1" applyProtection="1">
      <alignment horizontal="center"/>
      <protection locked="0"/>
    </xf>
    <xf numFmtId="0" fontId="12" fillId="0" borderId="10" xfId="1" applyFont="1" applyFill="1" applyBorder="1" applyAlignment="1" applyProtection="1">
      <alignment horizontal="center"/>
      <protection locked="0"/>
    </xf>
    <xf numFmtId="0" fontId="12" fillId="0" borderId="6" xfId="1" applyFont="1" applyFill="1" applyBorder="1" applyAlignment="1" applyProtection="1">
      <alignment horizontal="center"/>
      <protection locked="0"/>
    </xf>
    <xf numFmtId="0" fontId="12" fillId="0" borderId="5" xfId="1" applyFont="1" applyFill="1" applyBorder="1" applyAlignment="1" applyProtection="1">
      <alignment horizontal="center"/>
      <protection locked="0"/>
    </xf>
    <xf numFmtId="0" fontId="12" fillId="0" borderId="7" xfId="1" applyFont="1" applyFill="1" applyBorder="1" applyAlignment="1" applyProtection="1">
      <alignment horizontal="center"/>
      <protection locked="0"/>
    </xf>
    <xf numFmtId="0" fontId="12" fillId="0" borderId="36" xfId="1" applyFont="1" applyFill="1" applyBorder="1" applyAlignment="1" applyProtection="1">
      <alignment horizontal="center"/>
    </xf>
    <xf numFmtId="0" fontId="12" fillId="0" borderId="37" xfId="1" applyFont="1" applyFill="1" applyBorder="1" applyAlignment="1" applyProtection="1">
      <alignment horizontal="center"/>
    </xf>
    <xf numFmtId="0" fontId="12" fillId="0" borderId="38" xfId="1" applyFont="1" applyFill="1" applyBorder="1" applyAlignment="1" applyProtection="1">
      <alignment horizontal="center"/>
    </xf>
    <xf numFmtId="0" fontId="7" fillId="0" borderId="4" xfId="1" applyFont="1" applyFill="1" applyBorder="1" applyAlignment="1" applyProtection="1">
      <alignment horizontal="center"/>
      <protection locked="0"/>
    </xf>
    <xf numFmtId="0" fontId="7" fillId="0" borderId="0" xfId="1" applyFont="1" applyFill="1" applyBorder="1" applyAlignment="1" applyProtection="1">
      <alignment horizontal="center"/>
      <protection locked="0"/>
    </xf>
    <xf numFmtId="0" fontId="7" fillId="0" borderId="10" xfId="1" applyFont="1" applyFill="1" applyBorder="1" applyAlignment="1" applyProtection="1">
      <alignment horizontal="center"/>
      <protection locked="0"/>
    </xf>
    <xf numFmtId="0" fontId="7" fillId="0" borderId="6" xfId="1" applyFont="1" applyFill="1" applyBorder="1" applyAlignment="1" applyProtection="1">
      <alignment horizontal="center"/>
      <protection locked="0"/>
    </xf>
    <xf numFmtId="49" fontId="12" fillId="0" borderId="0" xfId="1" applyNumberFormat="1" applyFont="1" applyFill="1" applyAlignment="1" applyProtection="1">
      <alignment horizontal="center"/>
      <protection locked="0"/>
    </xf>
    <xf numFmtId="49" fontId="12" fillId="0" borderId="5" xfId="1" applyNumberFormat="1" applyFont="1" applyFill="1" applyBorder="1" applyAlignment="1" applyProtection="1">
      <alignment horizontal="center"/>
      <protection locked="0"/>
    </xf>
    <xf numFmtId="49" fontId="12" fillId="0" borderId="6" xfId="1" applyNumberFormat="1" applyFont="1" applyFill="1" applyBorder="1" applyAlignment="1" applyProtection="1">
      <alignment horizontal="center"/>
      <protection locked="0"/>
    </xf>
    <xf numFmtId="49" fontId="12" fillId="0" borderId="7" xfId="1" applyNumberFormat="1" applyFont="1" applyFill="1" applyBorder="1" applyAlignment="1" applyProtection="1">
      <alignment horizontal="center"/>
      <protection locked="0"/>
    </xf>
    <xf numFmtId="0" fontId="12" fillId="0" borderId="33" xfId="1" applyFont="1" applyFill="1" applyBorder="1" applyAlignment="1" applyProtection="1">
      <alignment horizontal="left"/>
    </xf>
    <xf numFmtId="0" fontId="12" fillId="0" borderId="34" xfId="1" applyFont="1" applyFill="1" applyBorder="1" applyAlignment="1" applyProtection="1">
      <alignment horizontal="left"/>
    </xf>
    <xf numFmtId="0" fontId="12" fillId="0" borderId="35" xfId="1" applyFont="1" applyFill="1" applyBorder="1" applyAlignment="1" applyProtection="1">
      <alignment horizontal="left"/>
    </xf>
    <xf numFmtId="0" fontId="28" fillId="0" borderId="11" xfId="1" applyFont="1" applyFill="1" applyBorder="1" applyAlignment="1" applyProtection="1">
      <alignment horizontal="center"/>
    </xf>
    <xf numFmtId="0" fontId="28" fillId="0" borderId="8" xfId="1" applyFont="1" applyFill="1" applyBorder="1" applyAlignment="1" applyProtection="1">
      <alignment horizontal="center"/>
    </xf>
    <xf numFmtId="0" fontId="28" fillId="0" borderId="9" xfId="1" applyFont="1" applyFill="1" applyBorder="1" applyAlignment="1" applyProtection="1">
      <alignment horizontal="center"/>
    </xf>
    <xf numFmtId="43" fontId="5" fillId="0" borderId="2" xfId="2" applyFont="1" applyFill="1" applyBorder="1" applyAlignment="1" applyProtection="1">
      <alignment horizontal="center"/>
    </xf>
    <xf numFmtId="4" fontId="5" fillId="0" borderId="2" xfId="1" applyNumberFormat="1" applyFont="1" applyFill="1" applyBorder="1" applyAlignment="1" applyProtection="1">
      <alignment horizontal="center"/>
    </xf>
    <xf numFmtId="4" fontId="5" fillId="0" borderId="3" xfId="1" applyNumberFormat="1" applyFont="1" applyFill="1" applyBorder="1" applyAlignment="1" applyProtection="1">
      <alignment horizontal="center"/>
    </xf>
    <xf numFmtId="0" fontId="12" fillId="0" borderId="3" xfId="1" applyFont="1" applyFill="1" applyBorder="1" applyAlignment="1" applyProtection="1">
      <alignment horizontal="center"/>
    </xf>
    <xf numFmtId="49" fontId="12" fillId="0" borderId="0" xfId="1" applyNumberFormat="1" applyFont="1" applyFill="1" applyBorder="1" applyAlignment="1" applyProtection="1">
      <alignment horizontal="center"/>
      <protection locked="0"/>
    </xf>
    <xf numFmtId="49" fontId="3" fillId="0" borderId="22" xfId="1" applyNumberFormat="1" applyFont="1" applyFill="1" applyBorder="1" applyAlignment="1" applyProtection="1">
      <alignment horizontal="center"/>
      <protection locked="0"/>
    </xf>
    <xf numFmtId="43" fontId="5" fillId="0" borderId="11" xfId="2" applyFont="1" applyFill="1" applyBorder="1" applyAlignment="1" applyProtection="1">
      <alignment horizontal="right"/>
    </xf>
    <xf numFmtId="43" fontId="5" fillId="0" borderId="8" xfId="2" applyFont="1" applyFill="1" applyBorder="1" applyAlignment="1" applyProtection="1">
      <alignment horizontal="right"/>
    </xf>
    <xf numFmtId="43" fontId="5" fillId="0" borderId="9" xfId="2" applyFont="1" applyFill="1" applyBorder="1" applyAlignment="1" applyProtection="1">
      <alignment horizontal="right"/>
    </xf>
    <xf numFmtId="43" fontId="26" fillId="0" borderId="11" xfId="3" applyFont="1" applyFill="1" applyBorder="1" applyAlignment="1" applyProtection="1">
      <alignment horizontal="center"/>
    </xf>
    <xf numFmtId="43" fontId="26" fillId="0" borderId="8" xfId="3" applyFont="1" applyFill="1" applyBorder="1" applyAlignment="1" applyProtection="1">
      <alignment horizontal="center"/>
    </xf>
    <xf numFmtId="43" fontId="26" fillId="0" borderId="9" xfId="3" applyFont="1" applyFill="1" applyBorder="1" applyAlignment="1" applyProtection="1">
      <alignment horizontal="center"/>
    </xf>
    <xf numFmtId="3" fontId="2" fillId="0" borderId="24" xfId="1" applyNumberFormat="1" applyFont="1" applyFill="1" applyBorder="1" applyAlignment="1" applyProtection="1">
      <alignment horizontal="center"/>
      <protection locked="0"/>
    </xf>
    <xf numFmtId="168" fontId="12" fillId="0" borderId="24" xfId="2" applyNumberFormat="1" applyFont="1" applyFill="1" applyBorder="1" applyAlignment="1" applyProtection="1">
      <alignment horizontal="center"/>
      <protection locked="0"/>
    </xf>
    <xf numFmtId="168" fontId="12" fillId="0" borderId="26" xfId="2" applyNumberFormat="1" applyFont="1" applyFill="1" applyBorder="1" applyAlignment="1" applyProtection="1">
      <alignment horizontal="center"/>
      <protection locked="0"/>
    </xf>
    <xf numFmtId="0" fontId="3" fillId="0" borderId="11" xfId="1" applyFont="1" applyFill="1" applyBorder="1" applyAlignment="1" applyProtection="1">
      <alignment horizontal="center"/>
    </xf>
    <xf numFmtId="0" fontId="3" fillId="0" borderId="8" xfId="1" applyFont="1" applyFill="1" applyBorder="1" applyAlignment="1" applyProtection="1">
      <alignment horizontal="center"/>
    </xf>
    <xf numFmtId="0" fontId="3" fillId="0" borderId="9" xfId="1" applyFont="1" applyFill="1" applyBorder="1" applyAlignment="1" applyProtection="1">
      <alignment horizontal="center"/>
    </xf>
    <xf numFmtId="0" fontId="2" fillId="0" borderId="21" xfId="1" applyFont="1" applyFill="1" applyBorder="1" applyAlignment="1" applyProtection="1">
      <alignment horizontal="center"/>
      <protection locked="0"/>
    </xf>
    <xf numFmtId="0" fontId="2" fillId="0" borderId="23" xfId="0" applyFont="1" applyFill="1" applyBorder="1" applyProtection="1">
      <protection locked="0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14" fillId="0" borderId="7" xfId="1" applyFont="1" applyFill="1" applyBorder="1" applyAlignment="1" applyProtection="1">
      <alignment horizontal="center" vertical="center" wrapText="1"/>
    </xf>
    <xf numFmtId="0" fontId="14" fillId="0" borderId="4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horizontal="center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0" fontId="14" fillId="0" borderId="4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center" wrapText="1"/>
    </xf>
    <xf numFmtId="0" fontId="14" fillId="0" borderId="2" xfId="1" applyFont="1" applyFill="1" applyBorder="1" applyAlignment="1" applyProtection="1">
      <alignment horizontal="center"/>
    </xf>
    <xf numFmtId="0" fontId="14" fillId="0" borderId="3" xfId="1" applyFont="1" applyFill="1" applyBorder="1" applyAlignment="1" applyProtection="1">
      <alignment horizontal="center"/>
    </xf>
    <xf numFmtId="0" fontId="14" fillId="0" borderId="0" xfId="1" applyFont="1" applyFill="1" applyBorder="1" applyAlignment="1" applyProtection="1">
      <alignment horizontal="center"/>
    </xf>
    <xf numFmtId="0" fontId="14" fillId="0" borderId="5" xfId="1" applyFont="1" applyFill="1" applyBorder="1" applyAlignment="1" applyProtection="1">
      <alignment horizontal="center"/>
    </xf>
    <xf numFmtId="0" fontId="14" fillId="0" borderId="12" xfId="1" applyFont="1" applyFill="1" applyBorder="1" applyAlignment="1" applyProtection="1">
      <alignment horizontal="center"/>
    </xf>
    <xf numFmtId="0" fontId="14" fillId="0" borderId="13" xfId="1" applyFont="1" applyFill="1" applyBorder="1" applyAlignment="1" applyProtection="1">
      <alignment horizontal="center"/>
    </xf>
    <xf numFmtId="0" fontId="14" fillId="0" borderId="14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horizontal="center"/>
      <protection locked="0"/>
    </xf>
    <xf numFmtId="0" fontId="14" fillId="0" borderId="6" xfId="1" applyFont="1" applyFill="1" applyBorder="1" applyAlignment="1" applyProtection="1">
      <alignment horizontal="center"/>
      <protection locked="0"/>
    </xf>
    <xf numFmtId="0" fontId="30" fillId="0" borderId="0" xfId="30" applyFill="1" applyBorder="1" applyAlignment="1" applyProtection="1">
      <alignment horizontal="center"/>
      <protection locked="0"/>
    </xf>
    <xf numFmtId="0" fontId="30" fillId="0" borderId="5" xfId="30" applyFill="1" applyBorder="1" applyAlignment="1" applyProtection="1">
      <alignment horizontal="center"/>
      <protection locked="0"/>
    </xf>
    <xf numFmtId="0" fontId="7" fillId="0" borderId="0" xfId="1" applyFont="1" applyFill="1" applyAlignment="1" applyProtection="1">
      <alignment horizontal="center"/>
    </xf>
    <xf numFmtId="0" fontId="33" fillId="0" borderId="8" xfId="1" applyFont="1" applyFill="1" applyBorder="1" applyAlignment="1" applyProtection="1">
      <alignment horizontal="center"/>
    </xf>
    <xf numFmtId="0" fontId="33" fillId="0" borderId="9" xfId="1" applyFont="1" applyFill="1" applyBorder="1" applyAlignment="1" applyProtection="1">
      <alignment horizontal="center"/>
    </xf>
    <xf numFmtId="0" fontId="3" fillId="0" borderId="11" xfId="1" applyFont="1" applyFill="1" applyBorder="1" applyAlignment="1" applyProtection="1">
      <alignment horizontal="center"/>
      <protection locked="0"/>
    </xf>
    <xf numFmtId="0" fontId="3" fillId="0" borderId="9" xfId="1" applyFont="1" applyFill="1" applyBorder="1" applyAlignment="1" applyProtection="1">
      <alignment horizontal="center"/>
      <protection locked="0"/>
    </xf>
    <xf numFmtId="49" fontId="10" fillId="0" borderId="0" xfId="1" applyNumberFormat="1" applyFont="1" applyFill="1" applyAlignment="1" applyProtection="1">
      <alignment horizontal="center"/>
    </xf>
    <xf numFmtId="0" fontId="4" fillId="0" borderId="0" xfId="1" applyFont="1" applyFill="1" applyAlignment="1" applyProtection="1">
      <alignment horizontal="center"/>
    </xf>
    <xf numFmtId="0" fontId="5" fillId="0" borderId="0" xfId="1" applyFont="1" applyFill="1" applyAlignment="1" applyProtection="1">
      <alignment horizontal="center"/>
    </xf>
    <xf numFmtId="164" fontId="4" fillId="0" borderId="6" xfId="1" applyNumberFormat="1" applyFont="1" applyFill="1" applyBorder="1" applyAlignment="1" applyProtection="1">
      <alignment horizontal="center"/>
      <protection locked="0"/>
    </xf>
    <xf numFmtId="164" fontId="4" fillId="0" borderId="7" xfId="1" applyNumberFormat="1" applyFont="1" applyFill="1" applyBorder="1" applyAlignment="1" applyProtection="1">
      <alignment horizontal="center"/>
      <protection locked="0"/>
    </xf>
    <xf numFmtId="0" fontId="33" fillId="0" borderId="2" xfId="1" applyFont="1" applyFill="1" applyBorder="1" applyAlignment="1" applyProtection="1">
      <alignment horizontal="center"/>
    </xf>
    <xf numFmtId="0" fontId="33" fillId="0" borderId="3" xfId="1" applyFont="1" applyFill="1" applyBorder="1" applyAlignment="1" applyProtection="1">
      <alignment horizontal="center"/>
    </xf>
    <xf numFmtId="0" fontId="10" fillId="0" borderId="6" xfId="1" applyFont="1" applyFill="1" applyBorder="1" applyAlignment="1" applyProtection="1">
      <alignment horizontal="center"/>
    </xf>
    <xf numFmtId="0" fontId="36" fillId="0" borderId="24" xfId="1" applyFont="1" applyFill="1" applyBorder="1" applyAlignment="1" applyProtection="1">
      <alignment horizontal="center"/>
      <protection locked="0"/>
    </xf>
    <xf numFmtId="0" fontId="36" fillId="0" borderId="26" xfId="0" applyFont="1" applyFill="1" applyBorder="1" applyProtection="1">
      <protection locked="0"/>
    </xf>
    <xf numFmtId="3" fontId="38" fillId="0" borderId="24" xfId="1" applyNumberFormat="1" applyFont="1" applyFill="1" applyBorder="1" applyAlignment="1" applyProtection="1">
      <alignment horizontal="center"/>
      <protection locked="0"/>
    </xf>
    <xf numFmtId="0" fontId="38" fillId="0" borderId="26" xfId="0" applyFont="1" applyFill="1" applyBorder="1" applyProtection="1">
      <protection locked="0"/>
    </xf>
    <xf numFmtId="0" fontId="13" fillId="0" borderId="0" xfId="1" applyFont="1" applyAlignment="1" applyProtection="1">
      <alignment horizontal="center"/>
      <protection locked="0"/>
    </xf>
    <xf numFmtId="0" fontId="41" fillId="0" borderId="4" xfId="30" applyFont="1" applyFill="1" applyBorder="1" applyAlignment="1" applyProtection="1">
      <alignment horizontal="center"/>
      <protection locked="0"/>
    </xf>
    <xf numFmtId="0" fontId="42" fillId="0" borderId="0" xfId="1" applyFont="1" applyFill="1" applyBorder="1" applyAlignment="1" applyProtection="1">
      <alignment horizontal="center"/>
      <protection locked="0"/>
    </xf>
    <xf numFmtId="0" fontId="42" fillId="0" borderId="5" xfId="1" applyFont="1" applyFill="1" applyBorder="1" applyAlignment="1" applyProtection="1">
      <alignment horizontal="center"/>
      <protection locked="0"/>
    </xf>
    <xf numFmtId="169" fontId="12" fillId="0" borderId="24" xfId="2" applyNumberFormat="1" applyFont="1" applyFill="1" applyBorder="1" applyAlignment="1" applyProtection="1">
      <alignment horizontal="center"/>
      <protection locked="0"/>
    </xf>
    <xf numFmtId="169" fontId="12" fillId="0" borderId="26" xfId="2" applyNumberFormat="1" applyFont="1" applyFill="1" applyBorder="1" applyAlignment="1" applyProtection="1">
      <alignment horizontal="center"/>
      <protection locked="0"/>
    </xf>
    <xf numFmtId="0" fontId="47" fillId="0" borderId="4" xfId="30" applyFont="1" applyFill="1" applyBorder="1" applyAlignment="1" applyProtection="1">
      <alignment horizontal="left"/>
      <protection locked="0"/>
    </xf>
    <xf numFmtId="0" fontId="48" fillId="0" borderId="0" xfId="1" applyFont="1" applyFill="1" applyBorder="1" applyAlignment="1" applyProtection="1">
      <alignment horizontal="left"/>
      <protection locked="0"/>
    </xf>
    <xf numFmtId="0" fontId="48" fillId="0" borderId="5" xfId="1" applyFont="1" applyFill="1" applyBorder="1" applyAlignment="1" applyProtection="1">
      <alignment horizontal="left"/>
      <protection locked="0"/>
    </xf>
    <xf numFmtId="174" fontId="12" fillId="0" borderId="24" xfId="2" applyNumberFormat="1" applyFont="1" applyFill="1" applyBorder="1" applyAlignment="1" applyProtection="1">
      <alignment horizontal="center"/>
      <protection locked="0"/>
    </xf>
    <xf numFmtId="174" fontId="12" fillId="0" borderId="26" xfId="2" applyNumberFormat="1" applyFont="1" applyFill="1" applyBorder="1" applyAlignment="1" applyProtection="1">
      <alignment horizontal="center"/>
      <protection locked="0"/>
    </xf>
    <xf numFmtId="49" fontId="43" fillId="0" borderId="10" xfId="1" applyNumberFormat="1" applyFont="1" applyFill="1" applyBorder="1" applyAlignment="1" applyProtection="1">
      <alignment horizontal="center"/>
      <protection locked="0"/>
    </xf>
    <xf numFmtId="49" fontId="43" fillId="0" borderId="6" xfId="1" applyNumberFormat="1" applyFont="1" applyFill="1" applyBorder="1" applyAlignment="1" applyProtection="1">
      <alignment horizontal="center"/>
      <protection locked="0"/>
    </xf>
    <xf numFmtId="49" fontId="43" fillId="0" borderId="7" xfId="1" applyNumberFormat="1" applyFont="1" applyFill="1" applyBorder="1" applyAlignment="1" applyProtection="1">
      <alignment horizontal="center"/>
      <protection locked="0"/>
    </xf>
    <xf numFmtId="1" fontId="2" fillId="0" borderId="15" xfId="1" applyNumberFormat="1" applyFont="1" applyFill="1" applyBorder="1" applyAlignment="1" applyProtection="1">
      <alignment horizontal="center"/>
      <protection locked="0"/>
    </xf>
    <xf numFmtId="1" fontId="2" fillId="0" borderId="30" xfId="0" applyNumberFormat="1" applyFont="1" applyFill="1" applyBorder="1" applyProtection="1">
      <protection locked="0"/>
    </xf>
    <xf numFmtId="166" fontId="38" fillId="0" borderId="15" xfId="32" applyNumberFormat="1" applyFont="1" applyFill="1" applyBorder="1" applyAlignment="1" applyProtection="1">
      <alignment horizontal="center"/>
      <protection locked="0"/>
    </xf>
    <xf numFmtId="166" fontId="38" fillId="0" borderId="30" xfId="32" applyNumberFormat="1" applyFont="1" applyFill="1" applyBorder="1" applyProtection="1">
      <protection locked="0"/>
    </xf>
    <xf numFmtId="166" fontId="38" fillId="0" borderId="24" xfId="32" applyNumberFormat="1" applyFont="1" applyFill="1" applyBorder="1" applyAlignment="1" applyProtection="1">
      <alignment horizontal="center"/>
      <protection locked="0"/>
    </xf>
    <xf numFmtId="166" fontId="38" fillId="0" borderId="26" xfId="32" applyNumberFormat="1" applyFont="1" applyFill="1" applyBorder="1" applyProtection="1">
      <protection locked="0"/>
    </xf>
    <xf numFmtId="0" fontId="39" fillId="0" borderId="40" xfId="1" applyFont="1" applyFill="1" applyBorder="1" applyAlignment="1" applyProtection="1">
      <alignment horizontal="center"/>
      <protection locked="0"/>
    </xf>
    <xf numFmtId="0" fontId="39" fillId="0" borderId="42" xfId="0" applyFont="1" applyFill="1" applyBorder="1" applyProtection="1">
      <protection locked="0"/>
    </xf>
    <xf numFmtId="49" fontId="46" fillId="0" borderId="22" xfId="1" applyNumberFormat="1" applyFont="1" applyFill="1" applyBorder="1" applyAlignment="1" applyProtection="1">
      <alignment horizontal="center"/>
      <protection locked="0"/>
    </xf>
    <xf numFmtId="2" fontId="2" fillId="0" borderId="24" xfId="1" applyNumberFormat="1" applyFont="1" applyFill="1" applyBorder="1" applyAlignment="1" applyProtection="1">
      <alignment horizontal="center"/>
      <protection locked="0"/>
    </xf>
    <xf numFmtId="2" fontId="2" fillId="0" borderId="26" xfId="0" applyNumberFormat="1" applyFont="1" applyFill="1" applyBorder="1" applyProtection="1">
      <protection locked="0"/>
    </xf>
    <xf numFmtId="10" fontId="38" fillId="0" borderId="24" xfId="1" applyNumberFormat="1" applyFont="1" applyFill="1" applyBorder="1" applyAlignment="1" applyProtection="1">
      <alignment horizontal="center"/>
      <protection locked="0"/>
    </xf>
    <xf numFmtId="1" fontId="2" fillId="0" borderId="24" xfId="1" applyNumberFormat="1" applyFont="1" applyFill="1" applyBorder="1" applyAlignment="1" applyProtection="1">
      <alignment horizontal="center"/>
      <protection locked="0"/>
    </xf>
    <xf numFmtId="1" fontId="2" fillId="0" borderId="26" xfId="0" applyNumberFormat="1" applyFont="1" applyFill="1" applyBorder="1" applyProtection="1">
      <protection locked="0"/>
    </xf>
    <xf numFmtId="0" fontId="2" fillId="0" borderId="15" xfId="1" applyFont="1" applyFill="1" applyBorder="1" applyAlignment="1" applyProtection="1">
      <alignment horizontal="center"/>
      <protection locked="0"/>
    </xf>
    <xf numFmtId="0" fontId="2" fillId="0" borderId="30" xfId="0" applyFont="1" applyFill="1" applyBorder="1" applyProtection="1">
      <protection locked="0"/>
    </xf>
    <xf numFmtId="10" fontId="38" fillId="0" borderId="15" xfId="1" applyNumberFormat="1" applyFont="1" applyFill="1" applyBorder="1" applyAlignment="1" applyProtection="1">
      <alignment horizontal="center"/>
      <protection locked="0"/>
    </xf>
    <xf numFmtId="10" fontId="38" fillId="0" borderId="30" xfId="0" applyNumberFormat="1" applyFont="1" applyFill="1" applyBorder="1" applyProtection="1">
      <protection locked="0"/>
    </xf>
    <xf numFmtId="10" fontId="38" fillId="0" borderId="26" xfId="0" applyNumberFormat="1" applyFont="1" applyFill="1" applyBorder="1" applyProtection="1">
      <protection locked="0"/>
    </xf>
    <xf numFmtId="0" fontId="39" fillId="0" borderId="31" xfId="1" applyFont="1" applyFill="1" applyBorder="1" applyAlignment="1" applyProtection="1">
      <alignment horizontal="center"/>
      <protection locked="0"/>
    </xf>
    <xf numFmtId="0" fontId="39" fillId="0" borderId="32" xfId="0" applyFont="1" applyFill="1" applyBorder="1" applyProtection="1">
      <protection locked="0"/>
    </xf>
    <xf numFmtId="3" fontId="2" fillId="0" borderId="31" xfId="1" applyNumberFormat="1" applyFont="1" applyFill="1" applyBorder="1" applyAlignment="1" applyProtection="1">
      <alignment horizontal="center"/>
      <protection locked="0"/>
    </xf>
    <xf numFmtId="0" fontId="2" fillId="0" borderId="32" xfId="0" applyFont="1" applyFill="1" applyBorder="1" applyProtection="1">
      <protection locked="0"/>
    </xf>
    <xf numFmtId="0" fontId="2" fillId="0" borderId="31" xfId="1" applyFont="1" applyFill="1" applyBorder="1" applyAlignment="1" applyProtection="1">
      <alignment horizontal="center"/>
      <protection locked="0"/>
    </xf>
    <xf numFmtId="3" fontId="2" fillId="0" borderId="26" xfId="0" applyNumberFormat="1" applyFont="1" applyFill="1" applyBorder="1" applyProtection="1">
      <protection locked="0"/>
    </xf>
    <xf numFmtId="49" fontId="45" fillId="0" borderId="6" xfId="1" applyNumberFormat="1" applyFont="1" applyBorder="1" applyAlignment="1" applyProtection="1">
      <alignment horizontal="left"/>
    </xf>
    <xf numFmtId="49" fontId="45" fillId="0" borderId="7" xfId="1" applyNumberFormat="1" applyFont="1" applyBorder="1" applyAlignment="1" applyProtection="1">
      <alignment horizontal="left"/>
    </xf>
    <xf numFmtId="0" fontId="38" fillId="0" borderId="24" xfId="1" applyFont="1" applyFill="1" applyBorder="1" applyAlignment="1" applyProtection="1">
      <alignment horizontal="center"/>
      <protection locked="0"/>
    </xf>
    <xf numFmtId="4" fontId="38" fillId="0" borderId="24" xfId="1" applyNumberFormat="1" applyFont="1" applyFill="1" applyBorder="1" applyAlignment="1" applyProtection="1">
      <alignment horizontal="center"/>
      <protection locked="0"/>
    </xf>
    <xf numFmtId="4" fontId="38" fillId="0" borderId="26" xfId="0" applyNumberFormat="1" applyFont="1" applyFill="1" applyBorder="1" applyProtection="1">
      <protection locked="0"/>
    </xf>
    <xf numFmtId="3" fontId="2" fillId="0" borderId="26" xfId="1" applyNumberFormat="1" applyFont="1" applyFill="1" applyBorder="1" applyAlignment="1" applyProtection="1">
      <alignment horizontal="center"/>
      <protection locked="0"/>
    </xf>
    <xf numFmtId="4" fontId="38" fillId="0" borderId="15" xfId="1" applyNumberFormat="1" applyFont="1" applyFill="1" applyBorder="1" applyAlignment="1" applyProtection="1">
      <alignment horizontal="center"/>
      <protection locked="0"/>
    </xf>
    <xf numFmtId="4" fontId="38" fillId="0" borderId="30" xfId="0" applyNumberFormat="1" applyFont="1" applyFill="1" applyBorder="1" applyProtection="1">
      <protection locked="0"/>
    </xf>
    <xf numFmtId="166" fontId="38" fillId="0" borderId="26" xfId="32" applyNumberFormat="1" applyFont="1" applyFill="1" applyBorder="1" applyAlignment="1" applyProtection="1">
      <alignment horizontal="center"/>
      <protection locked="0"/>
    </xf>
    <xf numFmtId="3" fontId="39" fillId="0" borderId="40" xfId="1" applyNumberFormat="1" applyFont="1" applyFill="1" applyBorder="1" applyAlignment="1" applyProtection="1">
      <alignment horizontal="center"/>
      <protection locked="0"/>
    </xf>
    <xf numFmtId="10" fontId="38" fillId="0" borderId="24" xfId="32" applyNumberFormat="1" applyFont="1" applyFill="1" applyBorder="1" applyAlignment="1" applyProtection="1">
      <alignment horizontal="center"/>
      <protection locked="0"/>
    </xf>
    <xf numFmtId="10" fontId="38" fillId="0" borderId="26" xfId="32" applyNumberFormat="1" applyFont="1" applyFill="1" applyBorder="1" applyProtection="1">
      <protection locked="0"/>
    </xf>
    <xf numFmtId="3" fontId="2" fillId="0" borderId="15" xfId="1" applyNumberFormat="1" applyFont="1" applyFill="1" applyBorder="1" applyAlignment="1" applyProtection="1">
      <alignment horizontal="center"/>
      <protection locked="0"/>
    </xf>
    <xf numFmtId="10" fontId="38" fillId="0" borderId="15" xfId="32" applyNumberFormat="1" applyFont="1" applyFill="1" applyBorder="1" applyAlignment="1" applyProtection="1">
      <alignment horizontal="center"/>
      <protection locked="0"/>
    </xf>
    <xf numFmtId="10" fontId="38" fillId="0" borderId="30" xfId="32" applyNumberFormat="1" applyFont="1" applyFill="1" applyBorder="1" applyProtection="1">
      <protection locked="0"/>
    </xf>
    <xf numFmtId="0" fontId="3" fillId="0" borderId="8" xfId="1" applyFont="1" applyBorder="1" applyAlignment="1" applyProtection="1">
      <alignment horizontal="center"/>
      <protection locked="0"/>
    </xf>
    <xf numFmtId="167" fontId="40" fillId="0" borderId="31" xfId="31" applyNumberFormat="1" applyFont="1" applyFill="1" applyBorder="1" applyAlignment="1" applyProtection="1">
      <alignment horizontal="center"/>
      <protection locked="0"/>
    </xf>
    <xf numFmtId="167" fontId="40" fillId="0" borderId="32" xfId="31" applyNumberFormat="1" applyFont="1" applyFill="1" applyBorder="1" applyProtection="1">
      <protection locked="0"/>
    </xf>
    <xf numFmtId="49" fontId="34" fillId="0" borderId="6" xfId="1" applyNumberFormat="1" applyFont="1" applyBorder="1" applyAlignment="1" applyProtection="1">
      <alignment horizontal="center"/>
    </xf>
    <xf numFmtId="49" fontId="34" fillId="0" borderId="7" xfId="1" applyNumberFormat="1" applyFont="1" applyBorder="1" applyAlignment="1" applyProtection="1">
      <alignment horizontal="center"/>
    </xf>
    <xf numFmtId="0" fontId="39" fillId="0" borderId="0" xfId="1" applyFont="1" applyFill="1" applyBorder="1" applyAlignment="1" applyProtection="1">
      <alignment horizontal="center"/>
      <protection locked="0"/>
    </xf>
    <xf numFmtId="0" fontId="39" fillId="0" borderId="5" xfId="1" applyFont="1" applyFill="1" applyBorder="1" applyAlignment="1" applyProtection="1">
      <alignment horizontal="center"/>
      <protection locked="0"/>
    </xf>
    <xf numFmtId="0" fontId="49" fillId="0" borderId="4" xfId="30" applyFont="1" applyFill="1" applyBorder="1" applyAlignment="1" applyProtection="1">
      <alignment horizontal="center"/>
      <protection locked="0"/>
    </xf>
    <xf numFmtId="0" fontId="41" fillId="0" borderId="4" xfId="30" applyFont="1" applyFill="1" applyBorder="1" applyAlignment="1" applyProtection="1">
      <alignment horizontal="center" wrapText="1"/>
      <protection locked="0"/>
    </xf>
    <xf numFmtId="0" fontId="42" fillId="0" borderId="0" xfId="1" applyFont="1" applyFill="1" applyBorder="1" applyAlignment="1" applyProtection="1">
      <alignment horizontal="center" wrapText="1"/>
      <protection locked="0"/>
    </xf>
    <xf numFmtId="0" fontId="42" fillId="0" borderId="5" xfId="1" applyFont="1" applyFill="1" applyBorder="1" applyAlignment="1" applyProtection="1">
      <alignment horizontal="center" wrapText="1"/>
      <protection locked="0"/>
    </xf>
    <xf numFmtId="0" fontId="50" fillId="0" borderId="4" xfId="1" applyFont="1" applyFill="1" applyBorder="1" applyAlignment="1" applyProtection="1">
      <alignment horizontal="center"/>
      <protection locked="0"/>
    </xf>
    <xf numFmtId="0" fontId="50" fillId="0" borderId="0" xfId="1" applyFont="1" applyFill="1" applyBorder="1" applyAlignment="1" applyProtection="1">
      <alignment horizontal="center"/>
      <protection locked="0"/>
    </xf>
    <xf numFmtId="0" fontId="50" fillId="0" borderId="5" xfId="1" applyFont="1" applyFill="1" applyBorder="1" applyAlignment="1" applyProtection="1">
      <alignment horizontal="center"/>
      <protection locked="0"/>
    </xf>
    <xf numFmtId="172" fontId="12" fillId="0" borderId="24" xfId="2" applyNumberFormat="1" applyFont="1" applyFill="1" applyBorder="1" applyAlignment="1" applyProtection="1">
      <alignment horizontal="center"/>
      <protection locked="0"/>
    </xf>
    <xf numFmtId="172" fontId="12" fillId="0" borderId="26" xfId="2" applyNumberFormat="1" applyFont="1" applyFill="1" applyBorder="1" applyAlignment="1" applyProtection="1">
      <alignment horizontal="center"/>
      <protection locked="0"/>
    </xf>
    <xf numFmtId="3" fontId="38" fillId="0" borderId="15" xfId="1" applyNumberFormat="1" applyFont="1" applyFill="1" applyBorder="1" applyAlignment="1" applyProtection="1">
      <alignment horizontal="center"/>
      <protection locked="0"/>
    </xf>
    <xf numFmtId="3" fontId="38" fillId="0" borderId="30" xfId="0" applyNumberFormat="1" applyFont="1" applyFill="1" applyBorder="1" applyProtection="1">
      <protection locked="0"/>
    </xf>
    <xf numFmtId="0" fontId="51" fillId="0" borderId="0" xfId="0" applyFont="1" applyAlignment="1">
      <alignment horizontal="center"/>
    </xf>
    <xf numFmtId="0" fontId="52" fillId="0" borderId="0" xfId="0" applyFont="1" applyBorder="1" applyAlignment="1">
      <alignment horizontal="center"/>
    </xf>
    <xf numFmtId="3" fontId="52" fillId="0" borderId="0" xfId="0" applyNumberFormat="1" applyFont="1" applyBorder="1" applyAlignment="1">
      <alignment horizontal="center"/>
    </xf>
    <xf numFmtId="0" fontId="53" fillId="0" borderId="43" xfId="0" applyFont="1" applyBorder="1" applyAlignment="1">
      <alignment horizontal="center"/>
    </xf>
    <xf numFmtId="3" fontId="53" fillId="0" borderId="43" xfId="0" applyNumberFormat="1" applyFont="1" applyBorder="1" applyAlignment="1">
      <alignment horizontal="center"/>
    </xf>
    <xf numFmtId="0" fontId="53" fillId="0" borderId="43" xfId="0" applyFont="1" applyBorder="1" applyAlignment="1">
      <alignment horizontal="center" wrapText="1"/>
    </xf>
    <xf numFmtId="0" fontId="54" fillId="3" borderId="44" xfId="0" applyFont="1" applyFill="1" applyBorder="1"/>
    <xf numFmtId="3" fontId="54" fillId="3" borderId="20" xfId="0" applyNumberFormat="1" applyFont="1" applyFill="1" applyBorder="1"/>
    <xf numFmtId="0" fontId="54" fillId="3" borderId="20" xfId="0" applyFont="1" applyFill="1" applyBorder="1"/>
    <xf numFmtId="44" fontId="54" fillId="3" borderId="20" xfId="0" applyNumberFormat="1" applyFont="1" applyFill="1" applyBorder="1"/>
    <xf numFmtId="0" fontId="54" fillId="3" borderId="45" xfId="0" applyFont="1" applyFill="1" applyBorder="1"/>
    <xf numFmtId="0" fontId="54" fillId="0" borderId="44" xfId="0" applyFont="1" applyBorder="1"/>
    <xf numFmtId="3" fontId="54" fillId="0" borderId="20" xfId="0" applyNumberFormat="1" applyFont="1" applyBorder="1"/>
    <xf numFmtId="0" fontId="54" fillId="0" borderId="20" xfId="0" applyFont="1" applyBorder="1"/>
    <xf numFmtId="44" fontId="54" fillId="0" borderId="20" xfId="0" applyNumberFormat="1" applyFont="1" applyFill="1" applyBorder="1"/>
    <xf numFmtId="0" fontId="54" fillId="0" borderId="45" xfId="0" applyFont="1" applyBorder="1"/>
    <xf numFmtId="0" fontId="54" fillId="0" borderId="44" xfId="0" applyFont="1" applyFill="1" applyBorder="1"/>
    <xf numFmtId="3" fontId="54" fillId="0" borderId="20" xfId="0" applyNumberFormat="1" applyFont="1" applyFill="1" applyBorder="1"/>
    <xf numFmtId="0" fontId="54" fillId="0" borderId="20" xfId="0" applyFont="1" applyFill="1" applyBorder="1"/>
    <xf numFmtId="0" fontId="55" fillId="0" borderId="45" xfId="0" applyFont="1" applyFill="1" applyBorder="1"/>
    <xf numFmtId="0" fontId="55" fillId="3" borderId="45" xfId="0" applyFont="1" applyFill="1" applyBorder="1"/>
    <xf numFmtId="0" fontId="54" fillId="0" borderId="45" xfId="0" applyFont="1" applyFill="1" applyBorder="1"/>
    <xf numFmtId="2" fontId="54" fillId="3" borderId="20" xfId="0" applyNumberFormat="1" applyFont="1" applyFill="1" applyBorder="1"/>
    <xf numFmtId="2" fontId="54" fillId="0" borderId="20" xfId="0" applyNumberFormat="1" applyFont="1" applyFill="1" applyBorder="1"/>
    <xf numFmtId="0" fontId="54" fillId="3" borderId="44" xfId="0" applyFont="1" applyFill="1" applyBorder="1" applyAlignment="1">
      <alignment wrapText="1"/>
    </xf>
    <xf numFmtId="172" fontId="54" fillId="3" borderId="20" xfId="0" applyNumberFormat="1" applyFont="1" applyFill="1" applyBorder="1"/>
    <xf numFmtId="0" fontId="54" fillId="0" borderId="44" xfId="0" applyFont="1" applyFill="1" applyBorder="1" applyAlignment="1">
      <alignment wrapText="1"/>
    </xf>
    <xf numFmtId="0" fontId="54" fillId="3" borderId="20" xfId="0" applyFont="1" applyFill="1" applyBorder="1" applyAlignment="1">
      <alignment wrapText="1"/>
    </xf>
    <xf numFmtId="0" fontId="0" fillId="0" borderId="44" xfId="0" applyBorder="1"/>
    <xf numFmtId="3" fontId="0" fillId="0" borderId="20" xfId="0" applyNumberFormat="1" applyBorder="1"/>
    <xf numFmtId="0" fontId="0" fillId="0" borderId="20" xfId="0" applyBorder="1"/>
    <xf numFmtId="0" fontId="0" fillId="0" borderId="45" xfId="0" applyBorder="1"/>
    <xf numFmtId="0" fontId="0" fillId="3" borderId="46" xfId="0" applyFill="1" applyBorder="1"/>
    <xf numFmtId="3" fontId="0" fillId="3" borderId="47" xfId="0" applyNumberFormat="1" applyFill="1" applyBorder="1"/>
    <xf numFmtId="0" fontId="0" fillId="3" borderId="47" xfId="0" applyFill="1" applyBorder="1"/>
    <xf numFmtId="175" fontId="54" fillId="3" borderId="47" xfId="0" applyNumberFormat="1" applyFont="1" applyFill="1" applyBorder="1"/>
    <xf numFmtId="0" fontId="56" fillId="3" borderId="47" xfId="0" applyFont="1" applyFill="1" applyBorder="1"/>
    <xf numFmtId="44" fontId="0" fillId="3" borderId="48" xfId="0" applyNumberFormat="1" applyFill="1" applyBorder="1"/>
    <xf numFmtId="3" fontId="0" fillId="0" borderId="0" xfId="0" applyNumberFormat="1"/>
    <xf numFmtId="0" fontId="52" fillId="0" borderId="0" xfId="0" applyFont="1" applyBorder="1" applyAlignment="1">
      <alignment horizontal="center"/>
    </xf>
    <xf numFmtId="0" fontId="57" fillId="0" borderId="8" xfId="1" applyFont="1" applyBorder="1" applyAlignment="1" applyProtection="1">
      <alignment horizontal="center"/>
    </xf>
    <xf numFmtId="0" fontId="57" fillId="0" borderId="9" xfId="1" applyFont="1" applyBorder="1" applyAlignment="1" applyProtection="1">
      <alignment horizontal="center"/>
    </xf>
    <xf numFmtId="0" fontId="57" fillId="0" borderId="8" xfId="1" applyFont="1" applyFill="1" applyBorder="1" applyAlignment="1" applyProtection="1">
      <alignment horizontal="center"/>
    </xf>
    <xf numFmtId="0" fontId="57" fillId="0" borderId="9" xfId="1" applyFont="1" applyFill="1" applyBorder="1" applyAlignment="1" applyProtection="1">
      <alignment horizontal="center"/>
    </xf>
    <xf numFmtId="0" fontId="58" fillId="0" borderId="0" xfId="0" applyFont="1" applyBorder="1" applyAlignment="1">
      <alignment horizontal="center"/>
    </xf>
  </cellXfs>
  <cellStyles count="38">
    <cellStyle name="Comma" xfId="31" builtinId="3"/>
    <cellStyle name="Comma 2" xfId="2"/>
    <cellStyle name="Comma 2 2" xfId="4"/>
    <cellStyle name="Comma 2 3" xfId="34"/>
    <cellStyle name="Comma 3" xfId="3"/>
    <cellStyle name="Comma 4" xfId="36"/>
    <cellStyle name="Currency 2" xfId="5"/>
    <cellStyle name="Currency 2 2" xfId="35"/>
    <cellStyle name="Currency 3" xfId="6"/>
    <cellStyle name="Currency 4" xfId="37"/>
    <cellStyle name="Hyperlink" xfId="30" builtinId="8"/>
    <cellStyle name="Hyperlink 2" xfId="7"/>
    <cellStyle name="Hyperlink 3" xfId="8"/>
    <cellStyle name="Hyperlink 3 2" xfId="9"/>
    <cellStyle name="Hyperlink 4" xfId="10"/>
    <cellStyle name="Hyperlink 4 2" xfId="11"/>
    <cellStyle name="Hyperlink 4_0357 Professional Printing" xfId="12"/>
    <cellStyle name="Normal" xfId="0" builtinId="0"/>
    <cellStyle name="Normal 2" xfId="1"/>
    <cellStyle name="Normal 2 2" xfId="13"/>
    <cellStyle name="Normal 2 3" xfId="33"/>
    <cellStyle name="Normal 3" xfId="14"/>
    <cellStyle name="Normal 3 2" xfId="15"/>
    <cellStyle name="Normal 3 2 2" xfId="16"/>
    <cellStyle name="Normal 3 2 3" xfId="17"/>
    <cellStyle name="Normal 3 2_0357 Professional Printing" xfId="18"/>
    <cellStyle name="Normal 3_0394 Kazmier" xfId="19"/>
    <cellStyle name="Normal 4" xfId="20"/>
    <cellStyle name="Normal 4 2" xfId="21"/>
    <cellStyle name="Normal 4_0401 Advanced Chemistry" xfId="22"/>
    <cellStyle name="Normal 5" xfId="23"/>
    <cellStyle name="Normal 6" xfId="24"/>
    <cellStyle name="Normal 6 2" xfId="25"/>
    <cellStyle name="Normal 6 2 2" xfId="26"/>
    <cellStyle name="Normal 6 2_0401 Advanced Chemistry" xfId="27"/>
    <cellStyle name="Normal 6_0357 Professional Printing" xfId="28"/>
    <cellStyle name="Normal 7" xfId="29"/>
    <cellStyle name="Percent" xfId="32" builtinId="5"/>
  </cellStyles>
  <dxfs count="0"/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7620</xdr:rowOff>
    </xdr:from>
    <xdr:ext cx="1508760" cy="571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"/>
          <a:ext cx="1508760" cy="5715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2</xdr:colOff>
      <xdr:row>0</xdr:row>
      <xdr:rowOff>1</xdr:rowOff>
    </xdr:from>
    <xdr:to>
      <xdr:col>0</xdr:col>
      <xdr:colOff>1933576</xdr:colOff>
      <xdr:row>1</xdr:row>
      <xdr:rowOff>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1"/>
          <a:ext cx="1933574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40</xdr:row>
      <xdr:rowOff>57150</xdr:rowOff>
    </xdr:from>
    <xdr:to>
      <xdr:col>11</xdr:col>
      <xdr:colOff>133350</xdr:colOff>
      <xdr:row>40</xdr:row>
      <xdr:rowOff>171450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8670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66675</xdr:colOff>
      <xdr:row>40</xdr:row>
      <xdr:rowOff>57150</xdr:rowOff>
    </xdr:from>
    <xdr:to>
      <xdr:col>0</xdr:col>
      <xdr:colOff>133350</xdr:colOff>
      <xdr:row>41</xdr:row>
      <xdr:rowOff>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6675" y="7962900"/>
          <a:ext cx="66675" cy="114300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1190625" y="7962900"/>
          <a:ext cx="66675" cy="114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18</xdr:col>
      <xdr:colOff>104775</xdr:colOff>
      <xdr:row>40</xdr:row>
      <xdr:rowOff>57150</xdr:rowOff>
    </xdr:from>
    <xdr:to>
      <xdr:col>18</xdr:col>
      <xdr:colOff>171450</xdr:colOff>
      <xdr:row>40</xdr:row>
      <xdr:rowOff>171450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4191000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11906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</xdr:col>
      <xdr:colOff>7620</xdr:colOff>
      <xdr:row>1</xdr:row>
      <xdr:rowOff>167640</xdr:rowOff>
    </xdr:from>
    <xdr:to>
      <xdr:col>9</xdr:col>
      <xdr:colOff>13335</xdr:colOff>
      <xdr:row>6</xdr:row>
      <xdr:rowOff>20955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53365"/>
          <a:ext cx="2072640" cy="8439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40</xdr:row>
      <xdr:rowOff>57150</xdr:rowOff>
    </xdr:from>
    <xdr:to>
      <xdr:col>11</xdr:col>
      <xdr:colOff>133350</xdr:colOff>
      <xdr:row>40</xdr:row>
      <xdr:rowOff>171450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2971800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66675</xdr:colOff>
      <xdr:row>40</xdr:row>
      <xdr:rowOff>57150</xdr:rowOff>
    </xdr:from>
    <xdr:to>
      <xdr:col>0</xdr:col>
      <xdr:colOff>133350</xdr:colOff>
      <xdr:row>41</xdr:row>
      <xdr:rowOff>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66675" y="7962900"/>
          <a:ext cx="66675" cy="114300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1228725" y="7962900"/>
          <a:ext cx="66675" cy="114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18</xdr:col>
      <xdr:colOff>104775</xdr:colOff>
      <xdr:row>40</xdr:row>
      <xdr:rowOff>57150</xdr:rowOff>
    </xdr:from>
    <xdr:to>
      <xdr:col>18</xdr:col>
      <xdr:colOff>171450</xdr:colOff>
      <xdr:row>40</xdr:row>
      <xdr:rowOff>171450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43148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7" name="Down Arrow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12287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</xdr:col>
      <xdr:colOff>106680</xdr:colOff>
      <xdr:row>1</xdr:row>
      <xdr:rowOff>45720</xdr:rowOff>
    </xdr:from>
    <xdr:to>
      <xdr:col>9</xdr:col>
      <xdr:colOff>112395</xdr:colOff>
      <xdr:row>5</xdr:row>
      <xdr:rowOff>112395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129540"/>
          <a:ext cx="2124075" cy="8210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40</xdr:row>
      <xdr:rowOff>57150</xdr:rowOff>
    </xdr:from>
    <xdr:to>
      <xdr:col>11</xdr:col>
      <xdr:colOff>133350</xdr:colOff>
      <xdr:row>40</xdr:row>
      <xdr:rowOff>171450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2971800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66675</xdr:colOff>
      <xdr:row>40</xdr:row>
      <xdr:rowOff>57150</xdr:rowOff>
    </xdr:from>
    <xdr:to>
      <xdr:col>0</xdr:col>
      <xdr:colOff>133350</xdr:colOff>
      <xdr:row>41</xdr:row>
      <xdr:rowOff>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66675" y="7962900"/>
          <a:ext cx="66675" cy="114300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1228725" y="7962900"/>
          <a:ext cx="66675" cy="114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18</xdr:col>
      <xdr:colOff>104775</xdr:colOff>
      <xdr:row>40</xdr:row>
      <xdr:rowOff>57150</xdr:rowOff>
    </xdr:from>
    <xdr:to>
      <xdr:col>18</xdr:col>
      <xdr:colOff>171450</xdr:colOff>
      <xdr:row>40</xdr:row>
      <xdr:rowOff>171450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43148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7" name="Down Arrow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12287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</xdr:col>
      <xdr:colOff>175260</xdr:colOff>
      <xdr:row>1</xdr:row>
      <xdr:rowOff>114300</xdr:rowOff>
    </xdr:from>
    <xdr:to>
      <xdr:col>9</xdr:col>
      <xdr:colOff>180975</xdr:colOff>
      <xdr:row>5</xdr:row>
      <xdr:rowOff>180975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98120"/>
          <a:ext cx="2124075" cy="8210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40</xdr:row>
      <xdr:rowOff>57150</xdr:rowOff>
    </xdr:from>
    <xdr:to>
      <xdr:col>11</xdr:col>
      <xdr:colOff>133350</xdr:colOff>
      <xdr:row>40</xdr:row>
      <xdr:rowOff>171450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855595" y="7882890"/>
          <a:ext cx="66675" cy="1066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66675</xdr:colOff>
      <xdr:row>40</xdr:row>
      <xdr:rowOff>57150</xdr:rowOff>
    </xdr:from>
    <xdr:to>
      <xdr:col>0</xdr:col>
      <xdr:colOff>133350</xdr:colOff>
      <xdr:row>41</xdr:row>
      <xdr:rowOff>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66675" y="7882890"/>
          <a:ext cx="66675" cy="110490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1188720" y="7882890"/>
          <a:ext cx="66675" cy="1066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18</xdr:col>
      <xdr:colOff>104775</xdr:colOff>
      <xdr:row>40</xdr:row>
      <xdr:rowOff>57150</xdr:rowOff>
    </xdr:from>
    <xdr:to>
      <xdr:col>18</xdr:col>
      <xdr:colOff>171450</xdr:colOff>
      <xdr:row>40</xdr:row>
      <xdr:rowOff>171450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/>
      </xdr:nvSpPr>
      <xdr:spPr>
        <a:xfrm>
          <a:off x="4173855" y="7882890"/>
          <a:ext cx="66675" cy="1066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/>
      </xdr:nvSpPr>
      <xdr:spPr>
        <a:xfrm>
          <a:off x="1188720" y="7882890"/>
          <a:ext cx="66675" cy="1066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</xdr:col>
      <xdr:colOff>7620</xdr:colOff>
      <xdr:row>1</xdr:row>
      <xdr:rowOff>167640</xdr:rowOff>
    </xdr:from>
    <xdr:to>
      <xdr:col>9</xdr:col>
      <xdr:colOff>13335</xdr:colOff>
      <xdr:row>6</xdr:row>
      <xdr:rowOff>20955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251460"/>
          <a:ext cx="2063115" cy="8210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40</xdr:row>
      <xdr:rowOff>57150</xdr:rowOff>
    </xdr:from>
    <xdr:to>
      <xdr:col>11</xdr:col>
      <xdr:colOff>133350</xdr:colOff>
      <xdr:row>40</xdr:row>
      <xdr:rowOff>171450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855595" y="7882890"/>
          <a:ext cx="66675" cy="1066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66675</xdr:colOff>
      <xdr:row>40</xdr:row>
      <xdr:rowOff>57150</xdr:rowOff>
    </xdr:from>
    <xdr:to>
      <xdr:col>0</xdr:col>
      <xdr:colOff>133350</xdr:colOff>
      <xdr:row>41</xdr:row>
      <xdr:rowOff>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6675" y="7882890"/>
          <a:ext cx="66675" cy="110490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188720" y="7882890"/>
          <a:ext cx="66675" cy="1066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18</xdr:col>
      <xdr:colOff>104775</xdr:colOff>
      <xdr:row>40</xdr:row>
      <xdr:rowOff>57150</xdr:rowOff>
    </xdr:from>
    <xdr:to>
      <xdr:col>18</xdr:col>
      <xdr:colOff>171450</xdr:colOff>
      <xdr:row>40</xdr:row>
      <xdr:rowOff>171450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4173855" y="7882890"/>
          <a:ext cx="66675" cy="1066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1188720" y="7882890"/>
          <a:ext cx="66675" cy="1066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</xdr:col>
      <xdr:colOff>99060</xdr:colOff>
      <xdr:row>0</xdr:row>
      <xdr:rowOff>76200</xdr:rowOff>
    </xdr:from>
    <xdr:to>
      <xdr:col>9</xdr:col>
      <xdr:colOff>104775</xdr:colOff>
      <xdr:row>5</xdr:row>
      <xdr:rowOff>59055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76200"/>
          <a:ext cx="2063115" cy="8210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40</xdr:row>
      <xdr:rowOff>57150</xdr:rowOff>
    </xdr:from>
    <xdr:to>
      <xdr:col>11</xdr:col>
      <xdr:colOff>133350</xdr:colOff>
      <xdr:row>40</xdr:row>
      <xdr:rowOff>171450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2971800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66675</xdr:colOff>
      <xdr:row>40</xdr:row>
      <xdr:rowOff>57150</xdr:rowOff>
    </xdr:from>
    <xdr:to>
      <xdr:col>0</xdr:col>
      <xdr:colOff>133350</xdr:colOff>
      <xdr:row>41</xdr:row>
      <xdr:rowOff>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66675" y="7962900"/>
          <a:ext cx="66675" cy="114300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1228725" y="7962900"/>
          <a:ext cx="66675" cy="114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18</xdr:col>
      <xdr:colOff>104775</xdr:colOff>
      <xdr:row>40</xdr:row>
      <xdr:rowOff>57150</xdr:rowOff>
    </xdr:from>
    <xdr:to>
      <xdr:col>18</xdr:col>
      <xdr:colOff>171450</xdr:colOff>
      <xdr:row>40</xdr:row>
      <xdr:rowOff>171450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43148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7" name="Down Arrow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12287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</xdr:col>
      <xdr:colOff>7620</xdr:colOff>
      <xdr:row>1</xdr:row>
      <xdr:rowOff>167640</xdr:rowOff>
    </xdr:from>
    <xdr:to>
      <xdr:col>9</xdr:col>
      <xdr:colOff>13335</xdr:colOff>
      <xdr:row>6</xdr:row>
      <xdr:rowOff>20955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51460"/>
          <a:ext cx="2124075" cy="8210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40</xdr:row>
      <xdr:rowOff>57150</xdr:rowOff>
    </xdr:from>
    <xdr:to>
      <xdr:col>11</xdr:col>
      <xdr:colOff>133350</xdr:colOff>
      <xdr:row>40</xdr:row>
      <xdr:rowOff>171450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2971800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66675</xdr:colOff>
      <xdr:row>40</xdr:row>
      <xdr:rowOff>57150</xdr:rowOff>
    </xdr:from>
    <xdr:to>
      <xdr:col>0</xdr:col>
      <xdr:colOff>133350</xdr:colOff>
      <xdr:row>41</xdr:row>
      <xdr:rowOff>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66675" y="7962900"/>
          <a:ext cx="66675" cy="114300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1228725" y="7962900"/>
          <a:ext cx="66675" cy="114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18</xdr:col>
      <xdr:colOff>104775</xdr:colOff>
      <xdr:row>40</xdr:row>
      <xdr:rowOff>57150</xdr:rowOff>
    </xdr:from>
    <xdr:to>
      <xdr:col>18</xdr:col>
      <xdr:colOff>171450</xdr:colOff>
      <xdr:row>40</xdr:row>
      <xdr:rowOff>171450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43148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7" name="Down Arrow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12287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</xdr:col>
      <xdr:colOff>7620</xdr:colOff>
      <xdr:row>1</xdr:row>
      <xdr:rowOff>83820</xdr:rowOff>
    </xdr:from>
    <xdr:to>
      <xdr:col>9</xdr:col>
      <xdr:colOff>13335</xdr:colOff>
      <xdr:row>5</xdr:row>
      <xdr:rowOff>150495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167640"/>
          <a:ext cx="2124075" cy="8210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40</xdr:row>
      <xdr:rowOff>57150</xdr:rowOff>
    </xdr:from>
    <xdr:to>
      <xdr:col>11</xdr:col>
      <xdr:colOff>133350</xdr:colOff>
      <xdr:row>40</xdr:row>
      <xdr:rowOff>171450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2855595" y="7882890"/>
          <a:ext cx="66675" cy="1066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66675</xdr:colOff>
      <xdr:row>40</xdr:row>
      <xdr:rowOff>57150</xdr:rowOff>
    </xdr:from>
    <xdr:to>
      <xdr:col>0</xdr:col>
      <xdr:colOff>133350</xdr:colOff>
      <xdr:row>41</xdr:row>
      <xdr:rowOff>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66675" y="7882890"/>
          <a:ext cx="66675" cy="110490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/>
      </xdr:nvSpPr>
      <xdr:spPr>
        <a:xfrm>
          <a:off x="1188720" y="7882890"/>
          <a:ext cx="66675" cy="1066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18</xdr:col>
      <xdr:colOff>104775</xdr:colOff>
      <xdr:row>40</xdr:row>
      <xdr:rowOff>57150</xdr:rowOff>
    </xdr:from>
    <xdr:to>
      <xdr:col>18</xdr:col>
      <xdr:colOff>171450</xdr:colOff>
      <xdr:row>40</xdr:row>
      <xdr:rowOff>171450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SpPr/>
      </xdr:nvSpPr>
      <xdr:spPr>
        <a:xfrm>
          <a:off x="4173855" y="7882890"/>
          <a:ext cx="66675" cy="1066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1188720" y="7882890"/>
          <a:ext cx="66675" cy="1066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</xdr:col>
      <xdr:colOff>7620</xdr:colOff>
      <xdr:row>1</xdr:row>
      <xdr:rowOff>83820</xdr:rowOff>
    </xdr:from>
    <xdr:to>
      <xdr:col>9</xdr:col>
      <xdr:colOff>13335</xdr:colOff>
      <xdr:row>5</xdr:row>
      <xdr:rowOff>150495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167640"/>
          <a:ext cx="2063115" cy="8210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40</xdr:row>
      <xdr:rowOff>57150</xdr:rowOff>
    </xdr:from>
    <xdr:to>
      <xdr:col>11</xdr:col>
      <xdr:colOff>133350</xdr:colOff>
      <xdr:row>40</xdr:row>
      <xdr:rowOff>171450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8670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66675</xdr:colOff>
      <xdr:row>40</xdr:row>
      <xdr:rowOff>57150</xdr:rowOff>
    </xdr:from>
    <xdr:to>
      <xdr:col>0</xdr:col>
      <xdr:colOff>133350</xdr:colOff>
      <xdr:row>41</xdr:row>
      <xdr:rowOff>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6675" y="7962900"/>
          <a:ext cx="66675" cy="114300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190625" y="7962900"/>
          <a:ext cx="66675" cy="114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18</xdr:col>
      <xdr:colOff>104775</xdr:colOff>
      <xdr:row>40</xdr:row>
      <xdr:rowOff>57150</xdr:rowOff>
    </xdr:from>
    <xdr:to>
      <xdr:col>18</xdr:col>
      <xdr:colOff>171450</xdr:colOff>
      <xdr:row>40</xdr:row>
      <xdr:rowOff>171450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4191000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11906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</xdr:col>
      <xdr:colOff>99060</xdr:colOff>
      <xdr:row>0</xdr:row>
      <xdr:rowOff>76200</xdr:rowOff>
    </xdr:from>
    <xdr:to>
      <xdr:col>9</xdr:col>
      <xdr:colOff>104775</xdr:colOff>
      <xdr:row>5</xdr:row>
      <xdr:rowOff>59055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" y="76200"/>
          <a:ext cx="2072640" cy="8401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40</xdr:row>
      <xdr:rowOff>57150</xdr:rowOff>
    </xdr:from>
    <xdr:to>
      <xdr:col>11</xdr:col>
      <xdr:colOff>133350</xdr:colOff>
      <xdr:row>40</xdr:row>
      <xdr:rowOff>171450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/>
      </xdr:nvSpPr>
      <xdr:spPr>
        <a:xfrm>
          <a:off x="2939415" y="7882890"/>
          <a:ext cx="66675" cy="1066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66675</xdr:colOff>
      <xdr:row>40</xdr:row>
      <xdr:rowOff>57150</xdr:rowOff>
    </xdr:from>
    <xdr:to>
      <xdr:col>0</xdr:col>
      <xdr:colOff>133350</xdr:colOff>
      <xdr:row>41</xdr:row>
      <xdr:rowOff>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/>
      </xdr:nvSpPr>
      <xdr:spPr>
        <a:xfrm>
          <a:off x="66675" y="7882890"/>
          <a:ext cx="66675" cy="110490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/>
      </xdr:nvSpPr>
      <xdr:spPr>
        <a:xfrm>
          <a:off x="1219200" y="7882890"/>
          <a:ext cx="66675" cy="1066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18</xdr:col>
      <xdr:colOff>104775</xdr:colOff>
      <xdr:row>40</xdr:row>
      <xdr:rowOff>57150</xdr:rowOff>
    </xdr:from>
    <xdr:to>
      <xdr:col>18</xdr:col>
      <xdr:colOff>171450</xdr:colOff>
      <xdr:row>40</xdr:row>
      <xdr:rowOff>171450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SpPr/>
      </xdr:nvSpPr>
      <xdr:spPr>
        <a:xfrm>
          <a:off x="4280535" y="7882890"/>
          <a:ext cx="66675" cy="1066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/>
      </xdr:nvSpPr>
      <xdr:spPr>
        <a:xfrm>
          <a:off x="1219200" y="7882890"/>
          <a:ext cx="66675" cy="1066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</xdr:col>
      <xdr:colOff>7620</xdr:colOff>
      <xdr:row>1</xdr:row>
      <xdr:rowOff>83820</xdr:rowOff>
    </xdr:from>
    <xdr:to>
      <xdr:col>9</xdr:col>
      <xdr:colOff>13335</xdr:colOff>
      <xdr:row>5</xdr:row>
      <xdr:rowOff>150495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167640"/>
          <a:ext cx="2124075" cy="8210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40</xdr:row>
      <xdr:rowOff>57150</xdr:rowOff>
    </xdr:from>
    <xdr:to>
      <xdr:col>11</xdr:col>
      <xdr:colOff>133350</xdr:colOff>
      <xdr:row>40</xdr:row>
      <xdr:rowOff>171450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971800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66675</xdr:colOff>
      <xdr:row>40</xdr:row>
      <xdr:rowOff>57150</xdr:rowOff>
    </xdr:from>
    <xdr:to>
      <xdr:col>0</xdr:col>
      <xdr:colOff>133350</xdr:colOff>
      <xdr:row>41</xdr:row>
      <xdr:rowOff>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6675" y="7962900"/>
          <a:ext cx="66675" cy="114300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228725" y="7962900"/>
          <a:ext cx="66675" cy="114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18</xdr:col>
      <xdr:colOff>104775</xdr:colOff>
      <xdr:row>40</xdr:row>
      <xdr:rowOff>57150</xdr:rowOff>
    </xdr:from>
    <xdr:to>
      <xdr:col>18</xdr:col>
      <xdr:colOff>171450</xdr:colOff>
      <xdr:row>40</xdr:row>
      <xdr:rowOff>171450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3148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7" name="Down Arrow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2287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9</xdr:col>
      <xdr:colOff>5715</xdr:colOff>
      <xdr:row>5</xdr:row>
      <xdr:rowOff>66675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83820"/>
          <a:ext cx="2124075" cy="8210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40</xdr:row>
      <xdr:rowOff>57150</xdr:rowOff>
    </xdr:from>
    <xdr:to>
      <xdr:col>11</xdr:col>
      <xdr:colOff>133350</xdr:colOff>
      <xdr:row>40</xdr:row>
      <xdr:rowOff>171450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/>
      </xdr:nvSpPr>
      <xdr:spPr>
        <a:xfrm>
          <a:off x="2971800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66675</xdr:colOff>
      <xdr:row>40</xdr:row>
      <xdr:rowOff>57150</xdr:rowOff>
    </xdr:from>
    <xdr:to>
      <xdr:col>0</xdr:col>
      <xdr:colOff>133350</xdr:colOff>
      <xdr:row>41</xdr:row>
      <xdr:rowOff>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/>
      </xdr:nvSpPr>
      <xdr:spPr>
        <a:xfrm>
          <a:off x="66675" y="7962900"/>
          <a:ext cx="66675" cy="114300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SpPr/>
      </xdr:nvSpPr>
      <xdr:spPr>
        <a:xfrm>
          <a:off x="1228725" y="7962900"/>
          <a:ext cx="66675" cy="114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18</xdr:col>
      <xdr:colOff>104775</xdr:colOff>
      <xdr:row>40</xdr:row>
      <xdr:rowOff>57150</xdr:rowOff>
    </xdr:from>
    <xdr:to>
      <xdr:col>18</xdr:col>
      <xdr:colOff>171450</xdr:colOff>
      <xdr:row>40</xdr:row>
      <xdr:rowOff>171450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/>
      </xdr:nvSpPr>
      <xdr:spPr>
        <a:xfrm>
          <a:off x="43148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7" name="Down Arrow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SpPr/>
      </xdr:nvSpPr>
      <xdr:spPr>
        <a:xfrm>
          <a:off x="12287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0</xdr:col>
      <xdr:colOff>205740</xdr:colOff>
      <xdr:row>1</xdr:row>
      <xdr:rowOff>99060</xdr:rowOff>
    </xdr:from>
    <xdr:to>
      <xdr:col>8</xdr:col>
      <xdr:colOff>211455</xdr:colOff>
      <xdr:row>5</xdr:row>
      <xdr:rowOff>165735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182880"/>
          <a:ext cx="2124075" cy="8210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40</xdr:row>
      <xdr:rowOff>57150</xdr:rowOff>
    </xdr:from>
    <xdr:to>
      <xdr:col>11</xdr:col>
      <xdr:colOff>133350</xdr:colOff>
      <xdr:row>40</xdr:row>
      <xdr:rowOff>171450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8670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66675</xdr:colOff>
      <xdr:row>40</xdr:row>
      <xdr:rowOff>57150</xdr:rowOff>
    </xdr:from>
    <xdr:to>
      <xdr:col>0</xdr:col>
      <xdr:colOff>133350</xdr:colOff>
      <xdr:row>41</xdr:row>
      <xdr:rowOff>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66675" y="7962900"/>
          <a:ext cx="66675" cy="114300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1190625" y="7962900"/>
          <a:ext cx="66675" cy="114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18</xdr:col>
      <xdr:colOff>104775</xdr:colOff>
      <xdr:row>40</xdr:row>
      <xdr:rowOff>57150</xdr:rowOff>
    </xdr:from>
    <xdr:to>
      <xdr:col>18</xdr:col>
      <xdr:colOff>171450</xdr:colOff>
      <xdr:row>40</xdr:row>
      <xdr:rowOff>171450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4191000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11906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</xdr:col>
      <xdr:colOff>167640</xdr:colOff>
      <xdr:row>1</xdr:row>
      <xdr:rowOff>30480</xdr:rowOff>
    </xdr:from>
    <xdr:to>
      <xdr:col>9</xdr:col>
      <xdr:colOff>173355</xdr:colOff>
      <xdr:row>5</xdr:row>
      <xdr:rowOff>97155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" y="116205"/>
          <a:ext cx="207264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40</xdr:row>
      <xdr:rowOff>57150</xdr:rowOff>
    </xdr:from>
    <xdr:to>
      <xdr:col>11</xdr:col>
      <xdr:colOff>133350</xdr:colOff>
      <xdr:row>40</xdr:row>
      <xdr:rowOff>171450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8670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66675</xdr:colOff>
      <xdr:row>40</xdr:row>
      <xdr:rowOff>57150</xdr:rowOff>
    </xdr:from>
    <xdr:to>
      <xdr:col>0</xdr:col>
      <xdr:colOff>133350</xdr:colOff>
      <xdr:row>41</xdr:row>
      <xdr:rowOff>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6675" y="7962900"/>
          <a:ext cx="66675" cy="114300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1190625" y="7962900"/>
          <a:ext cx="66675" cy="114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18</xdr:col>
      <xdr:colOff>104775</xdr:colOff>
      <xdr:row>40</xdr:row>
      <xdr:rowOff>57150</xdr:rowOff>
    </xdr:from>
    <xdr:to>
      <xdr:col>18</xdr:col>
      <xdr:colOff>171450</xdr:colOff>
      <xdr:row>40</xdr:row>
      <xdr:rowOff>171450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4191000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11906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</xdr:col>
      <xdr:colOff>7620</xdr:colOff>
      <xdr:row>1</xdr:row>
      <xdr:rowOff>167640</xdr:rowOff>
    </xdr:from>
    <xdr:to>
      <xdr:col>9</xdr:col>
      <xdr:colOff>13335</xdr:colOff>
      <xdr:row>6</xdr:row>
      <xdr:rowOff>20955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53365"/>
          <a:ext cx="2072640" cy="8439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40</xdr:row>
      <xdr:rowOff>57150</xdr:rowOff>
    </xdr:from>
    <xdr:to>
      <xdr:col>11</xdr:col>
      <xdr:colOff>133350</xdr:colOff>
      <xdr:row>40</xdr:row>
      <xdr:rowOff>171450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/>
      </xdr:nvSpPr>
      <xdr:spPr>
        <a:xfrm>
          <a:off x="28670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66675</xdr:colOff>
      <xdr:row>40</xdr:row>
      <xdr:rowOff>57150</xdr:rowOff>
    </xdr:from>
    <xdr:to>
      <xdr:col>0</xdr:col>
      <xdr:colOff>133350</xdr:colOff>
      <xdr:row>41</xdr:row>
      <xdr:rowOff>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/>
      </xdr:nvSpPr>
      <xdr:spPr>
        <a:xfrm>
          <a:off x="66675" y="7962900"/>
          <a:ext cx="66675" cy="114300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/>
      </xdr:nvSpPr>
      <xdr:spPr>
        <a:xfrm>
          <a:off x="1190625" y="7962900"/>
          <a:ext cx="66675" cy="114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18</xdr:col>
      <xdr:colOff>104775</xdr:colOff>
      <xdr:row>40</xdr:row>
      <xdr:rowOff>57150</xdr:rowOff>
    </xdr:from>
    <xdr:to>
      <xdr:col>18</xdr:col>
      <xdr:colOff>171450</xdr:colOff>
      <xdr:row>40</xdr:row>
      <xdr:rowOff>171450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SpPr/>
      </xdr:nvSpPr>
      <xdr:spPr>
        <a:xfrm>
          <a:off x="4191000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/>
      </xdr:nvSpPr>
      <xdr:spPr>
        <a:xfrm>
          <a:off x="11906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</xdr:col>
      <xdr:colOff>7620</xdr:colOff>
      <xdr:row>1</xdr:row>
      <xdr:rowOff>83820</xdr:rowOff>
    </xdr:from>
    <xdr:to>
      <xdr:col>9</xdr:col>
      <xdr:colOff>13335</xdr:colOff>
      <xdr:row>5</xdr:row>
      <xdr:rowOff>150495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169545"/>
          <a:ext cx="207264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40</xdr:row>
      <xdr:rowOff>57150</xdr:rowOff>
    </xdr:from>
    <xdr:to>
      <xdr:col>11</xdr:col>
      <xdr:colOff>133350</xdr:colOff>
      <xdr:row>40</xdr:row>
      <xdr:rowOff>171450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28670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66675</xdr:colOff>
      <xdr:row>40</xdr:row>
      <xdr:rowOff>57150</xdr:rowOff>
    </xdr:from>
    <xdr:to>
      <xdr:col>0</xdr:col>
      <xdr:colOff>133350</xdr:colOff>
      <xdr:row>41</xdr:row>
      <xdr:rowOff>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66675" y="7962900"/>
          <a:ext cx="66675" cy="114300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1190625" y="7962900"/>
          <a:ext cx="66675" cy="114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18</xdr:col>
      <xdr:colOff>104775</xdr:colOff>
      <xdr:row>40</xdr:row>
      <xdr:rowOff>57150</xdr:rowOff>
    </xdr:from>
    <xdr:to>
      <xdr:col>18</xdr:col>
      <xdr:colOff>171450</xdr:colOff>
      <xdr:row>40</xdr:row>
      <xdr:rowOff>171450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4191000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11906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</xdr:col>
      <xdr:colOff>7620</xdr:colOff>
      <xdr:row>1</xdr:row>
      <xdr:rowOff>83820</xdr:rowOff>
    </xdr:from>
    <xdr:to>
      <xdr:col>9</xdr:col>
      <xdr:colOff>13335</xdr:colOff>
      <xdr:row>5</xdr:row>
      <xdr:rowOff>150495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169545"/>
          <a:ext cx="207264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40</xdr:row>
      <xdr:rowOff>57150</xdr:rowOff>
    </xdr:from>
    <xdr:to>
      <xdr:col>11</xdr:col>
      <xdr:colOff>133350</xdr:colOff>
      <xdr:row>40</xdr:row>
      <xdr:rowOff>171450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2971800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66675</xdr:colOff>
      <xdr:row>40</xdr:row>
      <xdr:rowOff>57150</xdr:rowOff>
    </xdr:from>
    <xdr:to>
      <xdr:col>0</xdr:col>
      <xdr:colOff>133350</xdr:colOff>
      <xdr:row>41</xdr:row>
      <xdr:rowOff>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66675" y="7962900"/>
          <a:ext cx="66675" cy="114300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/>
      </xdr:nvSpPr>
      <xdr:spPr>
        <a:xfrm>
          <a:off x="1228725" y="7962900"/>
          <a:ext cx="66675" cy="114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18</xdr:col>
      <xdr:colOff>104775</xdr:colOff>
      <xdr:row>40</xdr:row>
      <xdr:rowOff>57150</xdr:rowOff>
    </xdr:from>
    <xdr:to>
      <xdr:col>18</xdr:col>
      <xdr:colOff>171450</xdr:colOff>
      <xdr:row>40</xdr:row>
      <xdr:rowOff>171450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>
        <a:xfrm>
          <a:off x="43148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7" name="Down Arrow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/>
      </xdr:nvSpPr>
      <xdr:spPr>
        <a:xfrm>
          <a:off x="12287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8</xdr:col>
      <xdr:colOff>5715</xdr:colOff>
      <xdr:row>5</xdr:row>
      <xdr:rowOff>66675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"/>
          <a:ext cx="2124075" cy="8210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40</xdr:row>
      <xdr:rowOff>57150</xdr:rowOff>
    </xdr:from>
    <xdr:to>
      <xdr:col>11</xdr:col>
      <xdr:colOff>133350</xdr:colOff>
      <xdr:row>40</xdr:row>
      <xdr:rowOff>171450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2971800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66675</xdr:colOff>
      <xdr:row>40</xdr:row>
      <xdr:rowOff>57150</xdr:rowOff>
    </xdr:from>
    <xdr:to>
      <xdr:col>0</xdr:col>
      <xdr:colOff>133350</xdr:colOff>
      <xdr:row>41</xdr:row>
      <xdr:rowOff>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66675" y="7962900"/>
          <a:ext cx="66675" cy="114300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/>
      </xdr:nvSpPr>
      <xdr:spPr>
        <a:xfrm>
          <a:off x="1228725" y="7962900"/>
          <a:ext cx="66675" cy="114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18</xdr:col>
      <xdr:colOff>104775</xdr:colOff>
      <xdr:row>40</xdr:row>
      <xdr:rowOff>57150</xdr:rowOff>
    </xdr:from>
    <xdr:to>
      <xdr:col>18</xdr:col>
      <xdr:colOff>171450</xdr:colOff>
      <xdr:row>40</xdr:row>
      <xdr:rowOff>171450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/>
      </xdr:nvSpPr>
      <xdr:spPr>
        <a:xfrm>
          <a:off x="43148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7" name="Down Arrow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/>
      </xdr:nvSpPr>
      <xdr:spPr>
        <a:xfrm>
          <a:off x="12287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</xdr:col>
      <xdr:colOff>91440</xdr:colOff>
      <xdr:row>1</xdr:row>
      <xdr:rowOff>167640</xdr:rowOff>
    </xdr:from>
    <xdr:to>
      <xdr:col>9</xdr:col>
      <xdr:colOff>97155</xdr:colOff>
      <xdr:row>6</xdr:row>
      <xdr:rowOff>20955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251460"/>
          <a:ext cx="2124075" cy="8210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40</xdr:row>
      <xdr:rowOff>57150</xdr:rowOff>
    </xdr:from>
    <xdr:to>
      <xdr:col>11</xdr:col>
      <xdr:colOff>133350</xdr:colOff>
      <xdr:row>40</xdr:row>
      <xdr:rowOff>171450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939415" y="7882890"/>
          <a:ext cx="66675" cy="1066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66675</xdr:colOff>
      <xdr:row>40</xdr:row>
      <xdr:rowOff>57150</xdr:rowOff>
    </xdr:from>
    <xdr:to>
      <xdr:col>0</xdr:col>
      <xdr:colOff>133350</xdr:colOff>
      <xdr:row>41</xdr:row>
      <xdr:rowOff>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" y="7882890"/>
          <a:ext cx="66675" cy="110490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19200" y="7882890"/>
          <a:ext cx="66675" cy="1066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18</xdr:col>
      <xdr:colOff>104775</xdr:colOff>
      <xdr:row>40</xdr:row>
      <xdr:rowOff>57150</xdr:rowOff>
    </xdr:from>
    <xdr:to>
      <xdr:col>18</xdr:col>
      <xdr:colOff>171450</xdr:colOff>
      <xdr:row>40</xdr:row>
      <xdr:rowOff>171450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4280535" y="7882890"/>
          <a:ext cx="66675" cy="1066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219200" y="7882890"/>
          <a:ext cx="66675" cy="1066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0</xdr:col>
      <xdr:colOff>190500</xdr:colOff>
      <xdr:row>1</xdr:row>
      <xdr:rowOff>66675</xdr:rowOff>
    </xdr:from>
    <xdr:to>
      <xdr:col>8</xdr:col>
      <xdr:colOff>196215</xdr:colOff>
      <xdr:row>5</xdr:row>
      <xdr:rowOff>133350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0495"/>
          <a:ext cx="2124075" cy="8210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40</xdr:row>
      <xdr:rowOff>57150</xdr:rowOff>
    </xdr:from>
    <xdr:to>
      <xdr:col>11</xdr:col>
      <xdr:colOff>133350</xdr:colOff>
      <xdr:row>40</xdr:row>
      <xdr:rowOff>171450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939415" y="7882890"/>
          <a:ext cx="66675" cy="1066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66675</xdr:colOff>
      <xdr:row>40</xdr:row>
      <xdr:rowOff>57150</xdr:rowOff>
    </xdr:from>
    <xdr:to>
      <xdr:col>0</xdr:col>
      <xdr:colOff>133350</xdr:colOff>
      <xdr:row>41</xdr:row>
      <xdr:rowOff>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" y="7882890"/>
          <a:ext cx="66675" cy="110490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219200" y="7882890"/>
          <a:ext cx="66675" cy="1066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18</xdr:col>
      <xdr:colOff>104775</xdr:colOff>
      <xdr:row>40</xdr:row>
      <xdr:rowOff>57150</xdr:rowOff>
    </xdr:from>
    <xdr:to>
      <xdr:col>18</xdr:col>
      <xdr:colOff>171450</xdr:colOff>
      <xdr:row>40</xdr:row>
      <xdr:rowOff>171450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4280535" y="7882890"/>
          <a:ext cx="66675" cy="1066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1219200" y="7882890"/>
          <a:ext cx="66675" cy="1066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</xdr:col>
      <xdr:colOff>0</xdr:colOff>
      <xdr:row>1</xdr:row>
      <xdr:rowOff>57150</xdr:rowOff>
    </xdr:from>
    <xdr:to>
      <xdr:col>9</xdr:col>
      <xdr:colOff>5715</xdr:colOff>
      <xdr:row>5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140970"/>
          <a:ext cx="2124075" cy="8210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40</xdr:row>
      <xdr:rowOff>57150</xdr:rowOff>
    </xdr:from>
    <xdr:to>
      <xdr:col>11</xdr:col>
      <xdr:colOff>133350</xdr:colOff>
      <xdr:row>40</xdr:row>
      <xdr:rowOff>171450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867025" y="7991475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66675</xdr:colOff>
      <xdr:row>40</xdr:row>
      <xdr:rowOff>57150</xdr:rowOff>
    </xdr:from>
    <xdr:to>
      <xdr:col>0</xdr:col>
      <xdr:colOff>133350</xdr:colOff>
      <xdr:row>41</xdr:row>
      <xdr:rowOff>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" y="7991475"/>
          <a:ext cx="66675" cy="114300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190625" y="7991475"/>
          <a:ext cx="66675" cy="114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18</xdr:col>
      <xdr:colOff>104775</xdr:colOff>
      <xdr:row>40</xdr:row>
      <xdr:rowOff>57150</xdr:rowOff>
    </xdr:from>
    <xdr:to>
      <xdr:col>18</xdr:col>
      <xdr:colOff>171450</xdr:colOff>
      <xdr:row>40</xdr:row>
      <xdr:rowOff>171450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4191000" y="7991475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1190625" y="7991475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</xdr:col>
      <xdr:colOff>0</xdr:colOff>
      <xdr:row>1</xdr:row>
      <xdr:rowOff>57150</xdr:rowOff>
    </xdr:from>
    <xdr:to>
      <xdr:col>9</xdr:col>
      <xdr:colOff>5715</xdr:colOff>
      <xdr:row>5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207264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40</xdr:row>
      <xdr:rowOff>57150</xdr:rowOff>
    </xdr:from>
    <xdr:to>
      <xdr:col>11</xdr:col>
      <xdr:colOff>133350</xdr:colOff>
      <xdr:row>40</xdr:row>
      <xdr:rowOff>171450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971800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66675</xdr:colOff>
      <xdr:row>40</xdr:row>
      <xdr:rowOff>57150</xdr:rowOff>
    </xdr:from>
    <xdr:to>
      <xdr:col>0</xdr:col>
      <xdr:colOff>133350</xdr:colOff>
      <xdr:row>41</xdr:row>
      <xdr:rowOff>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66675" y="7962900"/>
          <a:ext cx="66675" cy="114300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1228725" y="7962900"/>
          <a:ext cx="66675" cy="114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18</xdr:col>
      <xdr:colOff>104775</xdr:colOff>
      <xdr:row>40</xdr:row>
      <xdr:rowOff>57150</xdr:rowOff>
    </xdr:from>
    <xdr:to>
      <xdr:col>18</xdr:col>
      <xdr:colOff>171450</xdr:colOff>
      <xdr:row>40</xdr:row>
      <xdr:rowOff>171450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43148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7" name="Down Arrow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12287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</xdr:col>
      <xdr:colOff>167640</xdr:colOff>
      <xdr:row>1</xdr:row>
      <xdr:rowOff>30480</xdr:rowOff>
    </xdr:from>
    <xdr:to>
      <xdr:col>9</xdr:col>
      <xdr:colOff>173355</xdr:colOff>
      <xdr:row>5</xdr:row>
      <xdr:rowOff>97155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114300"/>
          <a:ext cx="2124075" cy="8210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40</xdr:row>
      <xdr:rowOff>57150</xdr:rowOff>
    </xdr:from>
    <xdr:to>
      <xdr:col>11</xdr:col>
      <xdr:colOff>133350</xdr:colOff>
      <xdr:row>40</xdr:row>
      <xdr:rowOff>171450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855595" y="7882890"/>
          <a:ext cx="66675" cy="1066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66675</xdr:colOff>
      <xdr:row>40</xdr:row>
      <xdr:rowOff>57150</xdr:rowOff>
    </xdr:from>
    <xdr:to>
      <xdr:col>0</xdr:col>
      <xdr:colOff>133350</xdr:colOff>
      <xdr:row>41</xdr:row>
      <xdr:rowOff>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6675" y="7882890"/>
          <a:ext cx="66675" cy="110490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1188720" y="7882890"/>
          <a:ext cx="66675" cy="1066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18</xdr:col>
      <xdr:colOff>104775</xdr:colOff>
      <xdr:row>40</xdr:row>
      <xdr:rowOff>57150</xdr:rowOff>
    </xdr:from>
    <xdr:to>
      <xdr:col>18</xdr:col>
      <xdr:colOff>171450</xdr:colOff>
      <xdr:row>40</xdr:row>
      <xdr:rowOff>171450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4173855" y="7882890"/>
          <a:ext cx="66675" cy="1066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1188720" y="7882890"/>
          <a:ext cx="66675" cy="10668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</xdr:col>
      <xdr:colOff>7620</xdr:colOff>
      <xdr:row>1</xdr:row>
      <xdr:rowOff>167640</xdr:rowOff>
    </xdr:from>
    <xdr:to>
      <xdr:col>9</xdr:col>
      <xdr:colOff>13335</xdr:colOff>
      <xdr:row>6</xdr:row>
      <xdr:rowOff>20955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" y="251460"/>
          <a:ext cx="2063115" cy="8210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40</xdr:row>
      <xdr:rowOff>57150</xdr:rowOff>
    </xdr:from>
    <xdr:to>
      <xdr:col>11</xdr:col>
      <xdr:colOff>133350</xdr:colOff>
      <xdr:row>40</xdr:row>
      <xdr:rowOff>171450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8670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66675</xdr:colOff>
      <xdr:row>40</xdr:row>
      <xdr:rowOff>57150</xdr:rowOff>
    </xdr:from>
    <xdr:to>
      <xdr:col>0</xdr:col>
      <xdr:colOff>133350</xdr:colOff>
      <xdr:row>41</xdr:row>
      <xdr:rowOff>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6675" y="7962900"/>
          <a:ext cx="66675" cy="114300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1190625" y="7962900"/>
          <a:ext cx="66675" cy="114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18</xdr:col>
      <xdr:colOff>104775</xdr:colOff>
      <xdr:row>40</xdr:row>
      <xdr:rowOff>57150</xdr:rowOff>
    </xdr:from>
    <xdr:to>
      <xdr:col>18</xdr:col>
      <xdr:colOff>171450</xdr:colOff>
      <xdr:row>40</xdr:row>
      <xdr:rowOff>171450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4191000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11906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</xdr:col>
      <xdr:colOff>7620</xdr:colOff>
      <xdr:row>1</xdr:row>
      <xdr:rowOff>167640</xdr:rowOff>
    </xdr:from>
    <xdr:to>
      <xdr:col>9</xdr:col>
      <xdr:colOff>13335</xdr:colOff>
      <xdr:row>6</xdr:row>
      <xdr:rowOff>20955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53365"/>
          <a:ext cx="2072640" cy="8439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40</xdr:row>
      <xdr:rowOff>57150</xdr:rowOff>
    </xdr:from>
    <xdr:to>
      <xdr:col>11</xdr:col>
      <xdr:colOff>133350</xdr:colOff>
      <xdr:row>40</xdr:row>
      <xdr:rowOff>171450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8670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0</xdr:col>
      <xdr:colOff>66675</xdr:colOff>
      <xdr:row>40</xdr:row>
      <xdr:rowOff>57150</xdr:rowOff>
    </xdr:from>
    <xdr:to>
      <xdr:col>0</xdr:col>
      <xdr:colOff>133350</xdr:colOff>
      <xdr:row>41</xdr:row>
      <xdr:rowOff>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6675" y="7962900"/>
          <a:ext cx="66675" cy="114300"/>
        </a:xfrm>
        <a:prstGeom prst="downArrow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1190625" y="7962900"/>
          <a:ext cx="66675" cy="1143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18</xdr:col>
      <xdr:colOff>104775</xdr:colOff>
      <xdr:row>40</xdr:row>
      <xdr:rowOff>57150</xdr:rowOff>
    </xdr:from>
    <xdr:to>
      <xdr:col>18</xdr:col>
      <xdr:colOff>171450</xdr:colOff>
      <xdr:row>40</xdr:row>
      <xdr:rowOff>171450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4191000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152400</xdr:colOff>
      <xdr:row>40</xdr:row>
      <xdr:rowOff>57150</xdr:rowOff>
    </xdr:from>
    <xdr:to>
      <xdr:col>4</xdr:col>
      <xdr:colOff>219075</xdr:colOff>
      <xdr:row>40</xdr:row>
      <xdr:rowOff>171450</xdr:rowOff>
    </xdr:to>
    <xdr:sp macro="" textlink="">
      <xdr:nvSpPr>
        <xdr:cNvPr id="6" name="Down Arrow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1190625" y="7962900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</xdr:col>
      <xdr:colOff>7620</xdr:colOff>
      <xdr:row>1</xdr:row>
      <xdr:rowOff>167640</xdr:rowOff>
    </xdr:from>
    <xdr:to>
      <xdr:col>9</xdr:col>
      <xdr:colOff>13335</xdr:colOff>
      <xdr:row>6</xdr:row>
      <xdr:rowOff>20955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53365"/>
          <a:ext cx="2072640" cy="8439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1-009%20FY22-FY23%20Recommended%20Awards-B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mical Awards"/>
      <sheetName val="Chemical Worksheet"/>
    </sheetNames>
    <sheetDataSet>
      <sheetData sheetId="0" refreshError="1"/>
      <sheetData sheetId="1">
        <row r="2">
          <cell r="D2" t="str">
            <v>Brenntag</v>
          </cell>
          <cell r="F2" t="str">
            <v>Carus Corp</v>
          </cell>
          <cell r="G2" t="str">
            <v>Chemrite</v>
          </cell>
          <cell r="H2" t="str">
            <v>Chemtrade</v>
          </cell>
          <cell r="I2" t="str">
            <v>Colonial</v>
          </cell>
          <cell r="J2" t="str">
            <v>DPC Enterprises</v>
          </cell>
          <cell r="O2" t="str">
            <v>Sterling Water</v>
          </cell>
          <cell r="P2" t="str">
            <v>Univar</v>
          </cell>
        </row>
        <row r="4">
          <cell r="D4">
            <v>0.12</v>
          </cell>
        </row>
        <row r="5">
          <cell r="P5">
            <v>6.8599999999999994E-2</v>
          </cell>
        </row>
        <row r="6">
          <cell r="D6">
            <v>0.23300000000000001</v>
          </cell>
        </row>
        <row r="7">
          <cell r="D7">
            <v>84.3</v>
          </cell>
        </row>
        <row r="8">
          <cell r="D8">
            <v>684</v>
          </cell>
        </row>
        <row r="9">
          <cell r="F9">
            <v>0.495</v>
          </cell>
        </row>
        <row r="10">
          <cell r="O10">
            <v>1.0449999999999999</v>
          </cell>
        </row>
        <row r="11">
          <cell r="H11">
            <v>6.5799999999999997E-2</v>
          </cell>
        </row>
        <row r="12">
          <cell r="G12">
            <v>0.91</v>
          </cell>
        </row>
        <row r="13">
          <cell r="G13">
            <v>1.617</v>
          </cell>
        </row>
        <row r="14">
          <cell r="I14">
            <v>0.27500000000000002</v>
          </cell>
        </row>
        <row r="16">
          <cell r="J16">
            <v>0.80800000000000005</v>
          </cell>
        </row>
        <row r="17">
          <cell r="G17">
            <v>9.0990000000000002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orders@industrialchem.com;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baustin@brenntag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baustin@brenntag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hburnett@burnett-inc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orders@caruscorporation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sales@sterlingwatertech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kimberly@F2ind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tbutler@colonialchemicals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IDI.CS@ercoworldwide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kimberly@F2ind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ssorders@chemtradelogistics.co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orders@industrialchem.com;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baustin@brenntag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orders@industrialchem.com;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kimberly@F2ind.com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mailto:kimberly@F2ind.com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bids@genchemcorp.com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hrista.zuker@cedarchem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hrista.zuker@cedarchem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baustin@brenntag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orders@industrialchem.com;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orders@industrialchem.com;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orders@industrialchem.com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tabSelected="1" zoomScaleNormal="100" workbookViewId="0">
      <selection activeCell="J7" sqref="J7"/>
    </sheetView>
  </sheetViews>
  <sheetFormatPr defaultRowHeight="14.25"/>
  <cols>
    <col min="1" max="1" width="31.125" customWidth="1"/>
    <col min="2" max="2" width="13.125" style="594" customWidth="1"/>
    <col min="3" max="3" width="7.875" customWidth="1"/>
    <col min="4" max="4" width="10.375" customWidth="1"/>
    <col min="5" max="5" width="15.875" customWidth="1"/>
    <col min="6" max="6" width="12.25" customWidth="1"/>
    <col min="7" max="7" width="18" customWidth="1"/>
    <col min="8" max="8" width="14" customWidth="1"/>
  </cols>
  <sheetData>
    <row r="1" spans="1:8" ht="59.25" customHeight="1">
      <c r="A1" s="556" t="s">
        <v>239</v>
      </c>
      <c r="B1" s="556"/>
      <c r="C1" s="556"/>
      <c r="D1" s="556"/>
      <c r="E1" s="556"/>
      <c r="F1" s="556"/>
      <c r="G1" s="556"/>
      <c r="H1" s="556"/>
    </row>
    <row r="2" spans="1:8" ht="29.25" customHeight="1">
      <c r="A2" s="595" t="s">
        <v>240</v>
      </c>
      <c r="B2" s="595"/>
      <c r="C2" s="595"/>
      <c r="D2" s="595"/>
      <c r="E2" s="595"/>
      <c r="F2" s="595"/>
      <c r="G2" s="595"/>
      <c r="H2" s="595"/>
    </row>
    <row r="3" spans="1:8" ht="21" customHeight="1">
      <c r="A3" s="600" t="s">
        <v>268</v>
      </c>
      <c r="B3" s="600"/>
      <c r="C3" s="600"/>
      <c r="D3" s="600"/>
      <c r="E3" s="600"/>
      <c r="F3" s="600"/>
      <c r="G3" s="600"/>
      <c r="H3" s="600"/>
    </row>
    <row r="4" spans="1:8" ht="9" customHeight="1" thickBot="1">
      <c r="A4" s="557"/>
      <c r="B4" s="558"/>
      <c r="C4" s="557"/>
      <c r="D4" s="557"/>
      <c r="E4" s="557"/>
      <c r="F4" s="557"/>
      <c r="G4" s="557"/>
      <c r="H4" s="557"/>
    </row>
    <row r="5" spans="1:8" ht="40.5" customHeight="1">
      <c r="A5" s="559" t="s">
        <v>144</v>
      </c>
      <c r="B5" s="560" t="s">
        <v>145</v>
      </c>
      <c r="C5" s="561" t="s">
        <v>31</v>
      </c>
      <c r="D5" s="559" t="s">
        <v>241</v>
      </c>
      <c r="E5" s="559" t="s">
        <v>242</v>
      </c>
      <c r="F5" s="559" t="s">
        <v>146</v>
      </c>
      <c r="G5" s="559" t="s">
        <v>243</v>
      </c>
      <c r="H5" s="559" t="s">
        <v>244</v>
      </c>
    </row>
    <row r="6" spans="1:8" ht="34.5" customHeight="1">
      <c r="A6" s="562" t="s">
        <v>245</v>
      </c>
      <c r="B6" s="563">
        <v>106000</v>
      </c>
      <c r="C6" s="564" t="s">
        <v>157</v>
      </c>
      <c r="D6" s="564">
        <f>'[1]Chemical Worksheet'!D4</f>
        <v>0.12</v>
      </c>
      <c r="E6" s="565">
        <f>B6*D6</f>
        <v>12720</v>
      </c>
      <c r="F6" s="564"/>
      <c r="G6" s="564" t="str">
        <f>'[1]Chemical Worksheet'!D2</f>
        <v>Brenntag</v>
      </c>
      <c r="H6" s="566"/>
    </row>
    <row r="7" spans="1:8" ht="34.5" customHeight="1">
      <c r="A7" s="567" t="s">
        <v>246</v>
      </c>
      <c r="B7" s="568">
        <v>775000</v>
      </c>
      <c r="C7" s="569" t="s">
        <v>157</v>
      </c>
      <c r="D7" s="569">
        <f>'[1]Chemical Worksheet'!P5</f>
        <v>6.8599999999999994E-2</v>
      </c>
      <c r="E7" s="570">
        <f t="shared" ref="E7:E28" si="0">B7*D7</f>
        <v>53164.999999999993</v>
      </c>
      <c r="F7" s="569"/>
      <c r="G7" s="569" t="str">
        <f>'[1]Chemical Worksheet'!P2</f>
        <v>Univar</v>
      </c>
      <c r="H7" s="571"/>
    </row>
    <row r="8" spans="1:8" ht="34.5" customHeight="1">
      <c r="A8" s="562" t="s">
        <v>247</v>
      </c>
      <c r="B8" s="563">
        <v>155000</v>
      </c>
      <c r="C8" s="564" t="s">
        <v>124</v>
      </c>
      <c r="D8" s="564">
        <f>'[1]Chemical Worksheet'!D6</f>
        <v>0.23300000000000001</v>
      </c>
      <c r="E8" s="565">
        <f t="shared" si="0"/>
        <v>36115</v>
      </c>
      <c r="F8" s="564"/>
      <c r="G8" s="564" t="str">
        <f>'[1]Chemical Worksheet'!D2</f>
        <v>Brenntag</v>
      </c>
      <c r="H8" s="566"/>
    </row>
    <row r="9" spans="1:8" ht="34.5" customHeight="1">
      <c r="A9" s="572" t="s">
        <v>248</v>
      </c>
      <c r="B9" s="573">
        <v>120000</v>
      </c>
      <c r="C9" s="574" t="s">
        <v>157</v>
      </c>
      <c r="D9" s="574">
        <v>0.45</v>
      </c>
      <c r="E9" s="570">
        <f t="shared" si="0"/>
        <v>54000</v>
      </c>
      <c r="F9" s="574"/>
      <c r="G9" s="574" t="s">
        <v>249</v>
      </c>
      <c r="H9" s="575" t="s">
        <v>250</v>
      </c>
    </row>
    <row r="10" spans="1:8" ht="34.5" customHeight="1">
      <c r="A10" s="562" t="s">
        <v>251</v>
      </c>
      <c r="B10" s="563">
        <v>130000</v>
      </c>
      <c r="C10" s="564" t="s">
        <v>157</v>
      </c>
      <c r="D10" s="564">
        <v>0.27</v>
      </c>
      <c r="E10" s="565">
        <f t="shared" si="0"/>
        <v>35100</v>
      </c>
      <c r="F10" s="564"/>
      <c r="G10" s="564" t="s">
        <v>249</v>
      </c>
      <c r="H10" s="576" t="s">
        <v>250</v>
      </c>
    </row>
    <row r="11" spans="1:8" ht="34.5" customHeight="1">
      <c r="A11" s="572" t="s">
        <v>252</v>
      </c>
      <c r="B11" s="573">
        <v>6000</v>
      </c>
      <c r="C11" s="574" t="s">
        <v>157</v>
      </c>
      <c r="D11" s="574">
        <v>0.95</v>
      </c>
      <c r="E11" s="570">
        <f t="shared" si="0"/>
        <v>5700</v>
      </c>
      <c r="F11" s="574"/>
      <c r="G11" s="574" t="s">
        <v>249</v>
      </c>
      <c r="H11" s="577" t="s">
        <v>253</v>
      </c>
    </row>
    <row r="12" spans="1:8" ht="34.5" customHeight="1">
      <c r="A12" s="562" t="s">
        <v>254</v>
      </c>
      <c r="B12" s="563">
        <v>19000</v>
      </c>
      <c r="C12" s="564" t="s">
        <v>157</v>
      </c>
      <c r="D12" s="578">
        <v>1.4</v>
      </c>
      <c r="E12" s="565">
        <f t="shared" si="0"/>
        <v>26600</v>
      </c>
      <c r="F12" s="564"/>
      <c r="G12" s="564" t="s">
        <v>249</v>
      </c>
      <c r="H12" s="566" t="s">
        <v>253</v>
      </c>
    </row>
    <row r="13" spans="1:8" ht="34.5" customHeight="1">
      <c r="A13" s="572" t="s">
        <v>255</v>
      </c>
      <c r="B13" s="573">
        <v>2000</v>
      </c>
      <c r="C13" s="574" t="s">
        <v>157</v>
      </c>
      <c r="D13" s="579">
        <v>1.4</v>
      </c>
      <c r="E13" s="570">
        <f t="shared" si="0"/>
        <v>2800</v>
      </c>
      <c r="F13" s="574"/>
      <c r="G13" s="574" t="s">
        <v>249</v>
      </c>
      <c r="H13" s="577" t="s">
        <v>253</v>
      </c>
    </row>
    <row r="14" spans="1:8" ht="34.5" customHeight="1">
      <c r="A14" s="562" t="s">
        <v>190</v>
      </c>
      <c r="B14" s="563">
        <v>8</v>
      </c>
      <c r="C14" s="564" t="s">
        <v>75</v>
      </c>
      <c r="D14" s="578">
        <f>'[1]Chemical Worksheet'!D7</f>
        <v>84.3</v>
      </c>
      <c r="E14" s="565">
        <f t="shared" si="0"/>
        <v>674.4</v>
      </c>
      <c r="F14" s="564"/>
      <c r="G14" s="564" t="str">
        <f>'[1]Chemical Worksheet'!D2</f>
        <v>Brenntag</v>
      </c>
      <c r="H14" s="566"/>
    </row>
    <row r="15" spans="1:8" ht="34.5" customHeight="1">
      <c r="A15" s="572" t="s">
        <v>256</v>
      </c>
      <c r="B15" s="573">
        <v>28</v>
      </c>
      <c r="C15" s="574" t="s">
        <v>75</v>
      </c>
      <c r="D15" s="579">
        <f>'[1]Chemical Worksheet'!D8</f>
        <v>684</v>
      </c>
      <c r="E15" s="570">
        <f t="shared" si="0"/>
        <v>19152</v>
      </c>
      <c r="F15" s="574"/>
      <c r="G15" s="574" t="str">
        <f>'[1]Chemical Worksheet'!D2</f>
        <v>Brenntag</v>
      </c>
      <c r="H15" s="577"/>
    </row>
    <row r="16" spans="1:8" ht="34.5" customHeight="1">
      <c r="A16" s="580" t="s">
        <v>257</v>
      </c>
      <c r="B16" s="563">
        <v>300000</v>
      </c>
      <c r="C16" s="564" t="s">
        <v>157</v>
      </c>
      <c r="D16" s="581">
        <v>5.7000000000000002E-2</v>
      </c>
      <c r="E16" s="565">
        <f t="shared" si="0"/>
        <v>17100</v>
      </c>
      <c r="F16" s="564"/>
      <c r="G16" s="564" t="s">
        <v>147</v>
      </c>
      <c r="H16" s="566" t="s">
        <v>253</v>
      </c>
    </row>
    <row r="17" spans="1:8" ht="34.5" customHeight="1">
      <c r="A17" s="582" t="s">
        <v>258</v>
      </c>
      <c r="B17" s="573">
        <v>65000</v>
      </c>
      <c r="C17" s="574" t="s">
        <v>157</v>
      </c>
      <c r="D17" s="574">
        <f>'[1]Chemical Worksheet'!F9</f>
        <v>0.495</v>
      </c>
      <c r="E17" s="570">
        <f t="shared" si="0"/>
        <v>32175</v>
      </c>
      <c r="F17" s="574"/>
      <c r="G17" s="574" t="str">
        <f>'[1]Chemical Worksheet'!F2</f>
        <v>Carus Corp</v>
      </c>
      <c r="H17" s="577"/>
    </row>
    <row r="18" spans="1:8" ht="34.5" customHeight="1">
      <c r="A18" s="562" t="s">
        <v>200</v>
      </c>
      <c r="B18" s="563">
        <v>20000</v>
      </c>
      <c r="C18" s="564" t="s">
        <v>157</v>
      </c>
      <c r="D18" s="564">
        <f>'[1]Chemical Worksheet'!O10</f>
        <v>1.0449999999999999</v>
      </c>
      <c r="E18" s="565">
        <f t="shared" si="0"/>
        <v>20900</v>
      </c>
      <c r="F18" s="564"/>
      <c r="G18" s="564" t="str">
        <f>'[1]Chemical Worksheet'!O2</f>
        <v>Sterling Water</v>
      </c>
      <c r="H18" s="566"/>
    </row>
    <row r="19" spans="1:8" ht="34.5" customHeight="1">
      <c r="A19" s="572" t="s">
        <v>259</v>
      </c>
      <c r="B19" s="573">
        <v>560000</v>
      </c>
      <c r="C19" s="574" t="s">
        <v>157</v>
      </c>
      <c r="D19" s="574">
        <f>'[1]Chemical Worksheet'!H11</f>
        <v>6.5799999999999997E-2</v>
      </c>
      <c r="E19" s="570">
        <f t="shared" si="0"/>
        <v>36848</v>
      </c>
      <c r="F19" s="574"/>
      <c r="G19" s="574" t="str">
        <f>'[1]Chemical Worksheet'!H2</f>
        <v>Chemtrade</v>
      </c>
      <c r="H19" s="577"/>
    </row>
    <row r="20" spans="1:8" ht="34.5" customHeight="1">
      <c r="A20" s="562" t="s">
        <v>230</v>
      </c>
      <c r="B20" s="563">
        <v>11100</v>
      </c>
      <c r="C20" s="564" t="s">
        <v>124</v>
      </c>
      <c r="D20" s="564">
        <f>'[1]Chemical Worksheet'!G12</f>
        <v>0.91</v>
      </c>
      <c r="E20" s="565">
        <f t="shared" si="0"/>
        <v>10101</v>
      </c>
      <c r="F20" s="564"/>
      <c r="G20" s="564" t="str">
        <f>'[1]Chemical Worksheet'!G2</f>
        <v>Chemrite</v>
      </c>
      <c r="H20" s="566"/>
    </row>
    <row r="21" spans="1:8" ht="34.5" customHeight="1">
      <c r="A21" s="582" t="s">
        <v>260</v>
      </c>
      <c r="B21" s="573">
        <v>956250</v>
      </c>
      <c r="C21" s="574" t="s">
        <v>157</v>
      </c>
      <c r="D21" s="574">
        <v>0.22500000000000001</v>
      </c>
      <c r="E21" s="570">
        <f t="shared" si="0"/>
        <v>215156.25</v>
      </c>
      <c r="F21" s="574"/>
      <c r="G21" s="574" t="s">
        <v>261</v>
      </c>
      <c r="H21" s="577" t="s">
        <v>253</v>
      </c>
    </row>
    <row r="22" spans="1:8" ht="34.5" customHeight="1">
      <c r="A22" s="580" t="s">
        <v>262</v>
      </c>
      <c r="B22" s="563">
        <v>1250</v>
      </c>
      <c r="C22" s="564" t="s">
        <v>124</v>
      </c>
      <c r="D22" s="564">
        <v>2.75</v>
      </c>
      <c r="E22" s="565">
        <f t="shared" si="0"/>
        <v>3437.5</v>
      </c>
      <c r="F22" s="564"/>
      <c r="G22" s="564" t="s">
        <v>261</v>
      </c>
      <c r="H22" s="566" t="s">
        <v>253</v>
      </c>
    </row>
    <row r="23" spans="1:8" ht="34.5" customHeight="1">
      <c r="A23" s="572" t="s">
        <v>91</v>
      </c>
      <c r="B23" s="573">
        <v>6000</v>
      </c>
      <c r="C23" s="574" t="s">
        <v>124</v>
      </c>
      <c r="D23" s="574">
        <f>'[1]Chemical Worksheet'!G13</f>
        <v>1.617</v>
      </c>
      <c r="E23" s="570">
        <f t="shared" si="0"/>
        <v>9702</v>
      </c>
      <c r="F23" s="574"/>
      <c r="G23" s="574" t="str">
        <f>'[1]Chemical Worksheet'!G2</f>
        <v>Chemrite</v>
      </c>
      <c r="H23" s="577"/>
    </row>
    <row r="24" spans="1:8" ht="34.5" customHeight="1">
      <c r="A24" s="562" t="s">
        <v>263</v>
      </c>
      <c r="B24" s="563">
        <v>30000</v>
      </c>
      <c r="C24" s="564" t="s">
        <v>124</v>
      </c>
      <c r="D24" s="564">
        <f>'[1]Chemical Worksheet'!I14</f>
        <v>0.27500000000000002</v>
      </c>
      <c r="E24" s="565">
        <f t="shared" si="0"/>
        <v>8250</v>
      </c>
      <c r="F24" s="564"/>
      <c r="G24" s="564" t="str">
        <f>'[1]Chemical Worksheet'!I2</f>
        <v>Colonial</v>
      </c>
      <c r="H24" s="566"/>
    </row>
    <row r="25" spans="1:8" ht="34.5" customHeight="1">
      <c r="A25" s="572" t="s">
        <v>264</v>
      </c>
      <c r="B25" s="573">
        <v>100000</v>
      </c>
      <c r="C25" s="574" t="s">
        <v>157</v>
      </c>
      <c r="D25" s="574">
        <v>0.53900000000000003</v>
      </c>
      <c r="E25" s="570">
        <f t="shared" si="0"/>
        <v>53900</v>
      </c>
      <c r="F25" s="574"/>
      <c r="G25" s="574" t="s">
        <v>265</v>
      </c>
      <c r="H25" s="577" t="s">
        <v>253</v>
      </c>
    </row>
    <row r="26" spans="1:8" ht="34.5" customHeight="1">
      <c r="A26" s="562" t="s">
        <v>266</v>
      </c>
      <c r="B26" s="563">
        <v>42500</v>
      </c>
      <c r="C26" s="564" t="s">
        <v>124</v>
      </c>
      <c r="D26" s="564">
        <v>0.75</v>
      </c>
      <c r="E26" s="565">
        <f t="shared" si="0"/>
        <v>31875</v>
      </c>
      <c r="F26" s="564"/>
      <c r="G26" s="583" t="s">
        <v>249</v>
      </c>
      <c r="H26" s="576" t="s">
        <v>250</v>
      </c>
    </row>
    <row r="27" spans="1:8" ht="34.5" customHeight="1">
      <c r="A27" s="582" t="s">
        <v>267</v>
      </c>
      <c r="B27" s="573">
        <v>75000</v>
      </c>
      <c r="C27" s="574" t="s">
        <v>117</v>
      </c>
      <c r="D27" s="574">
        <f>'[1]Chemical Worksheet'!J16</f>
        <v>0.80800000000000005</v>
      </c>
      <c r="E27" s="570">
        <f t="shared" si="0"/>
        <v>60600.000000000007</v>
      </c>
      <c r="F27" s="574"/>
      <c r="G27" s="574" t="str">
        <f>'[1]Chemical Worksheet'!J2</f>
        <v>DPC Enterprises</v>
      </c>
      <c r="H27" s="577"/>
    </row>
    <row r="28" spans="1:8" ht="34.5" customHeight="1">
      <c r="A28" s="562" t="s">
        <v>132</v>
      </c>
      <c r="B28" s="563">
        <v>3250</v>
      </c>
      <c r="C28" s="564" t="s">
        <v>117</v>
      </c>
      <c r="D28" s="564">
        <f>'[1]Chemical Worksheet'!G17</f>
        <v>9.0990000000000002</v>
      </c>
      <c r="E28" s="565">
        <f t="shared" si="0"/>
        <v>29571.75</v>
      </c>
      <c r="F28" s="564"/>
      <c r="G28" s="564" t="str">
        <f>'[1]Chemical Worksheet'!G2</f>
        <v>Chemrite</v>
      </c>
      <c r="H28" s="566"/>
    </row>
    <row r="29" spans="1:8" ht="21" customHeight="1">
      <c r="A29" s="584"/>
      <c r="B29" s="585"/>
      <c r="C29" s="586"/>
      <c r="D29" s="586"/>
      <c r="E29" s="586"/>
      <c r="F29" s="586"/>
      <c r="G29" s="586"/>
      <c r="H29" s="587"/>
    </row>
    <row r="30" spans="1:8" ht="33.75" customHeight="1" thickBot="1">
      <c r="A30" s="588"/>
      <c r="B30" s="589"/>
      <c r="C30" s="590"/>
      <c r="D30" s="590"/>
      <c r="E30" s="591"/>
      <c r="F30" s="590"/>
      <c r="G30" s="592" t="s">
        <v>163</v>
      </c>
      <c r="H30" s="593">
        <f>SUM(E6:E28)</f>
        <v>775642.9</v>
      </c>
    </row>
    <row r="31" spans="1:8" ht="20.100000000000001" customHeight="1"/>
    <row r="32" spans="1:8" ht="20.100000000000001" customHeight="1"/>
    <row r="33" ht="20.100000000000001" customHeight="1"/>
    <row r="34" ht="20.100000000000001" customHeight="1"/>
  </sheetData>
  <mergeCells count="3">
    <mergeCell ref="A1:H1"/>
    <mergeCell ref="A2:H2"/>
    <mergeCell ref="A3:H3"/>
  </mergeCells>
  <printOptions horizontalCentered="1"/>
  <pageMargins left="0" right="0" top="0.5" bottom="0" header="0.3" footer="0.05"/>
  <pageSetup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51"/>
  <sheetViews>
    <sheetView showGridLines="0" showZeros="0" showRuler="0" showWhiteSpace="0" zoomScaleNormal="100" workbookViewId="0">
      <selection activeCell="AJ18" sqref="AJ18"/>
    </sheetView>
  </sheetViews>
  <sheetFormatPr defaultColWidth="3.125" defaultRowHeight="15" customHeight="1"/>
  <cols>
    <col min="1" max="1" width="3.125" style="6" customWidth="1"/>
    <col min="2" max="5" width="3.5" style="6" customWidth="1"/>
    <col min="6" max="6" width="3.125" style="6"/>
    <col min="7" max="7" width="3.75" style="6" customWidth="1"/>
    <col min="8" max="10" width="3.125" style="6"/>
    <col min="11" max="11" width="3.375" style="6" customWidth="1"/>
    <col min="12" max="12" width="1.875" style="6" customWidth="1"/>
    <col min="13" max="13" width="4.125" style="12" customWidth="1"/>
    <col min="14" max="14" width="1.125" style="13" customWidth="1"/>
    <col min="15" max="15" width="2.5" style="12" customWidth="1"/>
    <col min="16" max="16" width="1.75" style="13" customWidth="1"/>
    <col min="17" max="17" width="4.5" style="12" customWidth="1"/>
    <col min="18" max="18" width="1" style="12" customWidth="1"/>
    <col min="19" max="19" width="4.375" style="6" customWidth="1"/>
    <col min="20" max="20" width="3.5" style="6" customWidth="1"/>
    <col min="21" max="21" width="3" style="6" customWidth="1"/>
    <col min="22" max="22" width="3.5" style="6" customWidth="1"/>
    <col min="23" max="23" width="2.25" style="6" customWidth="1"/>
    <col min="24" max="24" width="4.375" style="6" customWidth="1"/>
    <col min="25" max="25" width="4.75" style="6" customWidth="1"/>
    <col min="26" max="26" width="3.125" style="6"/>
    <col min="27" max="27" width="4.125" style="6" customWidth="1"/>
    <col min="28" max="28" width="5.625" style="6" customWidth="1"/>
    <col min="29" max="16384" width="3.125" style="6"/>
  </cols>
  <sheetData>
    <row r="1" spans="1:28" ht="6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3"/>
      <c r="P1" s="4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5"/>
    </row>
    <row r="2" spans="1:28" ht="17.25" customHeight="1">
      <c r="A2" s="7"/>
      <c r="J2" s="374" t="s">
        <v>0</v>
      </c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Z2" s="8"/>
      <c r="AA2" s="8"/>
      <c r="AB2" s="9"/>
    </row>
    <row r="3" spans="1:28" ht="15" customHeight="1">
      <c r="A3" s="7"/>
      <c r="J3" s="375" t="s">
        <v>1</v>
      </c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Z3" s="8"/>
      <c r="AA3" s="8"/>
      <c r="AB3" s="9"/>
    </row>
    <row r="4" spans="1:28" ht="14.25" customHeight="1">
      <c r="A4" s="7"/>
      <c r="J4" s="375" t="s">
        <v>2</v>
      </c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Z4" s="10" t="s">
        <v>3</v>
      </c>
      <c r="AA4" s="376">
        <v>44378</v>
      </c>
      <c r="AB4" s="377"/>
    </row>
    <row r="5" spans="1:28" ht="14.25" customHeight="1">
      <c r="A5" s="7"/>
      <c r="J5" s="375" t="s">
        <v>4</v>
      </c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AA5" s="378"/>
      <c r="AB5" s="379"/>
    </row>
    <row r="6" spans="1:28" ht="17.25" customHeight="1">
      <c r="A6" s="7"/>
      <c r="K6" s="363" t="s">
        <v>5</v>
      </c>
      <c r="L6" s="363"/>
      <c r="M6" s="363"/>
      <c r="N6" s="363"/>
      <c r="O6" s="363"/>
      <c r="P6" s="363"/>
      <c r="Q6" s="363"/>
      <c r="R6" s="363"/>
      <c r="S6" s="363"/>
      <c r="T6" s="363"/>
      <c r="Z6" s="11" t="s">
        <v>6</v>
      </c>
      <c r="AA6" s="364"/>
      <c r="AB6" s="365"/>
    </row>
    <row r="7" spans="1:28" ht="15" customHeight="1">
      <c r="A7" s="7"/>
      <c r="Z7" s="14" t="s">
        <v>69</v>
      </c>
      <c r="AA7" s="366"/>
      <c r="AB7" s="367"/>
    </row>
    <row r="8" spans="1:28" ht="15.75" customHeight="1">
      <c r="A8" s="7"/>
      <c r="Z8" s="14" t="s">
        <v>7</v>
      </c>
      <c r="AA8" s="596" t="s">
        <v>269</v>
      </c>
      <c r="AB8" s="597"/>
    </row>
    <row r="9" spans="1:28" ht="15" customHeight="1">
      <c r="A9" s="15"/>
      <c r="Z9" s="14" t="s">
        <v>8</v>
      </c>
      <c r="AA9" s="370"/>
      <c r="AB9" s="371"/>
    </row>
    <row r="10" spans="1:28" ht="15" customHeight="1">
      <c r="A10" s="16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5"/>
      <c r="AB10" s="9"/>
    </row>
    <row r="11" spans="1:28" ht="12.75" customHeight="1">
      <c r="A11" s="372" t="s">
        <v>179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  <c r="L11" s="17"/>
      <c r="M11" s="373" t="s">
        <v>11</v>
      </c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9"/>
    </row>
    <row r="12" spans="1:28" ht="14.25" customHeight="1">
      <c r="A12" s="372" t="s">
        <v>180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9"/>
      <c r="L12" s="17"/>
      <c r="M12" s="18"/>
      <c r="N12" s="380" t="s">
        <v>13</v>
      </c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19"/>
      <c r="AB12" s="9"/>
    </row>
    <row r="13" spans="1:28" ht="15" customHeight="1">
      <c r="A13" s="372" t="s">
        <v>181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9"/>
      <c r="L13" s="20" t="s">
        <v>15</v>
      </c>
      <c r="M13" s="21"/>
      <c r="N13" s="4"/>
      <c r="O13" s="21"/>
      <c r="P13" s="4"/>
      <c r="Q13" s="21"/>
      <c r="R13" s="21"/>
      <c r="S13" s="2"/>
      <c r="T13" s="2"/>
      <c r="U13" s="2"/>
      <c r="V13" s="2"/>
      <c r="W13" s="2"/>
      <c r="X13" s="2"/>
      <c r="Y13" s="2"/>
      <c r="Z13" s="2"/>
      <c r="AA13" s="2"/>
      <c r="AB13" s="5"/>
    </row>
    <row r="14" spans="1:28" ht="14.25" customHeight="1">
      <c r="A14" s="490" t="s">
        <v>182</v>
      </c>
      <c r="B14" s="491"/>
      <c r="C14" s="491"/>
      <c r="D14" s="491"/>
      <c r="E14" s="491"/>
      <c r="F14" s="491"/>
      <c r="G14" s="491"/>
      <c r="H14" s="491"/>
      <c r="I14" s="491"/>
      <c r="J14" s="491"/>
      <c r="K14" s="492"/>
      <c r="N14" s="484" t="s">
        <v>16</v>
      </c>
      <c r="O14" s="484"/>
      <c r="P14" s="484"/>
      <c r="Q14" s="484"/>
      <c r="R14" s="484"/>
      <c r="S14" s="484"/>
      <c r="T14" s="484"/>
      <c r="U14" s="484"/>
      <c r="V14" s="484"/>
      <c r="W14" s="484"/>
      <c r="X14" s="484"/>
      <c r="Y14" s="484"/>
      <c r="Z14" s="484"/>
      <c r="AA14" s="484"/>
      <c r="AB14" s="9"/>
    </row>
    <row r="15" spans="1:28" ht="18" customHeight="1">
      <c r="A15" s="22" t="s">
        <v>17</v>
      </c>
      <c r="B15" s="360" t="s">
        <v>183</v>
      </c>
      <c r="C15" s="360"/>
      <c r="D15" s="360"/>
      <c r="E15" s="360"/>
      <c r="F15" s="360"/>
      <c r="G15" s="23" t="s">
        <v>18</v>
      </c>
      <c r="H15" s="361"/>
      <c r="I15" s="361"/>
      <c r="J15" s="361"/>
      <c r="K15" s="362"/>
      <c r="N15" s="354" t="s">
        <v>113</v>
      </c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9"/>
    </row>
    <row r="16" spans="1:28" ht="17.25" customHeight="1">
      <c r="A16" s="336" t="s">
        <v>143</v>
      </c>
      <c r="B16" s="337"/>
      <c r="C16" s="337"/>
      <c r="D16" s="337"/>
      <c r="E16" s="338"/>
      <c r="F16" s="345" t="s">
        <v>19</v>
      </c>
      <c r="G16" s="346"/>
      <c r="H16" s="346"/>
      <c r="I16" s="346"/>
      <c r="J16" s="346"/>
      <c r="K16" s="347"/>
      <c r="N16" s="354" t="s">
        <v>61</v>
      </c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9"/>
    </row>
    <row r="17" spans="1:28" s="24" customFormat="1" ht="17.25" customHeight="1">
      <c r="A17" s="339"/>
      <c r="B17" s="340"/>
      <c r="C17" s="340"/>
      <c r="D17" s="340"/>
      <c r="E17" s="341"/>
      <c r="F17" s="327"/>
      <c r="G17" s="348"/>
      <c r="H17" s="348"/>
      <c r="I17" s="348"/>
      <c r="J17" s="348"/>
      <c r="K17" s="349"/>
      <c r="M17" s="25"/>
      <c r="N17" s="354" t="s">
        <v>20</v>
      </c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26"/>
    </row>
    <row r="18" spans="1:28" s="24" customFormat="1" ht="19.5" customHeight="1">
      <c r="A18" s="339"/>
      <c r="B18" s="340"/>
      <c r="C18" s="340"/>
      <c r="D18" s="340"/>
      <c r="E18" s="341"/>
      <c r="F18" s="327"/>
      <c r="G18" s="348"/>
      <c r="H18" s="348"/>
      <c r="I18" s="348"/>
      <c r="J18" s="348"/>
      <c r="K18" s="349"/>
      <c r="M18" s="2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26"/>
    </row>
    <row r="19" spans="1:28" s="24" customFormat="1" ht="17.25" customHeight="1">
      <c r="A19" s="342"/>
      <c r="B19" s="343"/>
      <c r="C19" s="343"/>
      <c r="D19" s="343"/>
      <c r="E19" s="344"/>
      <c r="F19" s="350"/>
      <c r="G19" s="351"/>
      <c r="H19" s="351"/>
      <c r="I19" s="351"/>
      <c r="J19" s="351"/>
      <c r="K19" s="352"/>
      <c r="L19" s="327" t="s">
        <v>21</v>
      </c>
      <c r="M19" s="328"/>
      <c r="N19" s="356" t="s">
        <v>172</v>
      </c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27"/>
      <c r="AB19" s="26"/>
    </row>
    <row r="20" spans="1:28" s="24" customFormat="1" ht="17.25" customHeight="1">
      <c r="A20" s="324" t="s">
        <v>22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  <c r="L20" s="327" t="s">
        <v>23</v>
      </c>
      <c r="M20" s="328"/>
      <c r="N20" s="329" t="s">
        <v>188</v>
      </c>
      <c r="O20" s="329"/>
      <c r="P20" s="329"/>
      <c r="Q20" s="329"/>
      <c r="R20" s="329"/>
      <c r="S20" s="329"/>
      <c r="T20" s="329"/>
      <c r="V20" s="28" t="s">
        <v>18</v>
      </c>
      <c r="W20" s="329"/>
      <c r="X20" s="329"/>
      <c r="Y20" s="329"/>
      <c r="Z20" s="329"/>
      <c r="AA20" s="28"/>
      <c r="AB20" s="26"/>
    </row>
    <row r="21" spans="1:28" ht="32.25" customHeight="1">
      <c r="A21" s="330" t="s">
        <v>24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2"/>
    </row>
    <row r="22" spans="1:28" ht="18" customHeight="1">
      <c r="A22" s="333" t="s">
        <v>25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5" t="s">
        <v>26</v>
      </c>
      <c r="Z22" s="335"/>
      <c r="AA22" s="29" t="s">
        <v>27</v>
      </c>
      <c r="AB22" s="30" t="s">
        <v>63</v>
      </c>
    </row>
    <row r="23" spans="1:28" ht="14.25" customHeight="1">
      <c r="A23" s="306" t="s">
        <v>28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6" t="s">
        <v>29</v>
      </c>
      <c r="L23" s="307"/>
      <c r="M23" s="307"/>
      <c r="N23" s="307"/>
      <c r="O23" s="307"/>
      <c r="P23" s="307"/>
      <c r="Q23" s="307"/>
      <c r="R23" s="307"/>
      <c r="S23" s="308"/>
      <c r="T23" s="31" t="s">
        <v>30</v>
      </c>
      <c r="U23" s="32"/>
      <c r="V23" s="306" t="s">
        <v>31</v>
      </c>
      <c r="W23" s="308"/>
      <c r="X23" s="306" t="s">
        <v>32</v>
      </c>
      <c r="Y23" s="308"/>
      <c r="Z23" s="306" t="s">
        <v>33</v>
      </c>
      <c r="AA23" s="307"/>
      <c r="AB23" s="308"/>
    </row>
    <row r="24" spans="1:28" ht="15" customHeight="1">
      <c r="A24" s="309"/>
      <c r="B24" s="310"/>
      <c r="C24" s="310"/>
      <c r="D24" s="310"/>
      <c r="E24" s="310"/>
      <c r="F24" s="310"/>
      <c r="G24" s="310"/>
      <c r="H24" s="310"/>
      <c r="I24" s="310"/>
      <c r="J24" s="311"/>
      <c r="K24" s="33"/>
      <c r="L24" s="34" t="s">
        <v>34</v>
      </c>
      <c r="M24" s="184"/>
      <c r="N24" s="34" t="s">
        <v>34</v>
      </c>
      <c r="O24" s="184"/>
      <c r="P24" s="34" t="s">
        <v>34</v>
      </c>
      <c r="Q24" s="36"/>
      <c r="R24" s="34" t="s">
        <v>34</v>
      </c>
      <c r="S24" s="37"/>
      <c r="T24" s="439"/>
      <c r="U24" s="440"/>
      <c r="V24" s="439"/>
      <c r="W24" s="440"/>
      <c r="X24" s="316"/>
      <c r="Y24" s="317"/>
      <c r="Z24" s="318">
        <f t="shared" ref="Z24:Z35" si="0">SUM(X24*T24)</f>
        <v>0</v>
      </c>
      <c r="AA24" s="319"/>
      <c r="AB24" s="320"/>
    </row>
    <row r="25" spans="1:28" ht="15" customHeight="1">
      <c r="A25" s="294" t="s">
        <v>208</v>
      </c>
      <c r="B25" s="295"/>
      <c r="C25" s="295"/>
      <c r="D25" s="295"/>
      <c r="E25" s="295"/>
      <c r="F25" s="295"/>
      <c r="G25" s="295"/>
      <c r="H25" s="295"/>
      <c r="I25" s="295"/>
      <c r="J25" s="296"/>
      <c r="K25" s="38" t="s">
        <v>64</v>
      </c>
      <c r="L25" s="39" t="s">
        <v>34</v>
      </c>
      <c r="M25" s="40" t="s">
        <v>110</v>
      </c>
      <c r="N25" s="39" t="s">
        <v>34</v>
      </c>
      <c r="O25" s="40" t="s">
        <v>66</v>
      </c>
      <c r="P25" s="39" t="s">
        <v>34</v>
      </c>
      <c r="Q25" s="41" t="s">
        <v>67</v>
      </c>
      <c r="R25" s="42" t="s">
        <v>34</v>
      </c>
      <c r="S25" s="43" t="s">
        <v>68</v>
      </c>
      <c r="T25" s="433">
        <v>12000</v>
      </c>
      <c r="U25" s="276"/>
      <c r="V25" s="297" t="s">
        <v>82</v>
      </c>
      <c r="W25" s="276"/>
      <c r="X25" s="488">
        <v>1.4</v>
      </c>
      <c r="Y25" s="489"/>
      <c r="Z25" s="279">
        <f t="shared" si="0"/>
        <v>16800</v>
      </c>
      <c r="AA25" s="280"/>
      <c r="AB25" s="281"/>
    </row>
    <row r="26" spans="1:28" ht="15" customHeight="1">
      <c r="A26" s="294" t="s">
        <v>209</v>
      </c>
      <c r="B26" s="295"/>
      <c r="C26" s="295"/>
      <c r="D26" s="295"/>
      <c r="E26" s="295"/>
      <c r="F26" s="295"/>
      <c r="G26" s="295"/>
      <c r="H26" s="295"/>
      <c r="I26" s="295"/>
      <c r="J26" s="296"/>
      <c r="K26" s="38" t="s">
        <v>64</v>
      </c>
      <c r="L26" s="42" t="s">
        <v>34</v>
      </c>
      <c r="M26" s="40" t="s">
        <v>92</v>
      </c>
      <c r="N26" s="42" t="s">
        <v>34</v>
      </c>
      <c r="O26" s="40" t="s">
        <v>66</v>
      </c>
      <c r="P26" s="42" t="s">
        <v>34</v>
      </c>
      <c r="Q26" s="41" t="s">
        <v>67</v>
      </c>
      <c r="R26" s="42" t="s">
        <v>34</v>
      </c>
      <c r="S26" s="43" t="s">
        <v>68</v>
      </c>
      <c r="T26" s="433">
        <v>7000</v>
      </c>
      <c r="U26" s="522"/>
      <c r="V26" s="297" t="s">
        <v>82</v>
      </c>
      <c r="W26" s="276"/>
      <c r="X26" s="493">
        <v>1.4</v>
      </c>
      <c r="Y26" s="494"/>
      <c r="Z26" s="279">
        <f t="shared" si="0"/>
        <v>9800</v>
      </c>
      <c r="AA26" s="280"/>
      <c r="AB26" s="281"/>
    </row>
    <row r="27" spans="1:28" ht="15" customHeight="1">
      <c r="A27" s="294" t="s">
        <v>35</v>
      </c>
      <c r="B27" s="295"/>
      <c r="C27" s="295"/>
      <c r="D27" s="295"/>
      <c r="E27" s="295"/>
      <c r="F27" s="295"/>
      <c r="G27" s="295"/>
      <c r="H27" s="295"/>
      <c r="I27" s="295"/>
      <c r="J27" s="296"/>
      <c r="K27" s="38"/>
      <c r="L27" s="39" t="s">
        <v>34</v>
      </c>
      <c r="M27" s="40"/>
      <c r="N27" s="39" t="s">
        <v>34</v>
      </c>
      <c r="O27" s="40"/>
      <c r="P27" s="39" t="s">
        <v>34</v>
      </c>
      <c r="Q27" s="41"/>
      <c r="R27" s="42" t="s">
        <v>34</v>
      </c>
      <c r="S27" s="43"/>
      <c r="T27" s="297"/>
      <c r="U27" s="276"/>
      <c r="V27" s="297"/>
      <c r="W27" s="276"/>
      <c r="X27" s="277"/>
      <c r="Y27" s="278"/>
      <c r="Z27" s="279">
        <f>SUM(X27*T27)</f>
        <v>0</v>
      </c>
      <c r="AA27" s="280"/>
      <c r="AB27" s="281"/>
    </row>
    <row r="28" spans="1:28" ht="15" customHeight="1">
      <c r="A28" s="294"/>
      <c r="B28" s="295"/>
      <c r="C28" s="295"/>
      <c r="D28" s="295"/>
      <c r="E28" s="295"/>
      <c r="F28" s="295"/>
      <c r="G28" s="295"/>
      <c r="H28" s="295"/>
      <c r="I28" s="295"/>
      <c r="J28" s="296"/>
      <c r="K28" s="38"/>
      <c r="L28" s="39" t="s">
        <v>34</v>
      </c>
      <c r="M28" s="40"/>
      <c r="N28" s="39" t="s">
        <v>34</v>
      </c>
      <c r="O28" s="40"/>
      <c r="P28" s="39" t="s">
        <v>34</v>
      </c>
      <c r="Q28" s="41"/>
      <c r="R28" s="42" t="s">
        <v>34</v>
      </c>
      <c r="S28" s="43"/>
      <c r="T28" s="297"/>
      <c r="U28" s="276"/>
      <c r="V28" s="297"/>
      <c r="W28" s="276"/>
      <c r="X28" s="277"/>
      <c r="Y28" s="278"/>
      <c r="Z28" s="279">
        <f>SUM(X28*T28)</f>
        <v>0</v>
      </c>
      <c r="AA28" s="280"/>
      <c r="AB28" s="281"/>
    </row>
    <row r="29" spans="1:28" ht="15" customHeight="1">
      <c r="A29" s="294" t="s">
        <v>187</v>
      </c>
      <c r="B29" s="295"/>
      <c r="C29" s="295"/>
      <c r="D29" s="295"/>
      <c r="E29" s="295"/>
      <c r="F29" s="295"/>
      <c r="G29" s="295"/>
      <c r="H29" s="295"/>
      <c r="I29" s="295"/>
      <c r="J29" s="296"/>
      <c r="K29" s="38"/>
      <c r="L29" s="42" t="s">
        <v>34</v>
      </c>
      <c r="M29" s="40"/>
      <c r="N29" s="42" t="s">
        <v>34</v>
      </c>
      <c r="O29" s="40"/>
      <c r="P29" s="42" t="s">
        <v>34</v>
      </c>
      <c r="Q29" s="41"/>
      <c r="R29" s="42" t="s">
        <v>34</v>
      </c>
      <c r="S29" s="43"/>
      <c r="T29" s="297"/>
      <c r="U29" s="276"/>
      <c r="V29" s="297"/>
      <c r="W29" s="276"/>
      <c r="X29" s="277"/>
      <c r="Y29" s="278"/>
      <c r="Z29" s="279">
        <f>SUM(X29*T29)</f>
        <v>0</v>
      </c>
      <c r="AA29" s="280"/>
      <c r="AB29" s="281"/>
    </row>
    <row r="30" spans="1:28" ht="15" customHeight="1">
      <c r="A30" s="294" t="s">
        <v>100</v>
      </c>
      <c r="B30" s="295"/>
      <c r="C30" s="295"/>
      <c r="D30" s="295"/>
      <c r="E30" s="295"/>
      <c r="F30" s="295"/>
      <c r="G30" s="295"/>
      <c r="H30" s="295"/>
      <c r="I30" s="295"/>
      <c r="J30" s="296"/>
      <c r="K30" s="38"/>
      <c r="L30" s="39" t="s">
        <v>34</v>
      </c>
      <c r="M30" s="40"/>
      <c r="N30" s="39" t="s">
        <v>34</v>
      </c>
      <c r="O30" s="40"/>
      <c r="P30" s="39" t="s">
        <v>34</v>
      </c>
      <c r="Q30" s="41"/>
      <c r="R30" s="42" t="s">
        <v>34</v>
      </c>
      <c r="S30" s="43"/>
      <c r="T30" s="297"/>
      <c r="U30" s="276"/>
      <c r="V30" s="297"/>
      <c r="W30" s="276"/>
      <c r="X30" s="277"/>
      <c r="Y30" s="278"/>
      <c r="Z30" s="279">
        <f>SUM(X30*T30)</f>
        <v>0</v>
      </c>
      <c r="AA30" s="280"/>
      <c r="AB30" s="281"/>
    </row>
    <row r="31" spans="1:28" ht="15" customHeight="1">
      <c r="A31" s="272"/>
      <c r="B31" s="273"/>
      <c r="C31" s="273"/>
      <c r="D31" s="273"/>
      <c r="E31" s="273"/>
      <c r="F31" s="273"/>
      <c r="G31" s="273"/>
      <c r="H31" s="273"/>
      <c r="I31" s="273"/>
      <c r="J31" s="274"/>
      <c r="K31" s="38"/>
      <c r="L31" s="42" t="s">
        <v>34</v>
      </c>
      <c r="M31" s="40"/>
      <c r="N31" s="42" t="s">
        <v>34</v>
      </c>
      <c r="O31" s="40"/>
      <c r="P31" s="42" t="s">
        <v>34</v>
      </c>
      <c r="Q31" s="41"/>
      <c r="R31" s="42" t="s">
        <v>34</v>
      </c>
      <c r="S31" s="43"/>
      <c r="T31" s="275"/>
      <c r="U31" s="276"/>
      <c r="V31" s="275"/>
      <c r="W31" s="276"/>
      <c r="X31" s="277"/>
      <c r="Y31" s="278"/>
      <c r="Z31" s="279">
        <f>SUM(X31*T31)</f>
        <v>0</v>
      </c>
      <c r="AA31" s="280"/>
      <c r="AB31" s="281"/>
    </row>
    <row r="32" spans="1:28" ht="15" customHeight="1">
      <c r="A32" s="288" t="s">
        <v>36</v>
      </c>
      <c r="B32" s="289"/>
      <c r="C32" s="289"/>
      <c r="D32" s="289"/>
      <c r="E32" s="289"/>
      <c r="F32" s="289"/>
      <c r="G32" s="289"/>
      <c r="H32" s="289"/>
      <c r="I32" s="289"/>
      <c r="J32" s="290"/>
      <c r="K32" s="38"/>
      <c r="L32" s="39" t="s">
        <v>34</v>
      </c>
      <c r="M32" s="40"/>
      <c r="N32" s="39" t="s">
        <v>34</v>
      </c>
      <c r="O32" s="40"/>
      <c r="P32" s="39" t="s">
        <v>34</v>
      </c>
      <c r="Q32" s="41"/>
      <c r="R32" s="42" t="s">
        <v>34</v>
      </c>
      <c r="S32" s="43"/>
      <c r="T32" s="275"/>
      <c r="U32" s="276"/>
      <c r="V32" s="275"/>
      <c r="W32" s="276"/>
      <c r="X32" s="277"/>
      <c r="Y32" s="278"/>
      <c r="Z32" s="279">
        <f t="shared" si="0"/>
        <v>0</v>
      </c>
      <c r="AA32" s="280"/>
      <c r="AB32" s="281"/>
    </row>
    <row r="33" spans="1:28" ht="15" customHeight="1">
      <c r="A33" s="288" t="s">
        <v>37</v>
      </c>
      <c r="B33" s="289"/>
      <c r="C33" s="289"/>
      <c r="D33" s="289"/>
      <c r="E33" s="289"/>
      <c r="F33" s="289"/>
      <c r="G33" s="289"/>
      <c r="H33" s="289"/>
      <c r="I33" s="289"/>
      <c r="J33" s="290"/>
      <c r="K33" s="38"/>
      <c r="L33" s="42" t="s">
        <v>34</v>
      </c>
      <c r="M33" s="40"/>
      <c r="N33" s="42" t="s">
        <v>34</v>
      </c>
      <c r="O33" s="40"/>
      <c r="P33" s="42" t="s">
        <v>34</v>
      </c>
      <c r="Q33" s="41"/>
      <c r="R33" s="42" t="s">
        <v>34</v>
      </c>
      <c r="S33" s="43"/>
      <c r="T33" s="275"/>
      <c r="U33" s="276"/>
      <c r="V33" s="275"/>
      <c r="W33" s="276"/>
      <c r="X33" s="277"/>
      <c r="Y33" s="278"/>
      <c r="Z33" s="279">
        <f t="shared" si="0"/>
        <v>0</v>
      </c>
      <c r="AA33" s="280"/>
      <c r="AB33" s="281"/>
    </row>
    <row r="34" spans="1:28" ht="15" customHeight="1">
      <c r="A34" s="288" t="s">
        <v>126</v>
      </c>
      <c r="B34" s="289"/>
      <c r="C34" s="289"/>
      <c r="D34" s="289"/>
      <c r="E34" s="289"/>
      <c r="F34" s="289"/>
      <c r="G34" s="289"/>
      <c r="H34" s="289"/>
      <c r="I34" s="289"/>
      <c r="J34" s="290"/>
      <c r="K34" s="38"/>
      <c r="L34" s="39" t="s">
        <v>34</v>
      </c>
      <c r="M34" s="40"/>
      <c r="N34" s="39" t="s">
        <v>34</v>
      </c>
      <c r="O34" s="40"/>
      <c r="P34" s="39" t="s">
        <v>34</v>
      </c>
      <c r="Q34" s="41"/>
      <c r="R34" s="42" t="s">
        <v>34</v>
      </c>
      <c r="S34" s="43"/>
      <c r="T34" s="275"/>
      <c r="U34" s="276"/>
      <c r="V34" s="275"/>
      <c r="W34" s="276"/>
      <c r="X34" s="277"/>
      <c r="Y34" s="278"/>
      <c r="Z34" s="279">
        <f t="shared" si="0"/>
        <v>0</v>
      </c>
      <c r="AA34" s="280"/>
      <c r="AB34" s="281"/>
    </row>
    <row r="35" spans="1:28" ht="15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4"/>
      <c r="K35" s="38"/>
      <c r="L35" s="42" t="s">
        <v>34</v>
      </c>
      <c r="M35" s="40"/>
      <c r="N35" s="42" t="s">
        <v>34</v>
      </c>
      <c r="O35" s="40"/>
      <c r="P35" s="42" t="s">
        <v>34</v>
      </c>
      <c r="Q35" s="41"/>
      <c r="R35" s="42" t="s">
        <v>34</v>
      </c>
      <c r="S35" s="43"/>
      <c r="T35" s="275"/>
      <c r="U35" s="276"/>
      <c r="V35" s="275"/>
      <c r="W35" s="276"/>
      <c r="X35" s="277"/>
      <c r="Y35" s="278"/>
      <c r="Z35" s="279">
        <f t="shared" si="0"/>
        <v>0</v>
      </c>
      <c r="AA35" s="280"/>
      <c r="AB35" s="281"/>
    </row>
    <row r="36" spans="1:28" ht="15" customHeight="1">
      <c r="A36" s="44" t="s">
        <v>39</v>
      </c>
      <c r="B36" s="45"/>
      <c r="C36" s="45"/>
      <c r="D36" s="45"/>
      <c r="E36" s="45"/>
      <c r="F36" s="282"/>
      <c r="G36" s="282"/>
      <c r="H36" s="282"/>
      <c r="I36" s="282"/>
      <c r="J36" s="283"/>
      <c r="K36" s="46"/>
      <c r="L36" s="47" t="s">
        <v>34</v>
      </c>
      <c r="M36" s="48"/>
      <c r="N36" s="47" t="s">
        <v>34</v>
      </c>
      <c r="O36" s="48"/>
      <c r="P36" s="47" t="s">
        <v>34</v>
      </c>
      <c r="Q36" s="49"/>
      <c r="R36" s="50" t="s">
        <v>34</v>
      </c>
      <c r="S36" s="51"/>
      <c r="T36" s="284"/>
      <c r="U36" s="285"/>
      <c r="V36" s="284"/>
      <c r="W36" s="285"/>
      <c r="X36" s="286"/>
      <c r="Y36" s="287"/>
      <c r="Z36" s="269"/>
      <c r="AA36" s="270"/>
      <c r="AB36" s="271"/>
    </row>
    <row r="37" spans="1:28" ht="14.1" customHeight="1">
      <c r="A37" s="260" t="s">
        <v>40</v>
      </c>
      <c r="B37" s="261"/>
      <c r="C37" s="261"/>
      <c r="D37" s="261"/>
      <c r="E37" s="261"/>
      <c r="F37" s="262"/>
      <c r="G37" s="262"/>
      <c r="H37" s="262"/>
      <c r="I37" s="262"/>
      <c r="J37" s="263"/>
      <c r="K37" s="52"/>
      <c r="L37" s="53" t="s">
        <v>34</v>
      </c>
      <c r="M37" s="54"/>
      <c r="N37" s="53" t="s">
        <v>34</v>
      </c>
      <c r="O37" s="54"/>
      <c r="P37" s="53" t="s">
        <v>34</v>
      </c>
      <c r="Q37" s="55"/>
      <c r="R37" s="56" t="s">
        <v>34</v>
      </c>
      <c r="S37" s="57"/>
      <c r="T37" s="264"/>
      <c r="U37" s="265"/>
      <c r="V37" s="264"/>
      <c r="W37" s="266"/>
      <c r="X37" s="267"/>
      <c r="Y37" s="268"/>
      <c r="Z37" s="269"/>
      <c r="AA37" s="270"/>
      <c r="AB37" s="271"/>
    </row>
    <row r="38" spans="1:28" ht="15" customHeight="1">
      <c r="A38" s="245" t="s">
        <v>41</v>
      </c>
      <c r="B38" s="246"/>
      <c r="C38" s="24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248" t="s">
        <v>42</v>
      </c>
      <c r="W38" s="249"/>
      <c r="X38" s="250"/>
      <c r="Y38" s="251">
        <f>SUM(Z19:AB37)</f>
        <v>26600</v>
      </c>
      <c r="Z38" s="252"/>
      <c r="AA38" s="252"/>
      <c r="AB38" s="253"/>
    </row>
    <row r="39" spans="1:28" ht="13.5" customHeight="1">
      <c r="A39" s="254" t="s">
        <v>216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6"/>
    </row>
    <row r="40" spans="1:28" ht="12.75" customHeight="1">
      <c r="A40" s="495" t="s">
        <v>215</v>
      </c>
      <c r="B40" s="496"/>
      <c r="C40" s="496"/>
      <c r="D40" s="496"/>
      <c r="E40" s="496"/>
      <c r="F40" s="496"/>
      <c r="G40" s="496"/>
      <c r="H40" s="496"/>
      <c r="I40" s="496"/>
      <c r="J40" s="496"/>
      <c r="K40" s="496"/>
      <c r="L40" s="496"/>
      <c r="M40" s="496"/>
      <c r="N40" s="496"/>
      <c r="O40" s="496"/>
      <c r="P40" s="496"/>
      <c r="Q40" s="496"/>
      <c r="R40" s="496"/>
      <c r="S40" s="496"/>
      <c r="T40" s="496"/>
      <c r="U40" s="496"/>
      <c r="V40" s="496"/>
      <c r="W40" s="496"/>
      <c r="X40" s="496"/>
      <c r="Y40" s="496"/>
      <c r="Z40" s="496"/>
      <c r="AA40" s="496"/>
      <c r="AB40" s="497"/>
    </row>
    <row r="41" spans="1:28" s="59" customFormat="1" ht="13.5" customHeight="1">
      <c r="A41" s="237" t="s">
        <v>43</v>
      </c>
      <c r="B41" s="238"/>
      <c r="C41" s="238"/>
      <c r="D41" s="238"/>
      <c r="E41" s="239"/>
      <c r="F41" s="58"/>
      <c r="H41" s="20"/>
      <c r="I41" s="20"/>
      <c r="J41" s="20"/>
      <c r="K41" s="20"/>
      <c r="L41" s="20"/>
      <c r="M41" s="60" t="s">
        <v>44</v>
      </c>
      <c r="O41" s="21"/>
      <c r="P41" s="182"/>
      <c r="Q41" s="21"/>
      <c r="R41" s="21"/>
      <c r="S41" s="20"/>
      <c r="T41" s="20"/>
      <c r="U41" s="20"/>
      <c r="V41" s="20"/>
      <c r="W41" s="20"/>
      <c r="X41" s="240"/>
      <c r="Y41" s="240"/>
      <c r="Z41" s="241"/>
      <c r="AA41" s="241"/>
      <c r="AB41" s="242"/>
    </row>
    <row r="42" spans="1:28" s="59" customFormat="1" ht="12" customHeight="1">
      <c r="A42" s="208" t="s">
        <v>45</v>
      </c>
      <c r="B42" s="209"/>
      <c r="C42" s="209"/>
      <c r="D42" s="209"/>
      <c r="E42" s="243"/>
      <c r="F42" s="217" t="s">
        <v>212</v>
      </c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31"/>
    </row>
    <row r="43" spans="1:28" s="59" customFormat="1" ht="11.25" customHeight="1">
      <c r="A43" s="200"/>
      <c r="B43" s="201"/>
      <c r="C43" s="179" t="s">
        <v>46</v>
      </c>
      <c r="D43" s="180"/>
      <c r="E43" s="181"/>
      <c r="F43" s="219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3"/>
    </row>
    <row r="44" spans="1:28" s="59" customFormat="1" ht="12.75" customHeight="1">
      <c r="A44" s="200"/>
      <c r="B44" s="201"/>
      <c r="C44" s="179" t="s">
        <v>47</v>
      </c>
      <c r="D44" s="180"/>
      <c r="E44" s="181"/>
      <c r="F44" s="65"/>
      <c r="G44" s="66" t="s">
        <v>48</v>
      </c>
      <c r="H44" s="66"/>
      <c r="I44" s="67"/>
      <c r="J44" s="67"/>
      <c r="K44" s="67"/>
      <c r="M44" s="68"/>
      <c r="N44" s="183"/>
      <c r="O44" s="68"/>
      <c r="P44" s="183"/>
      <c r="Q44" s="68"/>
      <c r="R44" s="68"/>
      <c r="S44" s="70"/>
      <c r="T44" s="71" t="s">
        <v>49</v>
      </c>
      <c r="Z44" s="72"/>
      <c r="AB44" s="73"/>
    </row>
    <row r="45" spans="1:28" s="59" customFormat="1" ht="12.75" customHeight="1">
      <c r="A45" s="200" t="str">
        <f>AA8</f>
        <v>21-009</v>
      </c>
      <c r="B45" s="201"/>
      <c r="C45" s="202" t="s">
        <v>50</v>
      </c>
      <c r="D45" s="203"/>
      <c r="E45" s="204"/>
      <c r="F45" s="226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1"/>
    </row>
    <row r="46" spans="1:28" s="59" customFormat="1" ht="12" customHeight="1" thickBot="1">
      <c r="A46" s="212"/>
      <c r="B46" s="213"/>
      <c r="C46" s="234" t="s">
        <v>51</v>
      </c>
      <c r="D46" s="235"/>
      <c r="E46" s="236"/>
      <c r="F46" s="228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3"/>
    </row>
    <row r="47" spans="1:28" s="59" customFormat="1" ht="12.75" customHeight="1">
      <c r="A47" s="208" t="s">
        <v>52</v>
      </c>
      <c r="B47" s="209"/>
      <c r="C47" s="210"/>
      <c r="D47" s="210"/>
      <c r="E47" s="211"/>
      <c r="F47" s="74"/>
      <c r="G47" s="60" t="s">
        <v>53</v>
      </c>
      <c r="H47" s="182"/>
      <c r="I47" s="182"/>
      <c r="J47" s="182"/>
      <c r="K47" s="182"/>
      <c r="M47" s="182"/>
      <c r="N47" s="182"/>
      <c r="O47" s="182"/>
      <c r="P47" s="182"/>
      <c r="Q47" s="182"/>
      <c r="R47" s="75"/>
      <c r="S47" s="182"/>
      <c r="T47" s="76" t="s">
        <v>54</v>
      </c>
      <c r="Z47" s="182"/>
      <c r="AB47" s="77"/>
    </row>
    <row r="48" spans="1:28" s="59" customFormat="1" ht="11.25" customHeight="1" thickBot="1">
      <c r="A48" s="212"/>
      <c r="B48" s="213"/>
      <c r="C48" s="214" t="s">
        <v>55</v>
      </c>
      <c r="D48" s="215"/>
      <c r="E48" s="216"/>
      <c r="F48" s="217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21"/>
    </row>
    <row r="49" spans="1:28" s="59" customFormat="1" ht="12.75" customHeight="1">
      <c r="A49" s="223" t="s">
        <v>56</v>
      </c>
      <c r="B49" s="224"/>
      <c r="C49" s="224"/>
      <c r="D49" s="224"/>
      <c r="E49" s="225"/>
      <c r="F49" s="219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2"/>
    </row>
    <row r="50" spans="1:28" s="59" customFormat="1" ht="12" customHeight="1">
      <c r="A50" s="200"/>
      <c r="B50" s="201"/>
      <c r="C50" s="202" t="s">
        <v>57</v>
      </c>
      <c r="D50" s="203"/>
      <c r="E50" s="204"/>
      <c r="F50" s="67"/>
      <c r="G50" s="66" t="s">
        <v>58</v>
      </c>
      <c r="I50" s="183"/>
      <c r="J50" s="183"/>
      <c r="K50" s="183"/>
      <c r="M50" s="183"/>
      <c r="N50" s="183"/>
      <c r="O50" s="183"/>
      <c r="P50" s="183"/>
      <c r="Q50" s="183"/>
      <c r="R50" s="78"/>
      <c r="S50" s="183"/>
      <c r="T50" s="71" t="s">
        <v>59</v>
      </c>
      <c r="Z50" s="183"/>
      <c r="AA50" s="79"/>
      <c r="AB50" s="73"/>
    </row>
    <row r="51" spans="1:28" s="59" customFormat="1" ht="9.75" customHeight="1">
      <c r="A51" s="200"/>
      <c r="B51" s="201"/>
      <c r="C51" s="205" t="s">
        <v>60</v>
      </c>
      <c r="D51" s="206"/>
      <c r="E51" s="207"/>
      <c r="F51" s="80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81"/>
      <c r="AB51" s="83"/>
    </row>
  </sheetData>
  <mergeCells count="141">
    <mergeCell ref="J2:U2"/>
    <mergeCell ref="J3:U3"/>
    <mergeCell ref="J4:U4"/>
    <mergeCell ref="AA4:AB4"/>
    <mergeCell ref="J5:U5"/>
    <mergeCell ref="AA5:AB5"/>
    <mergeCell ref="A12:K12"/>
    <mergeCell ref="N12:Z12"/>
    <mergeCell ref="A13:K13"/>
    <mergeCell ref="A14:K14"/>
    <mergeCell ref="N14:AA14"/>
    <mergeCell ref="B15:F15"/>
    <mergeCell ref="H15:K15"/>
    <mergeCell ref="N15:AA15"/>
    <mergeCell ref="K6:T6"/>
    <mergeCell ref="AA6:AB6"/>
    <mergeCell ref="AA7:AB7"/>
    <mergeCell ref="AA8:AB8"/>
    <mergeCell ref="AA9:AB9"/>
    <mergeCell ref="A11:K11"/>
    <mergeCell ref="M11:AA11"/>
    <mergeCell ref="A20:K20"/>
    <mergeCell ref="L20:M20"/>
    <mergeCell ref="N20:T20"/>
    <mergeCell ref="W20:Z20"/>
    <mergeCell ref="A21:AB21"/>
    <mergeCell ref="A22:X22"/>
    <mergeCell ref="Y22:Z22"/>
    <mergeCell ref="A16:E19"/>
    <mergeCell ref="F16:K19"/>
    <mergeCell ref="N16:AA16"/>
    <mergeCell ref="N17:AA17"/>
    <mergeCell ref="N18:AA18"/>
    <mergeCell ref="L19:M19"/>
    <mergeCell ref="N19:Z19"/>
    <mergeCell ref="A23:J23"/>
    <mergeCell ref="K23:S23"/>
    <mergeCell ref="V23:W23"/>
    <mergeCell ref="X23:Y23"/>
    <mergeCell ref="Z23:AB23"/>
    <mergeCell ref="A24:J24"/>
    <mergeCell ref="T24:U24"/>
    <mergeCell ref="V24:W24"/>
    <mergeCell ref="X24:Y24"/>
    <mergeCell ref="Z24:AB24"/>
    <mergeCell ref="A25:J25"/>
    <mergeCell ref="T25:U25"/>
    <mergeCell ref="V25:W25"/>
    <mergeCell ref="X25:Y25"/>
    <mergeCell ref="Z25:AB25"/>
    <mergeCell ref="A26:J26"/>
    <mergeCell ref="T26:U26"/>
    <mergeCell ref="V26:W26"/>
    <mergeCell ref="X26:Y26"/>
    <mergeCell ref="Z26:AB26"/>
    <mergeCell ref="A27:J27"/>
    <mergeCell ref="T27:U27"/>
    <mergeCell ref="V27:W27"/>
    <mergeCell ref="X27:Y27"/>
    <mergeCell ref="Z27:AB27"/>
    <mergeCell ref="A28:J28"/>
    <mergeCell ref="T28:U28"/>
    <mergeCell ref="V28:W28"/>
    <mergeCell ref="X28:Y28"/>
    <mergeCell ref="Z28:AB28"/>
    <mergeCell ref="A29:J29"/>
    <mergeCell ref="T29:U29"/>
    <mergeCell ref="V29:W29"/>
    <mergeCell ref="X29:Y29"/>
    <mergeCell ref="Z29:AB29"/>
    <mergeCell ref="A30:J30"/>
    <mergeCell ref="T30:U30"/>
    <mergeCell ref="V30:W30"/>
    <mergeCell ref="X30:Y30"/>
    <mergeCell ref="Z30:AB30"/>
    <mergeCell ref="A31:J31"/>
    <mergeCell ref="T31:U31"/>
    <mergeCell ref="V31:W31"/>
    <mergeCell ref="X31:Y31"/>
    <mergeCell ref="Z31:AB31"/>
    <mergeCell ref="A32:J32"/>
    <mergeCell ref="T32:U32"/>
    <mergeCell ref="V32:W32"/>
    <mergeCell ref="X32:Y32"/>
    <mergeCell ref="Z32:AB32"/>
    <mergeCell ref="A33:J33"/>
    <mergeCell ref="T33:U33"/>
    <mergeCell ref="V33:W33"/>
    <mergeCell ref="X33:Y33"/>
    <mergeCell ref="Z33:AB33"/>
    <mergeCell ref="A34:J34"/>
    <mergeCell ref="T34:U34"/>
    <mergeCell ref="V34:W34"/>
    <mergeCell ref="X34:Y34"/>
    <mergeCell ref="Z34:AB34"/>
    <mergeCell ref="A35:J35"/>
    <mergeCell ref="T35:U35"/>
    <mergeCell ref="V35:W35"/>
    <mergeCell ref="X35:Y35"/>
    <mergeCell ref="Z35:AB35"/>
    <mergeCell ref="F36:J36"/>
    <mergeCell ref="T36:U36"/>
    <mergeCell ref="V36:W36"/>
    <mergeCell ref="X36:Y36"/>
    <mergeCell ref="Z36:AB36"/>
    <mergeCell ref="A38:C38"/>
    <mergeCell ref="D38:U38"/>
    <mergeCell ref="V38:X38"/>
    <mergeCell ref="Y38:AB38"/>
    <mergeCell ref="A39:AB39"/>
    <mergeCell ref="A40:AB40"/>
    <mergeCell ref="A37:E37"/>
    <mergeCell ref="F37:J37"/>
    <mergeCell ref="T37:U37"/>
    <mergeCell ref="V37:W37"/>
    <mergeCell ref="X37:Y37"/>
    <mergeCell ref="Z37:AB37"/>
    <mergeCell ref="A44:B44"/>
    <mergeCell ref="A45:B45"/>
    <mergeCell ref="C45:E45"/>
    <mergeCell ref="F45:P46"/>
    <mergeCell ref="Q45:AB46"/>
    <mergeCell ref="A46:B46"/>
    <mergeCell ref="C46:E46"/>
    <mergeCell ref="A41:E41"/>
    <mergeCell ref="X41:Y41"/>
    <mergeCell ref="Z41:AB41"/>
    <mergeCell ref="A42:E42"/>
    <mergeCell ref="F42:P43"/>
    <mergeCell ref="Q42:AB43"/>
    <mergeCell ref="A43:B43"/>
    <mergeCell ref="A50:B50"/>
    <mergeCell ref="C50:E50"/>
    <mergeCell ref="A51:B51"/>
    <mergeCell ref="C51:E51"/>
    <mergeCell ref="A47:E47"/>
    <mergeCell ref="A48:B48"/>
    <mergeCell ref="C48:E48"/>
    <mergeCell ref="F48:P49"/>
    <mergeCell ref="Q48:AB49"/>
    <mergeCell ref="A49:E49"/>
  </mergeCells>
  <dataValidations count="13">
    <dataValidation allowBlank="1" showInputMessage="1" showErrorMessage="1" promptTitle="#" prompt="Capital Project: No need for Qty - Enter the applicable amts (+ &amp; -) in the extended total fields." sqref="T36:U37"/>
    <dataValidation allowBlank="1" showInputMessage="1" showErrorMessage="1" promptTitle="$$" prompt="Capital Project - Enter the applicable amts (+ &amp; -) in the extended total fields." sqref="X36:Y37"/>
    <dataValidation allowBlank="1" showInputMessage="1" showErrorMessage="1" promptTitle="$$" prompt="Enter amount for single quantity. Price will auto-extend if qty entered." sqref="X24:Y35"/>
    <dataValidation type="list" allowBlank="1" showInputMessage="1" showErrorMessage="1" promptTitle="E-Verify" prompt="Is a copy of the E-Verify affidavit on file? Y or N" sqref="AB22">
      <formula1>"Y, N"</formula1>
    </dataValidation>
    <dataValidation allowBlank="1" showInputMessage="1" showErrorMessage="1" promptTitle="Date" prompt="Enter current date" sqref="AA4:AB4"/>
    <dataValidation errorStyle="warning" allowBlank="1" showInputMessage="1" showErrorMessage="1" errorTitle="RESTRICTED" error="PURCHASING USE ONLY" promptTitle="RESTRICTED" prompt="PURCHASING USE ONLY" sqref="AA6:AB6"/>
    <dataValidation errorStyle="warning" allowBlank="1" showInputMessage="1" showErrorMessage="1" errorTitle="Contact" error="Please enter the contact person for this req." promptTitle="Contact" prompt="Enter the contact person for this requisition." sqref="N19:Z19"/>
    <dataValidation errorStyle="warning" allowBlank="1" showInputMessage="1" showErrorMessage="1" errorTitle="Phone#" error="Enter the phone # where you can be reached by the vendor." promptTitle="Phone#" prompt="Enter the phone # where you can be reached by the vendor." sqref="N20:T20"/>
    <dataValidation allowBlank="1" showInputMessage="1" showErrorMessage="1" promptTitle="Phone#" prompt="Enter vendor's phone #" sqref="B15:F15"/>
    <dataValidation allowBlank="1" showErrorMessage="1" sqref="Z24:AB37 V24:V37"/>
    <dataValidation allowBlank="1" showInputMessage="1" showErrorMessage="1" promptTitle="Acct #" prompt="Please supply entire account number in the 4-4-2-4 format." sqref="K24:K37"/>
    <dataValidation allowBlank="1" showInputMessage="1" showErrorMessage="1" promptTitle="#" prompt="Enter quantity." sqref="T24:U35"/>
    <dataValidation allowBlank="1" showInputMessage="1" showErrorMessage="1" promptTitle="CAP PROJ" prompt="Please enter the capital project number, along with the associated account nubers." sqref="F36"/>
  </dataValidations>
  <hyperlinks>
    <hyperlink ref="A14" r:id="rId1" display="orders@industrialchem.com; "/>
  </hyperlinks>
  <printOptions horizontalCentered="1"/>
  <pageMargins left="0" right="0" top="0.5" bottom="0" header="0.3" footer="0.05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51"/>
  <sheetViews>
    <sheetView showGridLines="0" showZeros="0" showRuler="0" showWhiteSpace="0" zoomScaleNormal="100" workbookViewId="0">
      <selection activeCell="AG14" sqref="AG14"/>
    </sheetView>
  </sheetViews>
  <sheetFormatPr defaultColWidth="3.125" defaultRowHeight="15" customHeight="1"/>
  <cols>
    <col min="1" max="1" width="3.125" style="6" customWidth="1"/>
    <col min="2" max="5" width="3.5" style="6" customWidth="1"/>
    <col min="6" max="6" width="3.125" style="6"/>
    <col min="7" max="7" width="3.75" style="6" customWidth="1"/>
    <col min="8" max="10" width="3.125" style="6"/>
    <col min="11" max="11" width="3.375" style="6" customWidth="1"/>
    <col min="12" max="12" width="1.875" style="6" customWidth="1"/>
    <col min="13" max="13" width="4.125" style="12" customWidth="1"/>
    <col min="14" max="14" width="1.125" style="13" customWidth="1"/>
    <col min="15" max="15" width="2.5" style="12" customWidth="1"/>
    <col min="16" max="16" width="1.75" style="13" customWidth="1"/>
    <col min="17" max="17" width="4.5" style="12" customWidth="1"/>
    <col min="18" max="18" width="1" style="12" customWidth="1"/>
    <col min="19" max="19" width="4.375" style="6" customWidth="1"/>
    <col min="20" max="20" width="3.5" style="6" customWidth="1"/>
    <col min="21" max="21" width="3" style="6" customWidth="1"/>
    <col min="22" max="22" width="3.5" style="6" customWidth="1"/>
    <col min="23" max="23" width="2.25" style="6" customWidth="1"/>
    <col min="24" max="24" width="4.375" style="6" customWidth="1"/>
    <col min="25" max="25" width="4.75" style="6" customWidth="1"/>
    <col min="26" max="26" width="3.125" style="6"/>
    <col min="27" max="27" width="4.125" style="6" customWidth="1"/>
    <col min="28" max="28" width="5.625" style="6" customWidth="1"/>
    <col min="29" max="16384" width="3.125" style="6"/>
  </cols>
  <sheetData>
    <row r="1" spans="1:28" ht="6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3"/>
      <c r="P1" s="4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5"/>
    </row>
    <row r="2" spans="1:28" ht="17.25" customHeight="1">
      <c r="A2" s="7"/>
      <c r="J2" s="374" t="s">
        <v>0</v>
      </c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Z2" s="8"/>
      <c r="AA2" s="8"/>
      <c r="AB2" s="9"/>
    </row>
    <row r="3" spans="1:28" ht="15" customHeight="1">
      <c r="A3" s="7"/>
      <c r="J3" s="375" t="s">
        <v>1</v>
      </c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Z3" s="8"/>
      <c r="AA3" s="8"/>
      <c r="AB3" s="9"/>
    </row>
    <row r="4" spans="1:28" ht="14.25" customHeight="1">
      <c r="A4" s="7"/>
      <c r="J4" s="375" t="s">
        <v>2</v>
      </c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Z4" s="10" t="s">
        <v>3</v>
      </c>
      <c r="AA4" s="376">
        <v>44378</v>
      </c>
      <c r="AB4" s="377"/>
    </row>
    <row r="5" spans="1:28" ht="14.25" customHeight="1">
      <c r="A5" s="7"/>
      <c r="J5" s="375" t="s">
        <v>4</v>
      </c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AA5" s="378"/>
      <c r="AB5" s="379"/>
    </row>
    <row r="6" spans="1:28" ht="17.25" customHeight="1">
      <c r="A6" s="7"/>
      <c r="K6" s="363" t="s">
        <v>5</v>
      </c>
      <c r="L6" s="363"/>
      <c r="M6" s="363"/>
      <c r="N6" s="363"/>
      <c r="O6" s="363"/>
      <c r="P6" s="363"/>
      <c r="Q6" s="363"/>
      <c r="R6" s="363"/>
      <c r="S6" s="363"/>
      <c r="T6" s="363"/>
      <c r="Z6" s="11" t="s">
        <v>6</v>
      </c>
      <c r="AA6" s="364"/>
      <c r="AB6" s="365"/>
    </row>
    <row r="7" spans="1:28" ht="15" customHeight="1">
      <c r="A7" s="7"/>
      <c r="Z7" s="14" t="s">
        <v>69</v>
      </c>
      <c r="AA7" s="366"/>
      <c r="AB7" s="367"/>
    </row>
    <row r="8" spans="1:28" ht="15.75" customHeight="1">
      <c r="A8" s="7"/>
      <c r="Z8" s="14" t="s">
        <v>7</v>
      </c>
      <c r="AA8" s="596" t="s">
        <v>269</v>
      </c>
      <c r="AB8" s="597"/>
    </row>
    <row r="9" spans="1:28" ht="15" customHeight="1">
      <c r="A9" s="15"/>
      <c r="Z9" s="14" t="s">
        <v>8</v>
      </c>
      <c r="AA9" s="370"/>
      <c r="AB9" s="371"/>
    </row>
    <row r="10" spans="1:28" ht="15" customHeight="1">
      <c r="A10" s="16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5"/>
      <c r="AB10" s="9"/>
    </row>
    <row r="11" spans="1:28" ht="12.75" customHeight="1">
      <c r="A11" s="372" t="s">
        <v>174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  <c r="L11" s="17"/>
      <c r="M11" s="373" t="s">
        <v>11</v>
      </c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9"/>
    </row>
    <row r="12" spans="1:28" ht="14.25" customHeight="1">
      <c r="A12" s="372" t="s">
        <v>175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9"/>
      <c r="L12" s="17"/>
      <c r="M12" s="18"/>
      <c r="N12" s="380" t="s">
        <v>13</v>
      </c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19"/>
      <c r="AB12" s="9"/>
    </row>
    <row r="13" spans="1:28" ht="15" customHeight="1">
      <c r="A13" s="372" t="s">
        <v>176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9"/>
      <c r="L13" s="20" t="s">
        <v>15</v>
      </c>
      <c r="M13" s="21"/>
      <c r="N13" s="4"/>
      <c r="O13" s="21"/>
      <c r="P13" s="4"/>
      <c r="Q13" s="21"/>
      <c r="R13" s="21"/>
      <c r="S13" s="2"/>
      <c r="T13" s="2"/>
      <c r="U13" s="2"/>
      <c r="V13" s="2"/>
      <c r="W13" s="2"/>
      <c r="X13" s="2"/>
      <c r="Y13" s="2"/>
      <c r="Z13" s="2"/>
      <c r="AA13" s="2"/>
      <c r="AB13" s="5"/>
    </row>
    <row r="14" spans="1:28" ht="14.25" customHeight="1">
      <c r="A14" s="357" t="s">
        <v>177</v>
      </c>
      <c r="B14" s="358"/>
      <c r="C14" s="358"/>
      <c r="D14" s="358"/>
      <c r="E14" s="358"/>
      <c r="F14" s="358"/>
      <c r="G14" s="358"/>
      <c r="H14" s="358"/>
      <c r="I14" s="358"/>
      <c r="J14" s="358"/>
      <c r="K14" s="359"/>
      <c r="N14" s="484" t="s">
        <v>16</v>
      </c>
      <c r="O14" s="484"/>
      <c r="P14" s="484"/>
      <c r="Q14" s="484"/>
      <c r="R14" s="484"/>
      <c r="S14" s="484"/>
      <c r="T14" s="484"/>
      <c r="U14" s="484"/>
      <c r="V14" s="484"/>
      <c r="W14" s="484"/>
      <c r="X14" s="484"/>
      <c r="Y14" s="484"/>
      <c r="Z14" s="484"/>
      <c r="AA14" s="484"/>
      <c r="AB14" s="9"/>
    </row>
    <row r="15" spans="1:28" ht="18" customHeight="1">
      <c r="A15" s="22" t="s">
        <v>17</v>
      </c>
      <c r="B15" s="360" t="s">
        <v>178</v>
      </c>
      <c r="C15" s="360"/>
      <c r="D15" s="360"/>
      <c r="E15" s="360"/>
      <c r="F15" s="360"/>
      <c r="G15" s="23" t="s">
        <v>18</v>
      </c>
      <c r="H15" s="361"/>
      <c r="I15" s="361"/>
      <c r="J15" s="361"/>
      <c r="K15" s="362"/>
      <c r="N15" s="354" t="s">
        <v>107</v>
      </c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9"/>
    </row>
    <row r="16" spans="1:28" ht="17.25" customHeight="1">
      <c r="A16" s="336" t="s">
        <v>143</v>
      </c>
      <c r="B16" s="337"/>
      <c r="C16" s="337"/>
      <c r="D16" s="337"/>
      <c r="E16" s="338"/>
      <c r="F16" s="345" t="s">
        <v>19</v>
      </c>
      <c r="G16" s="346"/>
      <c r="H16" s="346"/>
      <c r="I16" s="346"/>
      <c r="J16" s="346"/>
      <c r="K16" s="347"/>
      <c r="N16" s="354" t="s">
        <v>108</v>
      </c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9"/>
    </row>
    <row r="17" spans="1:28" s="24" customFormat="1" ht="17.25" customHeight="1">
      <c r="A17" s="339"/>
      <c r="B17" s="340"/>
      <c r="C17" s="340"/>
      <c r="D17" s="340"/>
      <c r="E17" s="341"/>
      <c r="F17" s="327"/>
      <c r="G17" s="348"/>
      <c r="H17" s="348"/>
      <c r="I17" s="348"/>
      <c r="J17" s="348"/>
      <c r="K17" s="349"/>
      <c r="M17" s="25"/>
      <c r="N17" s="354" t="s">
        <v>20</v>
      </c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26"/>
    </row>
    <row r="18" spans="1:28" s="24" customFormat="1" ht="19.5" customHeight="1">
      <c r="A18" s="339"/>
      <c r="B18" s="340"/>
      <c r="C18" s="340"/>
      <c r="D18" s="340"/>
      <c r="E18" s="341"/>
      <c r="F18" s="327"/>
      <c r="G18" s="348"/>
      <c r="H18" s="348"/>
      <c r="I18" s="348"/>
      <c r="J18" s="348"/>
      <c r="K18" s="349"/>
      <c r="M18" s="2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26"/>
    </row>
    <row r="19" spans="1:28" s="24" customFormat="1" ht="17.25" customHeight="1">
      <c r="A19" s="342"/>
      <c r="B19" s="343"/>
      <c r="C19" s="343"/>
      <c r="D19" s="343"/>
      <c r="E19" s="344"/>
      <c r="F19" s="350"/>
      <c r="G19" s="351"/>
      <c r="H19" s="351"/>
      <c r="I19" s="351"/>
      <c r="J19" s="351"/>
      <c r="K19" s="352"/>
      <c r="L19" s="327" t="s">
        <v>21</v>
      </c>
      <c r="M19" s="328"/>
      <c r="N19" s="356" t="s">
        <v>118</v>
      </c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27"/>
      <c r="AB19" s="26"/>
    </row>
    <row r="20" spans="1:28" s="24" customFormat="1" ht="17.25" customHeight="1">
      <c r="A20" s="324" t="s">
        <v>22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  <c r="L20" s="327" t="s">
        <v>23</v>
      </c>
      <c r="M20" s="328"/>
      <c r="N20" s="329" t="s">
        <v>191</v>
      </c>
      <c r="O20" s="329"/>
      <c r="P20" s="329"/>
      <c r="Q20" s="329"/>
      <c r="R20" s="329"/>
      <c r="S20" s="329"/>
      <c r="T20" s="329"/>
      <c r="V20" s="28" t="s">
        <v>18</v>
      </c>
      <c r="W20" s="329"/>
      <c r="X20" s="329"/>
      <c r="Y20" s="329"/>
      <c r="Z20" s="329"/>
      <c r="AA20" s="28"/>
      <c r="AB20" s="26"/>
    </row>
    <row r="21" spans="1:28" ht="32.25" customHeight="1">
      <c r="A21" s="330" t="s">
        <v>24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2"/>
    </row>
    <row r="22" spans="1:28" ht="18" customHeight="1">
      <c r="A22" s="333" t="s">
        <v>25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5" t="s">
        <v>26</v>
      </c>
      <c r="Z22" s="335"/>
      <c r="AA22" s="29" t="s">
        <v>27</v>
      </c>
      <c r="AB22" s="30" t="s">
        <v>63</v>
      </c>
    </row>
    <row r="23" spans="1:28" ht="14.25" customHeight="1">
      <c r="A23" s="306" t="s">
        <v>28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6" t="s">
        <v>29</v>
      </c>
      <c r="L23" s="307"/>
      <c r="M23" s="307"/>
      <c r="N23" s="307"/>
      <c r="O23" s="307"/>
      <c r="P23" s="307"/>
      <c r="Q23" s="307"/>
      <c r="R23" s="307"/>
      <c r="S23" s="308"/>
      <c r="T23" s="31" t="s">
        <v>30</v>
      </c>
      <c r="U23" s="32"/>
      <c r="V23" s="306" t="s">
        <v>31</v>
      </c>
      <c r="W23" s="308"/>
      <c r="X23" s="306" t="s">
        <v>32</v>
      </c>
      <c r="Y23" s="308"/>
      <c r="Z23" s="306" t="s">
        <v>33</v>
      </c>
      <c r="AA23" s="307"/>
      <c r="AB23" s="308"/>
    </row>
    <row r="24" spans="1:28" ht="15" customHeight="1">
      <c r="A24" s="309"/>
      <c r="B24" s="310"/>
      <c r="C24" s="310"/>
      <c r="D24" s="310"/>
      <c r="E24" s="310"/>
      <c r="F24" s="310"/>
      <c r="G24" s="310"/>
      <c r="H24" s="310"/>
      <c r="I24" s="310"/>
      <c r="J24" s="311"/>
      <c r="K24" s="190"/>
      <c r="L24" s="191" t="s">
        <v>34</v>
      </c>
      <c r="M24" s="192"/>
      <c r="N24" s="191" t="s">
        <v>34</v>
      </c>
      <c r="O24" s="192"/>
      <c r="P24" s="191" t="s">
        <v>34</v>
      </c>
      <c r="Q24" s="192"/>
      <c r="R24" s="191" t="s">
        <v>34</v>
      </c>
      <c r="S24" s="193"/>
      <c r="T24" s="504"/>
      <c r="U24" s="505"/>
      <c r="V24" s="504"/>
      <c r="W24" s="505"/>
      <c r="X24" s="316"/>
      <c r="Y24" s="317"/>
      <c r="Z24" s="318">
        <f t="shared" ref="Z24:Z35" si="0">SUM(X24*T24)</f>
        <v>0</v>
      </c>
      <c r="AA24" s="319"/>
      <c r="AB24" s="320"/>
    </row>
    <row r="25" spans="1:28" ht="15" customHeight="1">
      <c r="A25" s="294" t="s">
        <v>208</v>
      </c>
      <c r="B25" s="295"/>
      <c r="C25" s="295"/>
      <c r="D25" s="295"/>
      <c r="E25" s="295"/>
      <c r="F25" s="295"/>
      <c r="G25" s="295"/>
      <c r="H25" s="295"/>
      <c r="I25" s="295"/>
      <c r="J25" s="296"/>
      <c r="K25" s="84" t="s">
        <v>64</v>
      </c>
      <c r="L25" s="85" t="s">
        <v>34</v>
      </c>
      <c r="M25" s="86" t="s">
        <v>65</v>
      </c>
      <c r="N25" s="85" t="s">
        <v>34</v>
      </c>
      <c r="O25" s="86" t="s">
        <v>66</v>
      </c>
      <c r="P25" s="85" t="s">
        <v>34</v>
      </c>
      <c r="Q25" s="87" t="s">
        <v>67</v>
      </c>
      <c r="R25" s="88" t="s">
        <v>34</v>
      </c>
      <c r="S25" s="89" t="s">
        <v>68</v>
      </c>
      <c r="T25" s="498">
        <v>8</v>
      </c>
      <c r="U25" s="499"/>
      <c r="V25" s="500" t="s">
        <v>75</v>
      </c>
      <c r="W25" s="501"/>
      <c r="X25" s="277">
        <v>84.3</v>
      </c>
      <c r="Y25" s="278"/>
      <c r="Z25" s="279">
        <f t="shared" si="0"/>
        <v>674.4</v>
      </c>
      <c r="AA25" s="280"/>
      <c r="AB25" s="281"/>
    </row>
    <row r="26" spans="1:28" ht="15" customHeight="1">
      <c r="A26" s="294" t="s">
        <v>209</v>
      </c>
      <c r="B26" s="295"/>
      <c r="C26" s="295"/>
      <c r="D26" s="295"/>
      <c r="E26" s="295"/>
      <c r="F26" s="295"/>
      <c r="G26" s="295"/>
      <c r="H26" s="295"/>
      <c r="I26" s="295"/>
      <c r="J26" s="296"/>
      <c r="K26" s="38"/>
      <c r="L26" s="42" t="s">
        <v>34</v>
      </c>
      <c r="M26" s="40"/>
      <c r="N26" s="42" t="s">
        <v>34</v>
      </c>
      <c r="O26" s="40"/>
      <c r="P26" s="42" t="s">
        <v>34</v>
      </c>
      <c r="Q26" s="41"/>
      <c r="R26" s="42" t="s">
        <v>34</v>
      </c>
      <c r="S26" s="43"/>
      <c r="T26" s="498"/>
      <c r="U26" s="499"/>
      <c r="V26" s="502"/>
      <c r="W26" s="503"/>
      <c r="X26" s="277"/>
      <c r="Y26" s="278"/>
      <c r="Z26" s="279">
        <f t="shared" si="0"/>
        <v>0</v>
      </c>
      <c r="AA26" s="280"/>
      <c r="AB26" s="281"/>
    </row>
    <row r="27" spans="1:28" ht="15" customHeight="1">
      <c r="A27" s="294" t="s">
        <v>35</v>
      </c>
      <c r="B27" s="295"/>
      <c r="C27" s="295"/>
      <c r="D27" s="295"/>
      <c r="E27" s="295"/>
      <c r="F27" s="295"/>
      <c r="G27" s="295"/>
      <c r="H27" s="295"/>
      <c r="I27" s="295"/>
      <c r="J27" s="296"/>
      <c r="K27" s="38"/>
      <c r="L27" s="39" t="s">
        <v>34</v>
      </c>
      <c r="M27" s="40"/>
      <c r="N27" s="39" t="s">
        <v>34</v>
      </c>
      <c r="O27" s="40"/>
      <c r="P27" s="39" t="s">
        <v>34</v>
      </c>
      <c r="Q27" s="41"/>
      <c r="R27" s="42" t="s">
        <v>34</v>
      </c>
      <c r="S27" s="43"/>
      <c r="T27" s="297"/>
      <c r="U27" s="276"/>
      <c r="V27" s="297"/>
      <c r="W27" s="276"/>
      <c r="X27" s="277"/>
      <c r="Y27" s="278"/>
      <c r="Z27" s="279">
        <f>SUM(X27*T27)</f>
        <v>0</v>
      </c>
      <c r="AA27" s="280"/>
      <c r="AB27" s="281"/>
    </row>
    <row r="28" spans="1:28" ht="15" customHeight="1">
      <c r="A28" s="294"/>
      <c r="B28" s="295"/>
      <c r="C28" s="295"/>
      <c r="D28" s="295"/>
      <c r="E28" s="295"/>
      <c r="F28" s="295"/>
      <c r="G28" s="295"/>
      <c r="H28" s="295"/>
      <c r="I28" s="295"/>
      <c r="J28" s="296"/>
      <c r="K28" s="38"/>
      <c r="L28" s="39" t="s">
        <v>34</v>
      </c>
      <c r="M28" s="40"/>
      <c r="N28" s="39" t="s">
        <v>34</v>
      </c>
      <c r="O28" s="40"/>
      <c r="P28" s="39" t="s">
        <v>34</v>
      </c>
      <c r="Q28" s="41"/>
      <c r="R28" s="42" t="s">
        <v>34</v>
      </c>
      <c r="S28" s="43"/>
      <c r="T28" s="297"/>
      <c r="U28" s="276"/>
      <c r="V28" s="297"/>
      <c r="W28" s="276"/>
      <c r="X28" s="277"/>
      <c r="Y28" s="278"/>
      <c r="Z28" s="279">
        <f>SUM(X28*T28)</f>
        <v>0</v>
      </c>
      <c r="AA28" s="280"/>
      <c r="AB28" s="281"/>
    </row>
    <row r="29" spans="1:28" ht="15" customHeight="1">
      <c r="A29" s="294" t="s">
        <v>73</v>
      </c>
      <c r="B29" s="295"/>
      <c r="C29" s="295"/>
      <c r="D29" s="295"/>
      <c r="E29" s="295"/>
      <c r="F29" s="295"/>
      <c r="G29" s="295"/>
      <c r="H29" s="295"/>
      <c r="I29" s="295"/>
      <c r="J29" s="296"/>
      <c r="K29" s="38"/>
      <c r="L29" s="42" t="s">
        <v>34</v>
      </c>
      <c r="M29" s="40"/>
      <c r="N29" s="42" t="s">
        <v>34</v>
      </c>
      <c r="O29" s="40"/>
      <c r="P29" s="42" t="s">
        <v>34</v>
      </c>
      <c r="Q29" s="41"/>
      <c r="R29" s="42" t="s">
        <v>34</v>
      </c>
      <c r="S29" s="43"/>
      <c r="T29" s="297"/>
      <c r="U29" s="276"/>
      <c r="V29" s="297"/>
      <c r="W29" s="276"/>
      <c r="X29" s="277"/>
      <c r="Y29" s="278"/>
      <c r="Z29" s="279">
        <f>SUM(X29*T29)</f>
        <v>0</v>
      </c>
      <c r="AA29" s="280"/>
      <c r="AB29" s="281"/>
    </row>
    <row r="30" spans="1:28" ht="15" customHeight="1">
      <c r="A30" s="294" t="s">
        <v>74</v>
      </c>
      <c r="B30" s="295"/>
      <c r="C30" s="295"/>
      <c r="D30" s="295"/>
      <c r="E30" s="295"/>
      <c r="F30" s="295"/>
      <c r="G30" s="295"/>
      <c r="H30" s="295"/>
      <c r="I30" s="295"/>
      <c r="J30" s="296"/>
      <c r="K30" s="38"/>
      <c r="L30" s="39" t="s">
        <v>34</v>
      </c>
      <c r="M30" s="40"/>
      <c r="N30" s="39" t="s">
        <v>34</v>
      </c>
      <c r="O30" s="40"/>
      <c r="P30" s="39" t="s">
        <v>34</v>
      </c>
      <c r="Q30" s="41"/>
      <c r="R30" s="42" t="s">
        <v>34</v>
      </c>
      <c r="S30" s="43"/>
      <c r="T30" s="297"/>
      <c r="U30" s="276"/>
      <c r="V30" s="297"/>
      <c r="W30" s="276"/>
      <c r="X30" s="277"/>
      <c r="Y30" s="278"/>
      <c r="Z30" s="279">
        <f>SUM(X30*T30)</f>
        <v>0</v>
      </c>
      <c r="AA30" s="280"/>
      <c r="AB30" s="281"/>
    </row>
    <row r="31" spans="1:28" ht="15" customHeight="1">
      <c r="A31" s="272"/>
      <c r="B31" s="273"/>
      <c r="C31" s="273"/>
      <c r="D31" s="273"/>
      <c r="E31" s="273"/>
      <c r="F31" s="273"/>
      <c r="G31" s="273"/>
      <c r="H31" s="273"/>
      <c r="I31" s="273"/>
      <c r="J31" s="274"/>
      <c r="K31" s="38"/>
      <c r="L31" s="42" t="s">
        <v>34</v>
      </c>
      <c r="M31" s="40"/>
      <c r="N31" s="42" t="s">
        <v>34</v>
      </c>
      <c r="O31" s="40"/>
      <c r="P31" s="42" t="s">
        <v>34</v>
      </c>
      <c r="Q31" s="41"/>
      <c r="R31" s="42" t="s">
        <v>34</v>
      </c>
      <c r="S31" s="43"/>
      <c r="T31" s="275"/>
      <c r="U31" s="276"/>
      <c r="V31" s="275"/>
      <c r="W31" s="276"/>
      <c r="X31" s="277"/>
      <c r="Y31" s="278"/>
      <c r="Z31" s="279">
        <f>SUM(X31*T31)</f>
        <v>0</v>
      </c>
      <c r="AA31" s="280"/>
      <c r="AB31" s="281"/>
    </row>
    <row r="32" spans="1:28" ht="15" customHeight="1">
      <c r="A32" s="288"/>
      <c r="B32" s="289"/>
      <c r="C32" s="289"/>
      <c r="D32" s="289"/>
      <c r="E32" s="289"/>
      <c r="F32" s="289"/>
      <c r="G32" s="289"/>
      <c r="H32" s="289"/>
      <c r="I32" s="289"/>
      <c r="J32" s="290"/>
      <c r="K32" s="38"/>
      <c r="L32" s="39" t="s">
        <v>34</v>
      </c>
      <c r="M32" s="40"/>
      <c r="N32" s="39" t="s">
        <v>34</v>
      </c>
      <c r="O32" s="40"/>
      <c r="P32" s="39" t="s">
        <v>34</v>
      </c>
      <c r="Q32" s="41"/>
      <c r="R32" s="42" t="s">
        <v>34</v>
      </c>
      <c r="S32" s="43"/>
      <c r="T32" s="275"/>
      <c r="U32" s="276"/>
      <c r="V32" s="275"/>
      <c r="W32" s="276"/>
      <c r="X32" s="277"/>
      <c r="Y32" s="278"/>
      <c r="Z32" s="279">
        <f t="shared" si="0"/>
        <v>0</v>
      </c>
      <c r="AA32" s="280"/>
      <c r="AB32" s="281"/>
    </row>
    <row r="33" spans="1:28" ht="15" customHeight="1">
      <c r="A33" s="288"/>
      <c r="B33" s="289"/>
      <c r="C33" s="289"/>
      <c r="D33" s="289"/>
      <c r="E33" s="289"/>
      <c r="F33" s="289"/>
      <c r="G33" s="289"/>
      <c r="H33" s="289"/>
      <c r="I33" s="289"/>
      <c r="J33" s="290"/>
      <c r="K33" s="38"/>
      <c r="L33" s="42" t="s">
        <v>34</v>
      </c>
      <c r="M33" s="40"/>
      <c r="N33" s="42" t="s">
        <v>34</v>
      </c>
      <c r="O33" s="40"/>
      <c r="P33" s="42" t="s">
        <v>34</v>
      </c>
      <c r="Q33" s="41"/>
      <c r="R33" s="42" t="s">
        <v>34</v>
      </c>
      <c r="S33" s="43"/>
      <c r="T33" s="275"/>
      <c r="U33" s="276"/>
      <c r="V33" s="275"/>
      <c r="W33" s="276"/>
      <c r="X33" s="277"/>
      <c r="Y33" s="278"/>
      <c r="Z33" s="279">
        <f t="shared" si="0"/>
        <v>0</v>
      </c>
      <c r="AA33" s="280"/>
      <c r="AB33" s="281"/>
    </row>
    <row r="34" spans="1:28" ht="15" customHeight="1">
      <c r="A34" s="288"/>
      <c r="B34" s="289"/>
      <c r="C34" s="289"/>
      <c r="D34" s="289"/>
      <c r="E34" s="289"/>
      <c r="F34" s="289"/>
      <c r="G34" s="289"/>
      <c r="H34" s="289"/>
      <c r="I34" s="289"/>
      <c r="J34" s="290"/>
      <c r="K34" s="38"/>
      <c r="L34" s="39" t="s">
        <v>34</v>
      </c>
      <c r="M34" s="40"/>
      <c r="N34" s="39" t="s">
        <v>34</v>
      </c>
      <c r="O34" s="40"/>
      <c r="P34" s="39" t="s">
        <v>34</v>
      </c>
      <c r="Q34" s="41"/>
      <c r="R34" s="42" t="s">
        <v>34</v>
      </c>
      <c r="S34" s="43"/>
      <c r="T34" s="275"/>
      <c r="U34" s="276"/>
      <c r="V34" s="275"/>
      <c r="W34" s="276"/>
      <c r="X34" s="277"/>
      <c r="Y34" s="278"/>
      <c r="Z34" s="279">
        <f t="shared" si="0"/>
        <v>0</v>
      </c>
      <c r="AA34" s="280"/>
      <c r="AB34" s="281"/>
    </row>
    <row r="35" spans="1:28" ht="15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4"/>
      <c r="K35" s="38"/>
      <c r="L35" s="42" t="s">
        <v>34</v>
      </c>
      <c r="M35" s="40"/>
      <c r="N35" s="42" t="s">
        <v>34</v>
      </c>
      <c r="O35" s="40"/>
      <c r="P35" s="42" t="s">
        <v>34</v>
      </c>
      <c r="Q35" s="41"/>
      <c r="R35" s="42" t="s">
        <v>34</v>
      </c>
      <c r="S35" s="43"/>
      <c r="T35" s="275"/>
      <c r="U35" s="276"/>
      <c r="V35" s="275"/>
      <c r="W35" s="276"/>
      <c r="X35" s="277"/>
      <c r="Y35" s="278"/>
      <c r="Z35" s="279">
        <f t="shared" si="0"/>
        <v>0</v>
      </c>
      <c r="AA35" s="280"/>
      <c r="AB35" s="281"/>
    </row>
    <row r="36" spans="1:28" ht="15" customHeight="1">
      <c r="A36" s="44" t="s">
        <v>39</v>
      </c>
      <c r="B36" s="45"/>
      <c r="C36" s="45"/>
      <c r="D36" s="45"/>
      <c r="E36" s="45"/>
      <c r="F36" s="282"/>
      <c r="G36" s="282"/>
      <c r="H36" s="282"/>
      <c r="I36" s="282"/>
      <c r="J36" s="283"/>
      <c r="K36" s="46"/>
      <c r="L36" s="47" t="s">
        <v>34</v>
      </c>
      <c r="M36" s="48"/>
      <c r="N36" s="47" t="s">
        <v>34</v>
      </c>
      <c r="O36" s="48"/>
      <c r="P36" s="47" t="s">
        <v>34</v>
      </c>
      <c r="Q36" s="49"/>
      <c r="R36" s="50" t="s">
        <v>34</v>
      </c>
      <c r="S36" s="51"/>
      <c r="T36" s="284"/>
      <c r="U36" s="285"/>
      <c r="V36" s="284"/>
      <c r="W36" s="285"/>
      <c r="X36" s="286"/>
      <c r="Y36" s="287"/>
      <c r="Z36" s="269"/>
      <c r="AA36" s="270"/>
      <c r="AB36" s="271"/>
    </row>
    <row r="37" spans="1:28" ht="14.1" customHeight="1">
      <c r="A37" s="260" t="s">
        <v>40</v>
      </c>
      <c r="B37" s="261"/>
      <c r="C37" s="261"/>
      <c r="D37" s="261"/>
      <c r="E37" s="261"/>
      <c r="F37" s="262"/>
      <c r="G37" s="262"/>
      <c r="H37" s="262"/>
      <c r="I37" s="262"/>
      <c r="J37" s="263"/>
      <c r="K37" s="52"/>
      <c r="L37" s="53" t="s">
        <v>34</v>
      </c>
      <c r="M37" s="54"/>
      <c r="N37" s="53" t="s">
        <v>34</v>
      </c>
      <c r="O37" s="54"/>
      <c r="P37" s="53" t="s">
        <v>34</v>
      </c>
      <c r="Q37" s="55"/>
      <c r="R37" s="56" t="s">
        <v>34</v>
      </c>
      <c r="S37" s="57"/>
      <c r="T37" s="264"/>
      <c r="U37" s="265"/>
      <c r="V37" s="264"/>
      <c r="W37" s="266"/>
      <c r="X37" s="267"/>
      <c r="Y37" s="268"/>
      <c r="Z37" s="269"/>
      <c r="AA37" s="270"/>
      <c r="AB37" s="271"/>
    </row>
    <row r="38" spans="1:28" ht="15" customHeight="1">
      <c r="A38" s="245" t="s">
        <v>41</v>
      </c>
      <c r="B38" s="246"/>
      <c r="C38" s="24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248" t="s">
        <v>42</v>
      </c>
      <c r="W38" s="249"/>
      <c r="X38" s="250"/>
      <c r="Y38" s="251">
        <f>SUM(Z19:AB37)</f>
        <v>674.4</v>
      </c>
      <c r="Z38" s="252"/>
      <c r="AA38" s="252"/>
      <c r="AB38" s="253"/>
    </row>
    <row r="39" spans="1:28" ht="13.5" customHeight="1">
      <c r="A39" s="254" t="s">
        <v>119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6"/>
    </row>
    <row r="40" spans="1:28" ht="12.75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9"/>
    </row>
    <row r="41" spans="1:28" s="59" customFormat="1" ht="13.5" customHeight="1">
      <c r="A41" s="237" t="s">
        <v>43</v>
      </c>
      <c r="B41" s="238"/>
      <c r="C41" s="238"/>
      <c r="D41" s="238"/>
      <c r="E41" s="239"/>
      <c r="F41" s="58"/>
      <c r="H41" s="20"/>
      <c r="I41" s="20"/>
      <c r="J41" s="20"/>
      <c r="K41" s="20"/>
      <c r="L41" s="20"/>
      <c r="M41" s="60" t="s">
        <v>44</v>
      </c>
      <c r="O41" s="21"/>
      <c r="P41" s="61"/>
      <c r="Q41" s="21"/>
      <c r="R41" s="21"/>
      <c r="S41" s="20"/>
      <c r="T41" s="20"/>
      <c r="U41" s="20"/>
      <c r="V41" s="20"/>
      <c r="W41" s="20"/>
      <c r="X41" s="240"/>
      <c r="Y41" s="240"/>
      <c r="Z41" s="241"/>
      <c r="AA41" s="241"/>
      <c r="AB41" s="242"/>
    </row>
    <row r="42" spans="1:28" s="59" customFormat="1" ht="12" customHeight="1">
      <c r="A42" s="208" t="s">
        <v>45</v>
      </c>
      <c r="B42" s="209"/>
      <c r="C42" s="209"/>
      <c r="D42" s="209"/>
      <c r="E42" s="243"/>
      <c r="F42" s="217" t="s">
        <v>212</v>
      </c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31"/>
    </row>
    <row r="43" spans="1:28" s="59" customFormat="1" ht="11.25" customHeight="1">
      <c r="A43" s="200"/>
      <c r="B43" s="201"/>
      <c r="C43" s="62" t="s">
        <v>46</v>
      </c>
      <c r="D43" s="63"/>
      <c r="E43" s="64"/>
      <c r="F43" s="219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3"/>
    </row>
    <row r="44" spans="1:28" s="59" customFormat="1" ht="12.75" customHeight="1">
      <c r="A44" s="200"/>
      <c r="B44" s="201"/>
      <c r="C44" s="62" t="s">
        <v>47</v>
      </c>
      <c r="D44" s="63"/>
      <c r="E44" s="64"/>
      <c r="F44" s="65"/>
      <c r="G44" s="66" t="s">
        <v>48</v>
      </c>
      <c r="H44" s="66"/>
      <c r="I44" s="67"/>
      <c r="J44" s="67"/>
      <c r="K44" s="67"/>
      <c r="M44" s="68"/>
      <c r="N44" s="69"/>
      <c r="O44" s="68"/>
      <c r="P44" s="69"/>
      <c r="Q44" s="68"/>
      <c r="R44" s="68"/>
      <c r="S44" s="70"/>
      <c r="T44" s="71" t="s">
        <v>49</v>
      </c>
      <c r="Z44" s="72"/>
      <c r="AB44" s="73"/>
    </row>
    <row r="45" spans="1:28" s="59" customFormat="1" ht="12.75" customHeight="1">
      <c r="A45" s="200" t="str">
        <f>AA8</f>
        <v>21-009</v>
      </c>
      <c r="B45" s="201"/>
      <c r="C45" s="202" t="s">
        <v>50</v>
      </c>
      <c r="D45" s="203"/>
      <c r="E45" s="204"/>
      <c r="F45" s="226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1"/>
    </row>
    <row r="46" spans="1:28" s="59" customFormat="1" ht="12" customHeight="1" thickBot="1">
      <c r="A46" s="212"/>
      <c r="B46" s="213"/>
      <c r="C46" s="234" t="s">
        <v>51</v>
      </c>
      <c r="D46" s="235"/>
      <c r="E46" s="236"/>
      <c r="F46" s="228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3"/>
    </row>
    <row r="47" spans="1:28" s="59" customFormat="1" ht="12.75" customHeight="1">
      <c r="A47" s="208" t="s">
        <v>52</v>
      </c>
      <c r="B47" s="209"/>
      <c r="C47" s="210"/>
      <c r="D47" s="210"/>
      <c r="E47" s="211"/>
      <c r="F47" s="74"/>
      <c r="G47" s="60" t="s">
        <v>53</v>
      </c>
      <c r="H47" s="61"/>
      <c r="I47" s="61"/>
      <c r="J47" s="61"/>
      <c r="K47" s="61"/>
      <c r="M47" s="61"/>
      <c r="N47" s="61"/>
      <c r="O47" s="61"/>
      <c r="P47" s="61"/>
      <c r="Q47" s="61"/>
      <c r="R47" s="75"/>
      <c r="S47" s="61"/>
      <c r="T47" s="76" t="s">
        <v>54</v>
      </c>
      <c r="Z47" s="61"/>
      <c r="AB47" s="77"/>
    </row>
    <row r="48" spans="1:28" s="59" customFormat="1" ht="11.25" customHeight="1" thickBot="1">
      <c r="A48" s="212"/>
      <c r="B48" s="213"/>
      <c r="C48" s="214" t="s">
        <v>55</v>
      </c>
      <c r="D48" s="215"/>
      <c r="E48" s="216"/>
      <c r="F48" s="217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21"/>
    </row>
    <row r="49" spans="1:28" s="59" customFormat="1" ht="12.75" customHeight="1">
      <c r="A49" s="223" t="s">
        <v>56</v>
      </c>
      <c r="B49" s="224"/>
      <c r="C49" s="224"/>
      <c r="D49" s="224"/>
      <c r="E49" s="225"/>
      <c r="F49" s="219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2"/>
    </row>
    <row r="50" spans="1:28" s="59" customFormat="1" ht="12" customHeight="1">
      <c r="A50" s="200"/>
      <c r="B50" s="201"/>
      <c r="C50" s="202" t="s">
        <v>57</v>
      </c>
      <c r="D50" s="203"/>
      <c r="E50" s="204"/>
      <c r="F50" s="67"/>
      <c r="G50" s="66" t="s">
        <v>58</v>
      </c>
      <c r="I50" s="69"/>
      <c r="J50" s="69"/>
      <c r="K50" s="69"/>
      <c r="M50" s="69"/>
      <c r="N50" s="69"/>
      <c r="O50" s="69"/>
      <c r="P50" s="69"/>
      <c r="Q50" s="69"/>
      <c r="R50" s="78"/>
      <c r="S50" s="69"/>
      <c r="T50" s="71" t="s">
        <v>59</v>
      </c>
      <c r="Z50" s="69"/>
      <c r="AA50" s="79"/>
      <c r="AB50" s="73"/>
    </row>
    <row r="51" spans="1:28" s="59" customFormat="1" ht="9.75" customHeight="1">
      <c r="A51" s="200"/>
      <c r="B51" s="201"/>
      <c r="C51" s="205" t="s">
        <v>60</v>
      </c>
      <c r="D51" s="206"/>
      <c r="E51" s="207"/>
      <c r="F51" s="80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81"/>
      <c r="AB51" s="83"/>
    </row>
  </sheetData>
  <mergeCells count="141">
    <mergeCell ref="J2:U2"/>
    <mergeCell ref="J3:U3"/>
    <mergeCell ref="J4:U4"/>
    <mergeCell ref="AA4:AB4"/>
    <mergeCell ref="J5:U5"/>
    <mergeCell ref="AA5:AB5"/>
    <mergeCell ref="A12:K12"/>
    <mergeCell ref="N12:Z12"/>
    <mergeCell ref="A13:K13"/>
    <mergeCell ref="A14:K14"/>
    <mergeCell ref="N14:AA14"/>
    <mergeCell ref="B15:F15"/>
    <mergeCell ref="H15:K15"/>
    <mergeCell ref="N15:AA15"/>
    <mergeCell ref="K6:T6"/>
    <mergeCell ref="AA6:AB6"/>
    <mergeCell ref="AA7:AB7"/>
    <mergeCell ref="AA8:AB8"/>
    <mergeCell ref="AA9:AB9"/>
    <mergeCell ref="A11:K11"/>
    <mergeCell ref="M11:AA11"/>
    <mergeCell ref="A20:K20"/>
    <mergeCell ref="L20:M20"/>
    <mergeCell ref="N20:T20"/>
    <mergeCell ref="W20:Z20"/>
    <mergeCell ref="A21:AB21"/>
    <mergeCell ref="A22:X22"/>
    <mergeCell ref="Y22:Z22"/>
    <mergeCell ref="A16:E19"/>
    <mergeCell ref="F16:K19"/>
    <mergeCell ref="N16:AA16"/>
    <mergeCell ref="N17:AA17"/>
    <mergeCell ref="N18:AA18"/>
    <mergeCell ref="L19:M19"/>
    <mergeCell ref="N19:Z19"/>
    <mergeCell ref="A23:J23"/>
    <mergeCell ref="K23:S23"/>
    <mergeCell ref="V23:W23"/>
    <mergeCell ref="X23:Y23"/>
    <mergeCell ref="Z23:AB23"/>
    <mergeCell ref="A24:J24"/>
    <mergeCell ref="T24:U24"/>
    <mergeCell ref="V24:W24"/>
    <mergeCell ref="X24:Y24"/>
    <mergeCell ref="Z24:AB24"/>
    <mergeCell ref="A25:J25"/>
    <mergeCell ref="T25:U25"/>
    <mergeCell ref="V25:W25"/>
    <mergeCell ref="X25:Y25"/>
    <mergeCell ref="Z25:AB25"/>
    <mergeCell ref="A26:J26"/>
    <mergeCell ref="T26:U26"/>
    <mergeCell ref="V26:W26"/>
    <mergeCell ref="X26:Y26"/>
    <mergeCell ref="Z26:AB26"/>
    <mergeCell ref="A27:J27"/>
    <mergeCell ref="T27:U27"/>
    <mergeCell ref="V27:W27"/>
    <mergeCell ref="X27:Y27"/>
    <mergeCell ref="Z27:AB27"/>
    <mergeCell ref="A28:J28"/>
    <mergeCell ref="T28:U28"/>
    <mergeCell ref="V28:W28"/>
    <mergeCell ref="X28:Y28"/>
    <mergeCell ref="Z28:AB28"/>
    <mergeCell ref="A29:J29"/>
    <mergeCell ref="T29:U29"/>
    <mergeCell ref="V29:W29"/>
    <mergeCell ref="X29:Y29"/>
    <mergeCell ref="Z29:AB29"/>
    <mergeCell ref="A30:J30"/>
    <mergeCell ref="T30:U30"/>
    <mergeCell ref="V30:W30"/>
    <mergeCell ref="X30:Y30"/>
    <mergeCell ref="Z30:AB30"/>
    <mergeCell ref="A31:J31"/>
    <mergeCell ref="T31:U31"/>
    <mergeCell ref="V31:W31"/>
    <mergeCell ref="X31:Y31"/>
    <mergeCell ref="Z31:AB31"/>
    <mergeCell ref="A32:J32"/>
    <mergeCell ref="T32:U32"/>
    <mergeCell ref="V32:W32"/>
    <mergeCell ref="X32:Y32"/>
    <mergeCell ref="Z32:AB32"/>
    <mergeCell ref="A33:J33"/>
    <mergeCell ref="T33:U33"/>
    <mergeCell ref="V33:W33"/>
    <mergeCell ref="X33:Y33"/>
    <mergeCell ref="Z33:AB33"/>
    <mergeCell ref="A34:J34"/>
    <mergeCell ref="T34:U34"/>
    <mergeCell ref="V34:W34"/>
    <mergeCell ref="X34:Y34"/>
    <mergeCell ref="Z34:AB34"/>
    <mergeCell ref="A35:J35"/>
    <mergeCell ref="T35:U35"/>
    <mergeCell ref="V35:W35"/>
    <mergeCell ref="X35:Y35"/>
    <mergeCell ref="Z35:AB35"/>
    <mergeCell ref="F36:J36"/>
    <mergeCell ref="T36:U36"/>
    <mergeCell ref="V36:W36"/>
    <mergeCell ref="X36:Y36"/>
    <mergeCell ref="Z36:AB36"/>
    <mergeCell ref="A38:C38"/>
    <mergeCell ref="D38:U38"/>
    <mergeCell ref="V38:X38"/>
    <mergeCell ref="Y38:AB38"/>
    <mergeCell ref="A39:AB39"/>
    <mergeCell ref="A40:AB40"/>
    <mergeCell ref="A37:E37"/>
    <mergeCell ref="F37:J37"/>
    <mergeCell ref="T37:U37"/>
    <mergeCell ref="V37:W37"/>
    <mergeCell ref="X37:Y37"/>
    <mergeCell ref="Z37:AB37"/>
    <mergeCell ref="A44:B44"/>
    <mergeCell ref="A45:B45"/>
    <mergeCell ref="C45:E45"/>
    <mergeCell ref="F45:P46"/>
    <mergeCell ref="Q45:AB46"/>
    <mergeCell ref="A46:B46"/>
    <mergeCell ref="C46:E46"/>
    <mergeCell ref="A41:E41"/>
    <mergeCell ref="X41:Y41"/>
    <mergeCell ref="Z41:AB41"/>
    <mergeCell ref="A42:E42"/>
    <mergeCell ref="F42:P43"/>
    <mergeCell ref="Q42:AB43"/>
    <mergeCell ref="A43:B43"/>
    <mergeCell ref="A50:B50"/>
    <mergeCell ref="C50:E50"/>
    <mergeCell ref="A51:B51"/>
    <mergeCell ref="C51:E51"/>
    <mergeCell ref="A47:E47"/>
    <mergeCell ref="A48:B48"/>
    <mergeCell ref="C48:E48"/>
    <mergeCell ref="F48:P49"/>
    <mergeCell ref="Q48:AB49"/>
    <mergeCell ref="A49:E49"/>
  </mergeCells>
  <dataValidations count="13">
    <dataValidation allowBlank="1" showInputMessage="1" showErrorMessage="1" promptTitle="#" prompt="Capital Project: No need for Qty - Enter the applicable amts (+ &amp; -) in the extended total fields." sqref="T36:U37"/>
    <dataValidation allowBlank="1" showInputMessage="1" showErrorMessage="1" promptTitle="$$" prompt="Capital Project - Enter the applicable amts (+ &amp; -) in the extended total fields." sqref="X36:Y37"/>
    <dataValidation allowBlank="1" showInputMessage="1" showErrorMessage="1" promptTitle="$$" prompt="Enter amount for single quantity. Price will auto-extend if qty entered." sqref="X24:Y35"/>
    <dataValidation type="list" allowBlank="1" showInputMessage="1" showErrorMessage="1" promptTitle="E-Verify" prompt="Is a copy of the E-Verify affidavit on file? Y or N" sqref="AB22">
      <formula1>"Y, N"</formula1>
    </dataValidation>
    <dataValidation allowBlank="1" showInputMessage="1" showErrorMessage="1" promptTitle="Date" prompt="Enter current date" sqref="AA4:AB4"/>
    <dataValidation errorStyle="warning" allowBlank="1" showInputMessage="1" showErrorMessage="1" errorTitle="RESTRICTED" error="PURCHASING USE ONLY" promptTitle="RESTRICTED" prompt="PURCHASING USE ONLY" sqref="AA6:AB6"/>
    <dataValidation errorStyle="warning" allowBlank="1" showInputMessage="1" showErrorMessage="1" errorTitle="Contact" error="Please enter the contact person for this req." promptTitle="Contact" prompt="Enter the contact person for this requisition." sqref="N19:Z19"/>
    <dataValidation errorStyle="warning" allowBlank="1" showInputMessage="1" showErrorMessage="1" errorTitle="Phone#" error="Enter the phone # where you can be reached by the vendor." promptTitle="Phone#" prompt="Enter the phone # where you can be reached by the vendor." sqref="N20:T20"/>
    <dataValidation allowBlank="1" showInputMessage="1" showErrorMessage="1" promptTitle="Phone#" prompt="Enter vendor's phone #" sqref="B15:F15"/>
    <dataValidation allowBlank="1" showErrorMessage="1" sqref="Z24:AB37 V24:V37"/>
    <dataValidation allowBlank="1" showInputMessage="1" showErrorMessage="1" promptTitle="Acct #" prompt="Please supply entire account number in the 4-4-2-4 format." sqref="K24:K37"/>
    <dataValidation allowBlank="1" showInputMessage="1" showErrorMessage="1" promptTitle="#" prompt="Enter quantity." sqref="T24:U35"/>
    <dataValidation allowBlank="1" showInputMessage="1" showErrorMessage="1" promptTitle="CAP PROJ" prompt="Please enter the capital project number, along with the associated account nubers." sqref="F36"/>
  </dataValidations>
  <hyperlinks>
    <hyperlink ref="A14" r:id="rId1"/>
  </hyperlinks>
  <printOptions horizontalCentered="1"/>
  <pageMargins left="0" right="0" top="0.5" bottom="0" header="0.3" footer="0.05"/>
  <pageSetup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AB51"/>
  <sheetViews>
    <sheetView showGridLines="0" showZeros="0" showRuler="0" showWhiteSpace="0" zoomScaleNormal="100" workbookViewId="0">
      <selection activeCell="AH16" sqref="AH16"/>
    </sheetView>
  </sheetViews>
  <sheetFormatPr defaultColWidth="3.125" defaultRowHeight="15" customHeight="1"/>
  <cols>
    <col min="1" max="1" width="3.125" style="6" customWidth="1"/>
    <col min="2" max="5" width="3.5" style="6" customWidth="1"/>
    <col min="6" max="6" width="3.125" style="6"/>
    <col min="7" max="7" width="3.75" style="6" customWidth="1"/>
    <col min="8" max="10" width="3.125" style="6"/>
    <col min="11" max="11" width="3.375" style="6" customWidth="1"/>
    <col min="12" max="12" width="1.875" style="6" customWidth="1"/>
    <col min="13" max="13" width="4.125" style="12" customWidth="1"/>
    <col min="14" max="14" width="1.125" style="13" customWidth="1"/>
    <col min="15" max="15" width="2.5" style="12" customWidth="1"/>
    <col min="16" max="16" width="1.75" style="13" customWidth="1"/>
    <col min="17" max="17" width="4.5" style="12" customWidth="1"/>
    <col min="18" max="18" width="1" style="12" customWidth="1"/>
    <col min="19" max="19" width="4.375" style="6" customWidth="1"/>
    <col min="20" max="20" width="3.5" style="6" customWidth="1"/>
    <col min="21" max="21" width="3" style="6" customWidth="1"/>
    <col min="22" max="22" width="3.5" style="6" customWidth="1"/>
    <col min="23" max="23" width="2.25" style="6" customWidth="1"/>
    <col min="24" max="24" width="4.375" style="6" customWidth="1"/>
    <col min="25" max="25" width="4.75" style="6" customWidth="1"/>
    <col min="26" max="26" width="3.125" style="6"/>
    <col min="27" max="27" width="4.125" style="6" customWidth="1"/>
    <col min="28" max="28" width="5.625" style="6" customWidth="1"/>
    <col min="29" max="16384" width="3.125" style="6"/>
  </cols>
  <sheetData>
    <row r="1" spans="1:28" ht="6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3"/>
      <c r="P1" s="4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5"/>
    </row>
    <row r="2" spans="1:28" ht="17.25" customHeight="1">
      <c r="A2" s="7"/>
      <c r="J2" s="374" t="s">
        <v>0</v>
      </c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Z2" s="8"/>
      <c r="AA2" s="8"/>
      <c r="AB2" s="9"/>
    </row>
    <row r="3" spans="1:28" ht="15" customHeight="1">
      <c r="A3" s="7"/>
      <c r="J3" s="375" t="s">
        <v>1</v>
      </c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Z3" s="8"/>
      <c r="AA3" s="8"/>
      <c r="AB3" s="9"/>
    </row>
    <row r="4" spans="1:28" ht="14.25" customHeight="1">
      <c r="A4" s="7"/>
      <c r="J4" s="375" t="s">
        <v>2</v>
      </c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Z4" s="10" t="s">
        <v>3</v>
      </c>
      <c r="AA4" s="376">
        <v>44378</v>
      </c>
      <c r="AB4" s="377"/>
    </row>
    <row r="5" spans="1:28" ht="14.25" customHeight="1">
      <c r="A5" s="7"/>
      <c r="J5" s="375" t="s">
        <v>4</v>
      </c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AA5" s="378"/>
      <c r="AB5" s="379"/>
    </row>
    <row r="6" spans="1:28" ht="17.25" customHeight="1">
      <c r="A6" s="7"/>
      <c r="K6" s="363" t="s">
        <v>5</v>
      </c>
      <c r="L6" s="363"/>
      <c r="M6" s="363"/>
      <c r="N6" s="363"/>
      <c r="O6" s="363"/>
      <c r="P6" s="363"/>
      <c r="Q6" s="363"/>
      <c r="R6" s="363"/>
      <c r="S6" s="363"/>
      <c r="T6" s="363"/>
      <c r="Z6" s="11" t="s">
        <v>6</v>
      </c>
      <c r="AA6" s="364"/>
      <c r="AB6" s="365"/>
    </row>
    <row r="7" spans="1:28" ht="15" customHeight="1">
      <c r="A7" s="7"/>
      <c r="Z7" s="14" t="s">
        <v>69</v>
      </c>
      <c r="AA7" s="366"/>
      <c r="AB7" s="367"/>
    </row>
    <row r="8" spans="1:28" ht="15.75" customHeight="1">
      <c r="A8" s="7"/>
      <c r="Z8" s="14" t="s">
        <v>7</v>
      </c>
      <c r="AA8" s="596" t="s">
        <v>269</v>
      </c>
      <c r="AB8" s="597"/>
    </row>
    <row r="9" spans="1:28" ht="15" customHeight="1">
      <c r="A9" s="15"/>
      <c r="Z9" s="14" t="s">
        <v>8</v>
      </c>
      <c r="AA9" s="370"/>
      <c r="AB9" s="371"/>
    </row>
    <row r="10" spans="1:28" ht="15" customHeight="1">
      <c r="A10" s="16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5"/>
      <c r="AB10" s="9"/>
    </row>
    <row r="11" spans="1:28" ht="12.75" customHeight="1">
      <c r="A11" s="372" t="s">
        <v>174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  <c r="L11" s="17"/>
      <c r="M11" s="373" t="s">
        <v>11</v>
      </c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9"/>
    </row>
    <row r="12" spans="1:28" ht="14.25" customHeight="1">
      <c r="A12" s="372" t="s">
        <v>175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9"/>
      <c r="L12" s="17"/>
      <c r="M12" s="18"/>
      <c r="N12" s="380" t="s">
        <v>13</v>
      </c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19"/>
      <c r="AB12" s="9"/>
    </row>
    <row r="13" spans="1:28" ht="15" customHeight="1">
      <c r="A13" s="372" t="s">
        <v>176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9"/>
      <c r="L13" s="20" t="s">
        <v>15</v>
      </c>
      <c r="M13" s="21"/>
      <c r="N13" s="4"/>
      <c r="O13" s="21"/>
      <c r="P13" s="4"/>
      <c r="Q13" s="21"/>
      <c r="R13" s="21"/>
      <c r="S13" s="2"/>
      <c r="T13" s="2"/>
      <c r="U13" s="2"/>
      <c r="V13" s="2"/>
      <c r="W13" s="2"/>
      <c r="X13" s="2"/>
      <c r="Y13" s="2"/>
      <c r="Z13" s="2"/>
      <c r="AA13" s="2"/>
      <c r="AB13" s="5"/>
    </row>
    <row r="14" spans="1:28" ht="14.25" customHeight="1">
      <c r="A14" s="357" t="s">
        <v>177</v>
      </c>
      <c r="B14" s="358"/>
      <c r="C14" s="358"/>
      <c r="D14" s="358"/>
      <c r="E14" s="358"/>
      <c r="F14" s="358"/>
      <c r="G14" s="358"/>
      <c r="H14" s="358"/>
      <c r="I14" s="358"/>
      <c r="J14" s="358"/>
      <c r="K14" s="359"/>
      <c r="N14" s="354" t="s">
        <v>16</v>
      </c>
      <c r="O14" s="354"/>
      <c r="P14" s="354"/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9"/>
    </row>
    <row r="15" spans="1:28" ht="18" customHeight="1">
      <c r="A15" s="22" t="s">
        <v>17</v>
      </c>
      <c r="B15" s="360" t="s">
        <v>178</v>
      </c>
      <c r="C15" s="360"/>
      <c r="D15" s="360"/>
      <c r="E15" s="360"/>
      <c r="F15" s="360"/>
      <c r="G15" s="23" t="s">
        <v>18</v>
      </c>
      <c r="H15" s="361"/>
      <c r="I15" s="361"/>
      <c r="J15" s="361"/>
      <c r="K15" s="362"/>
      <c r="N15" s="354" t="s">
        <v>113</v>
      </c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9"/>
    </row>
    <row r="16" spans="1:28" ht="17.25" customHeight="1">
      <c r="A16" s="336" t="s">
        <v>143</v>
      </c>
      <c r="B16" s="337"/>
      <c r="C16" s="337"/>
      <c r="D16" s="337"/>
      <c r="E16" s="338"/>
      <c r="F16" s="345" t="s">
        <v>19</v>
      </c>
      <c r="G16" s="346"/>
      <c r="H16" s="346"/>
      <c r="I16" s="346"/>
      <c r="J16" s="346"/>
      <c r="K16" s="347"/>
      <c r="N16" s="353" t="s">
        <v>61</v>
      </c>
      <c r="O16" s="353"/>
      <c r="P16" s="353"/>
      <c r="Q16" s="353"/>
      <c r="R16" s="353"/>
      <c r="S16" s="353"/>
      <c r="T16" s="353"/>
      <c r="U16" s="353"/>
      <c r="V16" s="353"/>
      <c r="W16" s="353"/>
      <c r="X16" s="353"/>
      <c r="Y16" s="353"/>
      <c r="Z16" s="353"/>
      <c r="AA16" s="353"/>
      <c r="AB16" s="9"/>
    </row>
    <row r="17" spans="1:28" s="24" customFormat="1" ht="17.25" customHeight="1">
      <c r="A17" s="339"/>
      <c r="B17" s="340"/>
      <c r="C17" s="340"/>
      <c r="D17" s="340"/>
      <c r="E17" s="341"/>
      <c r="F17" s="327"/>
      <c r="G17" s="348"/>
      <c r="H17" s="348"/>
      <c r="I17" s="348"/>
      <c r="J17" s="348"/>
      <c r="K17" s="349"/>
      <c r="M17" s="25"/>
      <c r="N17" s="354" t="s">
        <v>20</v>
      </c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26"/>
    </row>
    <row r="18" spans="1:28" s="24" customFormat="1" ht="19.5" customHeight="1">
      <c r="A18" s="339"/>
      <c r="B18" s="340"/>
      <c r="C18" s="340"/>
      <c r="D18" s="340"/>
      <c r="E18" s="341"/>
      <c r="F18" s="327"/>
      <c r="G18" s="348"/>
      <c r="H18" s="348"/>
      <c r="I18" s="348"/>
      <c r="J18" s="348"/>
      <c r="K18" s="349"/>
      <c r="M18" s="2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26"/>
    </row>
    <row r="19" spans="1:28" s="24" customFormat="1" ht="17.25" customHeight="1">
      <c r="A19" s="342"/>
      <c r="B19" s="343"/>
      <c r="C19" s="343"/>
      <c r="D19" s="343"/>
      <c r="E19" s="344"/>
      <c r="F19" s="350"/>
      <c r="G19" s="351"/>
      <c r="H19" s="351"/>
      <c r="I19" s="351"/>
      <c r="J19" s="351"/>
      <c r="K19" s="352"/>
      <c r="L19" s="327" t="s">
        <v>21</v>
      </c>
      <c r="M19" s="328"/>
      <c r="N19" s="356" t="s">
        <v>118</v>
      </c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27"/>
      <c r="AB19" s="26"/>
    </row>
    <row r="20" spans="1:28" s="24" customFormat="1" ht="17.25" customHeight="1">
      <c r="A20" s="324" t="s">
        <v>22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  <c r="L20" s="327" t="s">
        <v>23</v>
      </c>
      <c r="M20" s="328"/>
      <c r="N20" s="329"/>
      <c r="O20" s="329"/>
      <c r="P20" s="329"/>
      <c r="Q20" s="329"/>
      <c r="R20" s="329"/>
      <c r="S20" s="329"/>
      <c r="T20" s="329"/>
      <c r="V20" s="28" t="s">
        <v>18</v>
      </c>
      <c r="W20" s="329"/>
      <c r="X20" s="329"/>
      <c r="Y20" s="329"/>
      <c r="Z20" s="329"/>
      <c r="AA20" s="28"/>
      <c r="AB20" s="26"/>
    </row>
    <row r="21" spans="1:28" ht="32.25" customHeight="1">
      <c r="A21" s="330" t="s">
        <v>24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2"/>
    </row>
    <row r="22" spans="1:28" ht="18" customHeight="1">
      <c r="A22" s="333" t="s">
        <v>25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5" t="s">
        <v>26</v>
      </c>
      <c r="Z22" s="335"/>
      <c r="AA22" s="29" t="s">
        <v>27</v>
      </c>
      <c r="AB22" s="30" t="s">
        <v>63</v>
      </c>
    </row>
    <row r="23" spans="1:28" ht="14.25" customHeight="1">
      <c r="A23" s="306" t="s">
        <v>28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6" t="s">
        <v>29</v>
      </c>
      <c r="L23" s="307"/>
      <c r="M23" s="307"/>
      <c r="N23" s="307"/>
      <c r="O23" s="307"/>
      <c r="P23" s="307"/>
      <c r="Q23" s="307"/>
      <c r="R23" s="307"/>
      <c r="S23" s="308"/>
      <c r="T23" s="31" t="s">
        <v>30</v>
      </c>
      <c r="U23" s="32"/>
      <c r="V23" s="306" t="s">
        <v>31</v>
      </c>
      <c r="W23" s="308"/>
      <c r="X23" s="306" t="s">
        <v>32</v>
      </c>
      <c r="Y23" s="308"/>
      <c r="Z23" s="306" t="s">
        <v>33</v>
      </c>
      <c r="AA23" s="307"/>
      <c r="AB23" s="308"/>
    </row>
    <row r="24" spans="1:28" ht="15" customHeight="1" thickBot="1">
      <c r="A24" s="309"/>
      <c r="B24" s="310"/>
      <c r="C24" s="310"/>
      <c r="D24" s="310"/>
      <c r="E24" s="310"/>
      <c r="F24" s="310"/>
      <c r="G24" s="310"/>
      <c r="H24" s="310"/>
      <c r="I24" s="310"/>
      <c r="J24" s="311"/>
      <c r="K24" s="321"/>
      <c r="L24" s="322"/>
      <c r="M24" s="322"/>
      <c r="N24" s="322"/>
      <c r="O24" s="322"/>
      <c r="P24" s="322"/>
      <c r="Q24" s="322"/>
      <c r="R24" s="322"/>
      <c r="S24" s="323"/>
      <c r="T24" s="517"/>
      <c r="U24" s="518"/>
      <c r="V24" s="517"/>
      <c r="W24" s="518"/>
      <c r="X24" s="316"/>
      <c r="Y24" s="317"/>
      <c r="Z24" s="318">
        <f t="shared" ref="Z24:Z35" si="0">SUM(X24*T24)</f>
        <v>0</v>
      </c>
      <c r="AA24" s="319"/>
      <c r="AB24" s="320"/>
    </row>
    <row r="25" spans="1:28" ht="15" customHeight="1">
      <c r="A25" s="294" t="s">
        <v>208</v>
      </c>
      <c r="B25" s="295"/>
      <c r="C25" s="295"/>
      <c r="D25" s="295"/>
      <c r="E25" s="295"/>
      <c r="F25" s="295"/>
      <c r="G25" s="295"/>
      <c r="H25" s="295"/>
      <c r="I25" s="295"/>
      <c r="J25" s="296"/>
      <c r="K25" s="84" t="s">
        <v>64</v>
      </c>
      <c r="L25" s="85" t="s">
        <v>34</v>
      </c>
      <c r="M25" s="86" t="s">
        <v>65</v>
      </c>
      <c r="N25" s="85" t="s">
        <v>34</v>
      </c>
      <c r="O25" s="86" t="s">
        <v>66</v>
      </c>
      <c r="P25" s="85" t="s">
        <v>34</v>
      </c>
      <c r="Q25" s="87" t="s">
        <v>67</v>
      </c>
      <c r="R25" s="88" t="s">
        <v>34</v>
      </c>
      <c r="S25" s="89" t="s">
        <v>68</v>
      </c>
      <c r="T25" s="512">
        <v>28</v>
      </c>
      <c r="U25" s="513"/>
      <c r="V25" s="514" t="s">
        <v>75</v>
      </c>
      <c r="W25" s="515"/>
      <c r="X25" s="277">
        <v>684</v>
      </c>
      <c r="Y25" s="278"/>
      <c r="Z25" s="279">
        <f t="shared" si="0"/>
        <v>19152</v>
      </c>
      <c r="AA25" s="280"/>
      <c r="AB25" s="281"/>
    </row>
    <row r="26" spans="1:28" ht="15" customHeight="1">
      <c r="A26" s="294" t="s">
        <v>209</v>
      </c>
      <c r="B26" s="295"/>
      <c r="C26" s="295"/>
      <c r="D26" s="295"/>
      <c r="E26" s="295"/>
      <c r="F26" s="295"/>
      <c r="G26" s="295"/>
      <c r="H26" s="295"/>
      <c r="I26" s="295"/>
      <c r="J26" s="296"/>
      <c r="K26" s="38"/>
      <c r="L26" s="42" t="s">
        <v>34</v>
      </c>
      <c r="M26" s="40"/>
      <c r="N26" s="42" t="s">
        <v>34</v>
      </c>
      <c r="O26" s="40"/>
      <c r="P26" s="42" t="s">
        <v>34</v>
      </c>
      <c r="Q26" s="41"/>
      <c r="R26" s="42" t="s">
        <v>34</v>
      </c>
      <c r="S26" s="43"/>
      <c r="T26" s="510"/>
      <c r="U26" s="511"/>
      <c r="V26" s="509"/>
      <c r="W26" s="516"/>
      <c r="X26" s="277"/>
      <c r="Y26" s="278"/>
      <c r="Z26" s="279">
        <f t="shared" si="0"/>
        <v>0</v>
      </c>
      <c r="AA26" s="280"/>
      <c r="AB26" s="281"/>
    </row>
    <row r="27" spans="1:28" ht="15" customHeight="1">
      <c r="A27" s="294" t="s">
        <v>35</v>
      </c>
      <c r="B27" s="295"/>
      <c r="C27" s="295"/>
      <c r="D27" s="295"/>
      <c r="E27" s="295"/>
      <c r="F27" s="295"/>
      <c r="G27" s="295"/>
      <c r="H27" s="295"/>
      <c r="I27" s="295"/>
      <c r="J27" s="296"/>
      <c r="K27" s="38"/>
      <c r="L27" s="39" t="s">
        <v>34</v>
      </c>
      <c r="M27" s="40"/>
      <c r="N27" s="39" t="s">
        <v>34</v>
      </c>
      <c r="O27" s="40"/>
      <c r="P27" s="39" t="s">
        <v>34</v>
      </c>
      <c r="Q27" s="41"/>
      <c r="R27" s="42" t="s">
        <v>34</v>
      </c>
      <c r="S27" s="43"/>
      <c r="T27" s="510"/>
      <c r="U27" s="511"/>
      <c r="V27" s="509"/>
      <c r="W27" s="483"/>
      <c r="X27" s="277"/>
      <c r="Y27" s="278"/>
      <c r="Z27" s="279">
        <f>SUM(X27*T27)</f>
        <v>0</v>
      </c>
      <c r="AA27" s="280"/>
      <c r="AB27" s="281"/>
    </row>
    <row r="28" spans="1:28" ht="15" customHeight="1">
      <c r="A28" s="294"/>
      <c r="B28" s="295"/>
      <c r="C28" s="295"/>
      <c r="D28" s="295"/>
      <c r="E28" s="295"/>
      <c r="F28" s="295"/>
      <c r="G28" s="295"/>
      <c r="H28" s="295"/>
      <c r="I28" s="295"/>
      <c r="J28" s="296"/>
      <c r="K28" s="38"/>
      <c r="L28" s="39" t="s">
        <v>34</v>
      </c>
      <c r="M28" s="40"/>
      <c r="N28" s="39" t="s">
        <v>34</v>
      </c>
      <c r="O28" s="40"/>
      <c r="P28" s="39" t="s">
        <v>34</v>
      </c>
      <c r="Q28" s="41"/>
      <c r="R28" s="42" t="s">
        <v>34</v>
      </c>
      <c r="S28" s="43"/>
      <c r="T28" s="297"/>
      <c r="U28" s="276"/>
      <c r="V28" s="297"/>
      <c r="W28" s="276"/>
      <c r="X28" s="277"/>
      <c r="Y28" s="278"/>
      <c r="Z28" s="279">
        <f>SUM(X28*T28)</f>
        <v>0</v>
      </c>
      <c r="AA28" s="280"/>
      <c r="AB28" s="281"/>
    </row>
    <row r="29" spans="1:28" ht="15" customHeight="1">
      <c r="A29" s="294" t="s">
        <v>73</v>
      </c>
      <c r="B29" s="295"/>
      <c r="C29" s="295"/>
      <c r="D29" s="295"/>
      <c r="E29" s="295"/>
      <c r="F29" s="295"/>
      <c r="G29" s="295"/>
      <c r="H29" s="295"/>
      <c r="I29" s="295"/>
      <c r="J29" s="296"/>
      <c r="K29" s="38"/>
      <c r="L29" s="39" t="s">
        <v>34</v>
      </c>
      <c r="M29" s="40"/>
      <c r="N29" s="39" t="s">
        <v>34</v>
      </c>
      <c r="O29" s="40"/>
      <c r="P29" s="39" t="s">
        <v>34</v>
      </c>
      <c r="Q29" s="41"/>
      <c r="R29" s="42" t="s">
        <v>34</v>
      </c>
      <c r="S29" s="43"/>
      <c r="T29" s="507">
        <f>SUM($T$24*V29)</f>
        <v>0</v>
      </c>
      <c r="U29" s="508"/>
      <c r="V29" s="509"/>
      <c r="W29" s="483"/>
      <c r="X29" s="277"/>
      <c r="Y29" s="278"/>
      <c r="Z29" s="279">
        <f>SUM(X29*T29)</f>
        <v>0</v>
      </c>
      <c r="AA29" s="280"/>
      <c r="AB29" s="281"/>
    </row>
    <row r="30" spans="1:28" ht="15" customHeight="1">
      <c r="A30" s="294" t="s">
        <v>77</v>
      </c>
      <c r="B30" s="295"/>
      <c r="C30" s="295"/>
      <c r="D30" s="295"/>
      <c r="E30" s="295"/>
      <c r="F30" s="295"/>
      <c r="G30" s="295"/>
      <c r="H30" s="295"/>
      <c r="I30" s="295"/>
      <c r="J30" s="296"/>
      <c r="K30" s="38"/>
      <c r="L30" s="39" t="s">
        <v>34</v>
      </c>
      <c r="M30" s="40"/>
      <c r="N30" s="39" t="s">
        <v>34</v>
      </c>
      <c r="O30" s="40"/>
      <c r="P30" s="39" t="s">
        <v>34</v>
      </c>
      <c r="Q30" s="41"/>
      <c r="R30" s="42" t="s">
        <v>34</v>
      </c>
      <c r="S30" s="43"/>
      <c r="T30" s="297"/>
      <c r="U30" s="276"/>
      <c r="V30" s="297"/>
      <c r="W30" s="276"/>
      <c r="X30" s="277"/>
      <c r="Y30" s="278"/>
      <c r="Z30" s="279">
        <f>SUM(X30*T30)</f>
        <v>0</v>
      </c>
      <c r="AA30" s="280"/>
      <c r="AB30" s="281"/>
    </row>
    <row r="31" spans="1:28" ht="15" customHeight="1">
      <c r="A31" s="272"/>
      <c r="B31" s="273"/>
      <c r="C31" s="273"/>
      <c r="D31" s="273"/>
      <c r="E31" s="273"/>
      <c r="F31" s="273"/>
      <c r="G31" s="273"/>
      <c r="H31" s="273"/>
      <c r="I31" s="273"/>
      <c r="J31" s="274"/>
      <c r="K31" s="38"/>
      <c r="L31" s="42" t="s">
        <v>34</v>
      </c>
      <c r="M31" s="40"/>
      <c r="N31" s="42" t="s">
        <v>34</v>
      </c>
      <c r="O31" s="40"/>
      <c r="P31" s="42" t="s">
        <v>34</v>
      </c>
      <c r="Q31" s="41"/>
      <c r="R31" s="42" t="s">
        <v>34</v>
      </c>
      <c r="S31" s="43"/>
      <c r="T31" s="275"/>
      <c r="U31" s="276"/>
      <c r="V31" s="275"/>
      <c r="W31" s="276"/>
      <c r="X31" s="277"/>
      <c r="Y31" s="278"/>
      <c r="Z31" s="279">
        <f>SUM(X31*T31)</f>
        <v>0</v>
      </c>
      <c r="AA31" s="280"/>
      <c r="AB31" s="281"/>
    </row>
    <row r="32" spans="1:28" ht="15" customHeight="1">
      <c r="A32" s="288"/>
      <c r="B32" s="289"/>
      <c r="C32" s="289"/>
      <c r="D32" s="289"/>
      <c r="E32" s="289"/>
      <c r="F32" s="289"/>
      <c r="G32" s="289"/>
      <c r="H32" s="289"/>
      <c r="I32" s="289"/>
      <c r="J32" s="290"/>
      <c r="K32" s="38"/>
      <c r="L32" s="39" t="s">
        <v>34</v>
      </c>
      <c r="M32" s="40"/>
      <c r="N32" s="39" t="s">
        <v>34</v>
      </c>
      <c r="O32" s="40"/>
      <c r="P32" s="39" t="s">
        <v>34</v>
      </c>
      <c r="Q32" s="41"/>
      <c r="R32" s="42" t="s">
        <v>34</v>
      </c>
      <c r="S32" s="43"/>
      <c r="T32" s="275"/>
      <c r="U32" s="276"/>
      <c r="V32" s="275"/>
      <c r="W32" s="276"/>
      <c r="X32" s="277"/>
      <c r="Y32" s="278"/>
      <c r="Z32" s="279">
        <f t="shared" si="0"/>
        <v>0</v>
      </c>
      <c r="AA32" s="280"/>
      <c r="AB32" s="281"/>
    </row>
    <row r="33" spans="1:28" ht="15" customHeight="1">
      <c r="A33" s="288"/>
      <c r="B33" s="289"/>
      <c r="C33" s="289"/>
      <c r="D33" s="289"/>
      <c r="E33" s="289"/>
      <c r="F33" s="289"/>
      <c r="G33" s="289"/>
      <c r="H33" s="289"/>
      <c r="I33" s="289"/>
      <c r="J33" s="290"/>
      <c r="K33" s="38"/>
      <c r="L33" s="42" t="s">
        <v>34</v>
      </c>
      <c r="M33" s="40"/>
      <c r="N33" s="42" t="s">
        <v>34</v>
      </c>
      <c r="O33" s="40"/>
      <c r="P33" s="42" t="s">
        <v>34</v>
      </c>
      <c r="Q33" s="41"/>
      <c r="R33" s="42" t="s">
        <v>34</v>
      </c>
      <c r="S33" s="43"/>
      <c r="T33" s="275"/>
      <c r="U33" s="276"/>
      <c r="V33" s="275"/>
      <c r="W33" s="276"/>
      <c r="X33" s="277"/>
      <c r="Y33" s="278"/>
      <c r="Z33" s="279">
        <f t="shared" si="0"/>
        <v>0</v>
      </c>
      <c r="AA33" s="280"/>
      <c r="AB33" s="281"/>
    </row>
    <row r="34" spans="1:28" ht="15" customHeight="1">
      <c r="A34" s="288"/>
      <c r="B34" s="289"/>
      <c r="C34" s="289"/>
      <c r="D34" s="289"/>
      <c r="E34" s="289"/>
      <c r="F34" s="289"/>
      <c r="G34" s="289"/>
      <c r="H34" s="289"/>
      <c r="I34" s="289"/>
      <c r="J34" s="290"/>
      <c r="K34" s="38"/>
      <c r="L34" s="39" t="s">
        <v>34</v>
      </c>
      <c r="M34" s="40"/>
      <c r="N34" s="39" t="s">
        <v>34</v>
      </c>
      <c r="O34" s="40"/>
      <c r="P34" s="39" t="s">
        <v>34</v>
      </c>
      <c r="Q34" s="41"/>
      <c r="R34" s="42" t="s">
        <v>34</v>
      </c>
      <c r="S34" s="43"/>
      <c r="T34" s="275"/>
      <c r="U34" s="276"/>
      <c r="V34" s="275"/>
      <c r="W34" s="276"/>
      <c r="X34" s="277"/>
      <c r="Y34" s="278"/>
      <c r="Z34" s="279">
        <f t="shared" si="0"/>
        <v>0</v>
      </c>
      <c r="AA34" s="280"/>
      <c r="AB34" s="281"/>
    </row>
    <row r="35" spans="1:28" ht="15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4"/>
      <c r="K35" s="38"/>
      <c r="L35" s="42" t="s">
        <v>34</v>
      </c>
      <c r="M35" s="40"/>
      <c r="N35" s="42" t="s">
        <v>34</v>
      </c>
      <c r="O35" s="40"/>
      <c r="P35" s="42" t="s">
        <v>34</v>
      </c>
      <c r="Q35" s="41"/>
      <c r="R35" s="42" t="s">
        <v>34</v>
      </c>
      <c r="S35" s="43"/>
      <c r="T35" s="275"/>
      <c r="U35" s="276"/>
      <c r="V35" s="275"/>
      <c r="W35" s="276"/>
      <c r="X35" s="277"/>
      <c r="Y35" s="278"/>
      <c r="Z35" s="279">
        <f t="shared" si="0"/>
        <v>0</v>
      </c>
      <c r="AA35" s="280"/>
      <c r="AB35" s="281"/>
    </row>
    <row r="36" spans="1:28" ht="15" customHeight="1">
      <c r="A36" s="44" t="s">
        <v>39</v>
      </c>
      <c r="B36" s="45"/>
      <c r="C36" s="45"/>
      <c r="D36" s="45"/>
      <c r="E36" s="45"/>
      <c r="F36" s="282"/>
      <c r="G36" s="282"/>
      <c r="H36" s="282"/>
      <c r="I36" s="282"/>
      <c r="J36" s="283"/>
      <c r="K36" s="46"/>
      <c r="L36" s="47" t="s">
        <v>34</v>
      </c>
      <c r="M36" s="48"/>
      <c r="N36" s="47" t="s">
        <v>34</v>
      </c>
      <c r="O36" s="48"/>
      <c r="P36" s="47" t="s">
        <v>34</v>
      </c>
      <c r="Q36" s="49"/>
      <c r="R36" s="50" t="s">
        <v>34</v>
      </c>
      <c r="S36" s="51"/>
      <c r="T36" s="284"/>
      <c r="U36" s="285"/>
      <c r="V36" s="284"/>
      <c r="W36" s="285"/>
      <c r="X36" s="286"/>
      <c r="Y36" s="287"/>
      <c r="Z36" s="269"/>
      <c r="AA36" s="270"/>
      <c r="AB36" s="271"/>
    </row>
    <row r="37" spans="1:28" ht="14.1" customHeight="1">
      <c r="A37" s="260" t="s">
        <v>40</v>
      </c>
      <c r="B37" s="261"/>
      <c r="C37" s="261"/>
      <c r="D37" s="261"/>
      <c r="E37" s="261"/>
      <c r="F37" s="262"/>
      <c r="G37" s="262"/>
      <c r="H37" s="262"/>
      <c r="I37" s="262"/>
      <c r="J37" s="263"/>
      <c r="K37" s="52"/>
      <c r="L37" s="53" t="s">
        <v>34</v>
      </c>
      <c r="M37" s="54"/>
      <c r="N37" s="53" t="s">
        <v>34</v>
      </c>
      <c r="O37" s="54"/>
      <c r="P37" s="53" t="s">
        <v>34</v>
      </c>
      <c r="Q37" s="55"/>
      <c r="R37" s="56" t="s">
        <v>34</v>
      </c>
      <c r="S37" s="57"/>
      <c r="T37" s="264"/>
      <c r="U37" s="265"/>
      <c r="V37" s="264"/>
      <c r="W37" s="266"/>
      <c r="X37" s="267"/>
      <c r="Y37" s="268"/>
      <c r="Z37" s="269"/>
      <c r="AA37" s="270"/>
      <c r="AB37" s="271"/>
    </row>
    <row r="38" spans="1:28" ht="15" customHeight="1">
      <c r="A38" s="245" t="s">
        <v>41</v>
      </c>
      <c r="B38" s="246"/>
      <c r="C38" s="246"/>
      <c r="D38" s="506"/>
      <c r="E38" s="506"/>
      <c r="F38" s="506"/>
      <c r="G38" s="506"/>
      <c r="H38" s="506"/>
      <c r="I38" s="506"/>
      <c r="J38" s="506"/>
      <c r="K38" s="506"/>
      <c r="L38" s="506"/>
      <c r="M38" s="506"/>
      <c r="N38" s="506"/>
      <c r="O38" s="506"/>
      <c r="P38" s="506"/>
      <c r="Q38" s="506"/>
      <c r="R38" s="506"/>
      <c r="S38" s="506"/>
      <c r="T38" s="506"/>
      <c r="U38" s="506"/>
      <c r="V38" s="248" t="s">
        <v>42</v>
      </c>
      <c r="W38" s="249"/>
      <c r="X38" s="250"/>
      <c r="Y38" s="251">
        <f>SUM(Z19:AB37)</f>
        <v>19152</v>
      </c>
      <c r="Z38" s="252"/>
      <c r="AA38" s="252"/>
      <c r="AB38" s="253"/>
    </row>
    <row r="39" spans="1:28" ht="13.5" customHeight="1">
      <c r="A39" s="254" t="s">
        <v>119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6"/>
    </row>
    <row r="40" spans="1:28" ht="12.75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9"/>
    </row>
    <row r="41" spans="1:28" s="59" customFormat="1" ht="13.5" customHeight="1">
      <c r="A41" s="237" t="s">
        <v>43</v>
      </c>
      <c r="B41" s="238"/>
      <c r="C41" s="238"/>
      <c r="D41" s="238"/>
      <c r="E41" s="239"/>
      <c r="F41" s="58"/>
      <c r="H41" s="20"/>
      <c r="I41" s="20"/>
      <c r="J41" s="20"/>
      <c r="K41" s="20"/>
      <c r="L41" s="20"/>
      <c r="M41" s="60" t="s">
        <v>44</v>
      </c>
      <c r="O41" s="21"/>
      <c r="P41" s="61"/>
      <c r="Q41" s="21"/>
      <c r="R41" s="21"/>
      <c r="S41" s="20"/>
      <c r="T41" s="20"/>
      <c r="U41" s="20"/>
      <c r="V41" s="20"/>
      <c r="W41" s="20"/>
      <c r="X41" s="240"/>
      <c r="Y41" s="240"/>
      <c r="Z41" s="241"/>
      <c r="AA41" s="241"/>
      <c r="AB41" s="242"/>
    </row>
    <row r="42" spans="1:28" s="59" customFormat="1" ht="12" customHeight="1">
      <c r="A42" s="208" t="s">
        <v>45</v>
      </c>
      <c r="B42" s="209"/>
      <c r="C42" s="209"/>
      <c r="D42" s="209"/>
      <c r="E42" s="243"/>
      <c r="F42" s="217" t="s">
        <v>212</v>
      </c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31"/>
    </row>
    <row r="43" spans="1:28" s="59" customFormat="1" ht="11.25" customHeight="1">
      <c r="A43" s="200"/>
      <c r="B43" s="201"/>
      <c r="C43" s="62" t="s">
        <v>46</v>
      </c>
      <c r="D43" s="63"/>
      <c r="E43" s="64"/>
      <c r="F43" s="219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3"/>
    </row>
    <row r="44" spans="1:28" s="59" customFormat="1" ht="12.75" customHeight="1">
      <c r="A44" s="200"/>
      <c r="B44" s="201"/>
      <c r="C44" s="62" t="s">
        <v>47</v>
      </c>
      <c r="D44" s="63"/>
      <c r="E44" s="64"/>
      <c r="F44" s="65"/>
      <c r="G44" s="66" t="s">
        <v>48</v>
      </c>
      <c r="H44" s="66"/>
      <c r="I44" s="67"/>
      <c r="J44" s="67"/>
      <c r="K44" s="67"/>
      <c r="M44" s="68"/>
      <c r="N44" s="69"/>
      <c r="O44" s="68"/>
      <c r="P44" s="69"/>
      <c r="Q44" s="68"/>
      <c r="R44" s="68"/>
      <c r="S44" s="70"/>
      <c r="T44" s="71" t="s">
        <v>49</v>
      </c>
      <c r="Z44" s="72"/>
      <c r="AB44" s="73"/>
    </row>
    <row r="45" spans="1:28" s="59" customFormat="1" ht="12.75" customHeight="1">
      <c r="A45" s="200" t="str">
        <f>AA8</f>
        <v>21-009</v>
      </c>
      <c r="B45" s="201"/>
      <c r="C45" s="202" t="s">
        <v>50</v>
      </c>
      <c r="D45" s="203"/>
      <c r="E45" s="204"/>
      <c r="F45" s="226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1"/>
    </row>
    <row r="46" spans="1:28" s="59" customFormat="1" ht="12" customHeight="1" thickBot="1">
      <c r="A46" s="212"/>
      <c r="B46" s="213"/>
      <c r="C46" s="234" t="s">
        <v>51</v>
      </c>
      <c r="D46" s="235"/>
      <c r="E46" s="236"/>
      <c r="F46" s="228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3"/>
    </row>
    <row r="47" spans="1:28" s="59" customFormat="1" ht="12.75" customHeight="1">
      <c r="A47" s="208" t="s">
        <v>52</v>
      </c>
      <c r="B47" s="209"/>
      <c r="C47" s="210"/>
      <c r="D47" s="210"/>
      <c r="E47" s="211"/>
      <c r="F47" s="74"/>
      <c r="G47" s="60" t="s">
        <v>53</v>
      </c>
      <c r="H47" s="61"/>
      <c r="I47" s="61"/>
      <c r="J47" s="61"/>
      <c r="K47" s="61"/>
      <c r="M47" s="61"/>
      <c r="N47" s="61"/>
      <c r="O47" s="61"/>
      <c r="P47" s="61"/>
      <c r="Q47" s="61"/>
      <c r="R47" s="75"/>
      <c r="S47" s="61"/>
      <c r="T47" s="76" t="s">
        <v>54</v>
      </c>
      <c r="Z47" s="61"/>
      <c r="AB47" s="77"/>
    </row>
    <row r="48" spans="1:28" s="59" customFormat="1" ht="11.25" customHeight="1" thickBot="1">
      <c r="A48" s="212"/>
      <c r="B48" s="213"/>
      <c r="C48" s="214" t="s">
        <v>55</v>
      </c>
      <c r="D48" s="215"/>
      <c r="E48" s="216"/>
      <c r="F48" s="217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21"/>
    </row>
    <row r="49" spans="1:28" s="59" customFormat="1" ht="12.75" customHeight="1">
      <c r="A49" s="223" t="s">
        <v>56</v>
      </c>
      <c r="B49" s="224"/>
      <c r="C49" s="224"/>
      <c r="D49" s="224"/>
      <c r="E49" s="225"/>
      <c r="F49" s="219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2"/>
    </row>
    <row r="50" spans="1:28" s="59" customFormat="1" ht="12" customHeight="1">
      <c r="A50" s="200"/>
      <c r="B50" s="201"/>
      <c r="C50" s="202" t="s">
        <v>57</v>
      </c>
      <c r="D50" s="203"/>
      <c r="E50" s="204"/>
      <c r="F50" s="67"/>
      <c r="G50" s="66" t="s">
        <v>58</v>
      </c>
      <c r="I50" s="69"/>
      <c r="J50" s="69"/>
      <c r="K50" s="69"/>
      <c r="M50" s="69"/>
      <c r="N50" s="69"/>
      <c r="O50" s="69"/>
      <c r="P50" s="69"/>
      <c r="Q50" s="69"/>
      <c r="R50" s="78"/>
      <c r="S50" s="69"/>
      <c r="T50" s="71" t="s">
        <v>59</v>
      </c>
      <c r="Z50" s="69"/>
      <c r="AA50" s="79"/>
      <c r="AB50" s="73"/>
    </row>
    <row r="51" spans="1:28" s="59" customFormat="1" ht="9.75" customHeight="1">
      <c r="A51" s="200"/>
      <c r="B51" s="201"/>
      <c r="C51" s="205" t="s">
        <v>60</v>
      </c>
      <c r="D51" s="206"/>
      <c r="E51" s="207"/>
      <c r="F51" s="80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81"/>
      <c r="AB51" s="83"/>
    </row>
  </sheetData>
  <mergeCells count="142">
    <mergeCell ref="J2:U2"/>
    <mergeCell ref="J3:U3"/>
    <mergeCell ref="J4:U4"/>
    <mergeCell ref="AA4:AB4"/>
    <mergeCell ref="J5:U5"/>
    <mergeCell ref="AA5:AB5"/>
    <mergeCell ref="A12:K12"/>
    <mergeCell ref="N12:Z12"/>
    <mergeCell ref="A13:K13"/>
    <mergeCell ref="A14:K14"/>
    <mergeCell ref="N14:AA14"/>
    <mergeCell ref="B15:F15"/>
    <mergeCell ref="H15:K15"/>
    <mergeCell ref="N15:AA15"/>
    <mergeCell ref="K6:T6"/>
    <mergeCell ref="AA6:AB6"/>
    <mergeCell ref="AA7:AB7"/>
    <mergeCell ref="AA8:AB8"/>
    <mergeCell ref="AA9:AB9"/>
    <mergeCell ref="A11:K11"/>
    <mergeCell ref="M11:AA11"/>
    <mergeCell ref="A20:K20"/>
    <mergeCell ref="L20:M20"/>
    <mergeCell ref="N20:T20"/>
    <mergeCell ref="W20:Z20"/>
    <mergeCell ref="A21:AB21"/>
    <mergeCell ref="A22:X22"/>
    <mergeCell ref="Y22:Z22"/>
    <mergeCell ref="A16:E19"/>
    <mergeCell ref="F16:K19"/>
    <mergeCell ref="N16:AA16"/>
    <mergeCell ref="N17:AA17"/>
    <mergeCell ref="N18:AA18"/>
    <mergeCell ref="L19:M19"/>
    <mergeCell ref="N19:Z19"/>
    <mergeCell ref="A23:J23"/>
    <mergeCell ref="K23:S23"/>
    <mergeCell ref="V23:W23"/>
    <mergeCell ref="X23:Y23"/>
    <mergeCell ref="Z23:AB23"/>
    <mergeCell ref="A24:J24"/>
    <mergeCell ref="T24:U24"/>
    <mergeCell ref="V24:W24"/>
    <mergeCell ref="X24:Y24"/>
    <mergeCell ref="Z24:AB24"/>
    <mergeCell ref="K24:S24"/>
    <mergeCell ref="A25:J25"/>
    <mergeCell ref="T25:U25"/>
    <mergeCell ref="V25:W25"/>
    <mergeCell ref="X25:Y25"/>
    <mergeCell ref="Z25:AB25"/>
    <mergeCell ref="A26:J26"/>
    <mergeCell ref="T26:U26"/>
    <mergeCell ref="V26:W26"/>
    <mergeCell ref="X26:Y26"/>
    <mergeCell ref="Z26:AB26"/>
    <mergeCell ref="A27:J27"/>
    <mergeCell ref="T27:U27"/>
    <mergeCell ref="V27:W27"/>
    <mergeCell ref="X27:Y27"/>
    <mergeCell ref="Z27:AB27"/>
    <mergeCell ref="A28:J28"/>
    <mergeCell ref="T28:U28"/>
    <mergeCell ref="V28:W28"/>
    <mergeCell ref="X28:Y28"/>
    <mergeCell ref="Z28:AB28"/>
    <mergeCell ref="A29:J29"/>
    <mergeCell ref="T29:U29"/>
    <mergeCell ref="V29:W29"/>
    <mergeCell ref="X29:Y29"/>
    <mergeCell ref="Z29:AB29"/>
    <mergeCell ref="A30:J30"/>
    <mergeCell ref="T30:U30"/>
    <mergeCell ref="V30:W30"/>
    <mergeCell ref="X30:Y30"/>
    <mergeCell ref="Z30:AB30"/>
    <mergeCell ref="A31:J31"/>
    <mergeCell ref="T31:U31"/>
    <mergeCell ref="V31:W31"/>
    <mergeCell ref="X31:Y31"/>
    <mergeCell ref="Z31:AB31"/>
    <mergeCell ref="A32:J32"/>
    <mergeCell ref="T32:U32"/>
    <mergeCell ref="V32:W32"/>
    <mergeCell ref="X32:Y32"/>
    <mergeCell ref="Z32:AB32"/>
    <mergeCell ref="A33:J33"/>
    <mergeCell ref="T33:U33"/>
    <mergeCell ref="V33:W33"/>
    <mergeCell ref="X33:Y33"/>
    <mergeCell ref="Z33:AB33"/>
    <mergeCell ref="A34:J34"/>
    <mergeCell ref="T34:U34"/>
    <mergeCell ref="V34:W34"/>
    <mergeCell ref="X34:Y34"/>
    <mergeCell ref="Z34:AB34"/>
    <mergeCell ref="A35:J35"/>
    <mergeCell ref="T35:U35"/>
    <mergeCell ref="V35:W35"/>
    <mergeCell ref="X35:Y35"/>
    <mergeCell ref="Z35:AB35"/>
    <mergeCell ref="F36:J36"/>
    <mergeCell ref="T36:U36"/>
    <mergeCell ref="V36:W36"/>
    <mergeCell ref="X36:Y36"/>
    <mergeCell ref="Z36:AB36"/>
    <mergeCell ref="A38:C38"/>
    <mergeCell ref="D38:U38"/>
    <mergeCell ref="V38:X38"/>
    <mergeCell ref="Y38:AB38"/>
    <mergeCell ref="A39:AB39"/>
    <mergeCell ref="A40:AB40"/>
    <mergeCell ref="A37:E37"/>
    <mergeCell ref="F37:J37"/>
    <mergeCell ref="T37:U37"/>
    <mergeCell ref="V37:W37"/>
    <mergeCell ref="X37:Y37"/>
    <mergeCell ref="Z37:AB37"/>
    <mergeCell ref="A44:B44"/>
    <mergeCell ref="A45:B45"/>
    <mergeCell ref="C45:E45"/>
    <mergeCell ref="F45:P46"/>
    <mergeCell ref="Q45:AB46"/>
    <mergeCell ref="A46:B46"/>
    <mergeCell ref="C46:E46"/>
    <mergeCell ref="A41:E41"/>
    <mergeCell ref="X41:Y41"/>
    <mergeCell ref="Z41:AB41"/>
    <mergeCell ref="A42:E42"/>
    <mergeCell ref="F42:P43"/>
    <mergeCell ref="Q42:AB43"/>
    <mergeCell ref="A43:B43"/>
    <mergeCell ref="A50:B50"/>
    <mergeCell ref="C50:E50"/>
    <mergeCell ref="A51:B51"/>
    <mergeCell ref="C51:E51"/>
    <mergeCell ref="A47:E47"/>
    <mergeCell ref="A48:B48"/>
    <mergeCell ref="C48:E48"/>
    <mergeCell ref="F48:P49"/>
    <mergeCell ref="Q48:AB49"/>
    <mergeCell ref="A49:E49"/>
  </mergeCells>
  <dataValidations count="13">
    <dataValidation allowBlank="1" showInputMessage="1" showErrorMessage="1" promptTitle="CAP PROJ" prompt="Please enter the capital project number, along with the associated account nubers." sqref="F36"/>
    <dataValidation allowBlank="1" showInputMessage="1" showErrorMessage="1" promptTitle="#" prompt="Enter quantity." sqref="T24:U35"/>
    <dataValidation allowBlank="1" showInputMessage="1" showErrorMessage="1" promptTitle="Acct #" prompt="Please supply entire account number in the 4-4-2-4 format." sqref="K24:K37"/>
    <dataValidation allowBlank="1" showErrorMessage="1" sqref="Z24:AB37 V24:V37"/>
    <dataValidation allowBlank="1" showInputMessage="1" showErrorMessage="1" promptTitle="Phone#" prompt="Enter vendor's phone #" sqref="B15:F15"/>
    <dataValidation errorStyle="warning" allowBlank="1" showInputMessage="1" showErrorMessage="1" errorTitle="Phone#" error="Enter the phone # where you can be reached by the vendor." promptTitle="Phone#" prompt="Enter the phone # where you can be reached by the vendor." sqref="N20:T20"/>
    <dataValidation errorStyle="warning" allowBlank="1" showInputMessage="1" showErrorMessage="1" errorTitle="Contact" error="Please enter the contact person for this req." promptTitle="Contact" prompt="Enter the contact person for this requisition." sqref="N19:Z19"/>
    <dataValidation errorStyle="warning" allowBlank="1" showInputMessage="1" showErrorMessage="1" errorTitle="RESTRICTED" error="PURCHASING USE ONLY" promptTitle="RESTRICTED" prompt="PURCHASING USE ONLY" sqref="AA6:AB6"/>
    <dataValidation allowBlank="1" showInputMessage="1" showErrorMessage="1" promptTitle="Date" prompt="Enter current date" sqref="AA4:AB4"/>
    <dataValidation type="list" allowBlank="1" showInputMessage="1" showErrorMessage="1" promptTitle="E-Verify" prompt="Is a copy of the E-Verify affidavit on file? Y or N" sqref="AB22">
      <formula1>"Y, N"</formula1>
    </dataValidation>
    <dataValidation allowBlank="1" showInputMessage="1" showErrorMessage="1" promptTitle="$$" prompt="Enter amount for single quantity. Price will auto-extend if qty entered." sqref="X24:Y35"/>
    <dataValidation allowBlank="1" showInputMessage="1" showErrorMessage="1" promptTitle="$$" prompt="Capital Project - Enter the applicable amts (+ &amp; -) in the extended total fields." sqref="X36:Y37"/>
    <dataValidation allowBlank="1" showInputMessage="1" showErrorMessage="1" promptTitle="#" prompt="Capital Project: No need for Qty - Enter the applicable amts (+ &amp; -) in the extended total fields." sqref="T36:U37"/>
  </dataValidations>
  <hyperlinks>
    <hyperlink ref="A14" r:id="rId1"/>
  </hyperlinks>
  <printOptions horizontalCentered="1"/>
  <pageMargins left="0" right="0" top="0.5" bottom="0" header="0.3" footer="0.05"/>
  <pageSetup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51"/>
  <sheetViews>
    <sheetView showGridLines="0" showZeros="0" showRuler="0" showWhiteSpace="0" zoomScaleNormal="100" workbookViewId="0">
      <selection activeCell="AJ14" sqref="AJ14"/>
    </sheetView>
  </sheetViews>
  <sheetFormatPr defaultColWidth="3.125" defaultRowHeight="15" customHeight="1"/>
  <cols>
    <col min="1" max="1" width="3.125" style="6" customWidth="1"/>
    <col min="2" max="5" width="3.5" style="6" customWidth="1"/>
    <col min="6" max="6" width="3.125" style="6"/>
    <col min="7" max="7" width="3.75" style="6" customWidth="1"/>
    <col min="8" max="10" width="3.125" style="6"/>
    <col min="11" max="11" width="3.375" style="6" customWidth="1"/>
    <col min="12" max="12" width="1.875" style="6" customWidth="1"/>
    <col min="13" max="13" width="4.125" style="12" customWidth="1"/>
    <col min="14" max="14" width="1.125" style="13" customWidth="1"/>
    <col min="15" max="15" width="2.5" style="12" customWidth="1"/>
    <col min="16" max="16" width="1.75" style="13" customWidth="1"/>
    <col min="17" max="17" width="4.5" style="12" customWidth="1"/>
    <col min="18" max="18" width="1" style="12" customWidth="1"/>
    <col min="19" max="19" width="4.375" style="6" customWidth="1"/>
    <col min="20" max="20" width="3.5" style="6" customWidth="1"/>
    <col min="21" max="21" width="3" style="6" customWidth="1"/>
    <col min="22" max="22" width="3.5" style="6" customWidth="1"/>
    <col min="23" max="23" width="2.25" style="6" customWidth="1"/>
    <col min="24" max="24" width="4.375" style="6" customWidth="1"/>
    <col min="25" max="25" width="4.75" style="6" customWidth="1"/>
    <col min="26" max="26" width="3.125" style="6"/>
    <col min="27" max="27" width="4.125" style="6" customWidth="1"/>
    <col min="28" max="28" width="5.625" style="6" customWidth="1"/>
    <col min="29" max="16384" width="3.125" style="6"/>
  </cols>
  <sheetData>
    <row r="1" spans="1:28" ht="6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3"/>
      <c r="P1" s="4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5"/>
    </row>
    <row r="2" spans="1:28" ht="17.25" customHeight="1">
      <c r="A2" s="7"/>
      <c r="J2" s="374" t="s">
        <v>0</v>
      </c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Z2" s="8"/>
      <c r="AA2" s="8"/>
      <c r="AB2" s="9"/>
    </row>
    <row r="3" spans="1:28" ht="15" customHeight="1">
      <c r="A3" s="7"/>
      <c r="J3" s="375" t="s">
        <v>1</v>
      </c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Z3" s="8"/>
      <c r="AA3" s="8"/>
      <c r="AB3" s="9"/>
    </row>
    <row r="4" spans="1:28" ht="14.25" customHeight="1">
      <c r="A4" s="7"/>
      <c r="J4" s="375" t="s">
        <v>2</v>
      </c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Z4" s="10" t="s">
        <v>3</v>
      </c>
      <c r="AA4" s="376">
        <v>44378</v>
      </c>
      <c r="AB4" s="377"/>
    </row>
    <row r="5" spans="1:28" ht="14.25" customHeight="1">
      <c r="A5" s="7"/>
      <c r="J5" s="375" t="s">
        <v>4</v>
      </c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AA5" s="378"/>
      <c r="AB5" s="379"/>
    </row>
    <row r="6" spans="1:28" ht="17.25" customHeight="1">
      <c r="A6" s="7"/>
      <c r="K6" s="363" t="s">
        <v>5</v>
      </c>
      <c r="L6" s="363"/>
      <c r="M6" s="363"/>
      <c r="N6" s="363"/>
      <c r="O6" s="363"/>
      <c r="P6" s="363"/>
      <c r="Q6" s="363"/>
      <c r="R6" s="363"/>
      <c r="S6" s="363"/>
      <c r="T6" s="363"/>
      <c r="Z6" s="11" t="s">
        <v>6</v>
      </c>
      <c r="AA6" s="364"/>
      <c r="AB6" s="365"/>
    </row>
    <row r="7" spans="1:28" ht="15" customHeight="1">
      <c r="A7" s="7"/>
      <c r="Z7" s="14" t="s">
        <v>69</v>
      </c>
      <c r="AA7" s="366"/>
      <c r="AB7" s="367"/>
    </row>
    <row r="8" spans="1:28" ht="15.75" customHeight="1">
      <c r="A8" s="7"/>
      <c r="Z8" s="14" t="s">
        <v>7</v>
      </c>
      <c r="AA8" s="596" t="s">
        <v>269</v>
      </c>
      <c r="AB8" s="597"/>
    </row>
    <row r="9" spans="1:28" ht="15" customHeight="1">
      <c r="A9" s="15"/>
      <c r="Z9" s="14" t="s">
        <v>8</v>
      </c>
      <c r="AA9" s="370"/>
      <c r="AB9" s="371"/>
    </row>
    <row r="10" spans="1:28" ht="15" customHeight="1">
      <c r="A10" s="16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5"/>
      <c r="AB10" s="9"/>
    </row>
    <row r="11" spans="1:28" ht="12.75" customHeight="1">
      <c r="A11" s="372" t="s">
        <v>192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  <c r="L11" s="17"/>
      <c r="M11" s="373" t="s">
        <v>11</v>
      </c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9"/>
    </row>
    <row r="12" spans="1:28" ht="14.25" customHeight="1">
      <c r="A12" s="372" t="s">
        <v>193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9"/>
      <c r="L12" s="17"/>
      <c r="M12" s="18"/>
      <c r="N12" s="380" t="s">
        <v>13</v>
      </c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19"/>
      <c r="AB12" s="9"/>
    </row>
    <row r="13" spans="1:28" ht="15" customHeight="1">
      <c r="A13" s="372" t="s">
        <v>194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9"/>
      <c r="L13" s="20" t="s">
        <v>15</v>
      </c>
      <c r="M13" s="21"/>
      <c r="N13" s="4"/>
      <c r="O13" s="21"/>
      <c r="P13" s="4"/>
      <c r="Q13" s="21"/>
      <c r="R13" s="21"/>
      <c r="S13" s="2"/>
      <c r="T13" s="2"/>
      <c r="U13" s="2"/>
      <c r="V13" s="2"/>
      <c r="W13" s="2"/>
      <c r="X13" s="2"/>
      <c r="Y13" s="2"/>
      <c r="Z13" s="2"/>
      <c r="AA13" s="2"/>
      <c r="AB13" s="5"/>
    </row>
    <row r="14" spans="1:28" ht="14.25" customHeight="1">
      <c r="A14" s="357" t="s">
        <v>195</v>
      </c>
      <c r="B14" s="486"/>
      <c r="C14" s="486"/>
      <c r="D14" s="486"/>
      <c r="E14" s="486"/>
      <c r="F14" s="486"/>
      <c r="G14" s="486"/>
      <c r="H14" s="486"/>
      <c r="I14" s="486"/>
      <c r="J14" s="486"/>
      <c r="K14" s="487"/>
      <c r="N14" s="484" t="s">
        <v>16</v>
      </c>
      <c r="O14" s="484"/>
      <c r="P14" s="484"/>
      <c r="Q14" s="484"/>
      <c r="R14" s="484"/>
      <c r="S14" s="484"/>
      <c r="T14" s="484"/>
      <c r="U14" s="484"/>
      <c r="V14" s="484"/>
      <c r="W14" s="484"/>
      <c r="X14" s="484"/>
      <c r="Y14" s="484"/>
      <c r="Z14" s="484"/>
      <c r="AA14" s="484"/>
      <c r="AB14" s="9"/>
    </row>
    <row r="15" spans="1:28" ht="18" customHeight="1">
      <c r="A15" s="22" t="s">
        <v>17</v>
      </c>
      <c r="B15" s="360" t="s">
        <v>196</v>
      </c>
      <c r="C15" s="360"/>
      <c r="D15" s="360"/>
      <c r="E15" s="360"/>
      <c r="F15" s="360"/>
      <c r="G15" s="23" t="s">
        <v>18</v>
      </c>
      <c r="H15" s="361"/>
      <c r="I15" s="361"/>
      <c r="J15" s="361"/>
      <c r="K15" s="362"/>
      <c r="N15" s="484" t="s">
        <v>105</v>
      </c>
      <c r="O15" s="484"/>
      <c r="P15" s="484"/>
      <c r="Q15" s="484"/>
      <c r="R15" s="484"/>
      <c r="S15" s="484"/>
      <c r="T15" s="484"/>
      <c r="U15" s="484"/>
      <c r="V15" s="484"/>
      <c r="W15" s="484"/>
      <c r="X15" s="484"/>
      <c r="Y15" s="484"/>
      <c r="Z15" s="484"/>
      <c r="AA15" s="484"/>
      <c r="AB15" s="9"/>
    </row>
    <row r="16" spans="1:28" ht="17.25" customHeight="1">
      <c r="A16" s="336" t="s">
        <v>143</v>
      </c>
      <c r="B16" s="337"/>
      <c r="C16" s="337"/>
      <c r="D16" s="337"/>
      <c r="E16" s="338"/>
      <c r="F16" s="345" t="s">
        <v>19</v>
      </c>
      <c r="G16" s="346"/>
      <c r="H16" s="346"/>
      <c r="I16" s="346"/>
      <c r="J16" s="346"/>
      <c r="K16" s="347"/>
      <c r="N16" s="484" t="s">
        <v>140</v>
      </c>
      <c r="O16" s="484"/>
      <c r="P16" s="484"/>
      <c r="Q16" s="484"/>
      <c r="R16" s="484"/>
      <c r="S16" s="484"/>
      <c r="T16" s="484"/>
      <c r="U16" s="484"/>
      <c r="V16" s="484"/>
      <c r="W16" s="484"/>
      <c r="X16" s="484"/>
      <c r="Y16" s="484"/>
      <c r="Z16" s="484"/>
      <c r="AA16" s="484"/>
      <c r="AB16" s="9"/>
    </row>
    <row r="17" spans="1:28" s="24" customFormat="1" ht="17.25" customHeight="1">
      <c r="A17" s="339"/>
      <c r="B17" s="340"/>
      <c r="C17" s="340"/>
      <c r="D17" s="340"/>
      <c r="E17" s="341"/>
      <c r="F17" s="327"/>
      <c r="G17" s="348"/>
      <c r="H17" s="348"/>
      <c r="I17" s="348"/>
      <c r="J17" s="348"/>
      <c r="K17" s="349"/>
      <c r="M17" s="25"/>
      <c r="N17" s="484" t="s">
        <v>85</v>
      </c>
      <c r="O17" s="484"/>
      <c r="P17" s="484"/>
      <c r="Q17" s="484"/>
      <c r="R17" s="484"/>
      <c r="S17" s="484"/>
      <c r="T17" s="484"/>
      <c r="U17" s="484"/>
      <c r="V17" s="484"/>
      <c r="W17" s="484"/>
      <c r="X17" s="484"/>
      <c r="Y17" s="484"/>
      <c r="Z17" s="484"/>
      <c r="AA17" s="484"/>
      <c r="AB17" s="26"/>
    </row>
    <row r="18" spans="1:28" s="24" customFormat="1" ht="19.5" customHeight="1">
      <c r="A18" s="339"/>
      <c r="B18" s="340"/>
      <c r="C18" s="340"/>
      <c r="D18" s="340"/>
      <c r="E18" s="341"/>
      <c r="F18" s="327"/>
      <c r="G18" s="348"/>
      <c r="H18" s="348"/>
      <c r="I18" s="348"/>
      <c r="J18" s="348"/>
      <c r="K18" s="349"/>
      <c r="M18" s="2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26"/>
    </row>
    <row r="19" spans="1:28" s="24" customFormat="1" ht="17.25" customHeight="1">
      <c r="A19" s="342"/>
      <c r="B19" s="343"/>
      <c r="C19" s="343"/>
      <c r="D19" s="343"/>
      <c r="E19" s="344"/>
      <c r="F19" s="350"/>
      <c r="G19" s="351"/>
      <c r="H19" s="351"/>
      <c r="I19" s="351"/>
      <c r="J19" s="351"/>
      <c r="K19" s="352"/>
      <c r="L19" s="327" t="s">
        <v>21</v>
      </c>
      <c r="M19" s="328"/>
      <c r="N19" s="356" t="s">
        <v>120</v>
      </c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27"/>
      <c r="AB19" s="26"/>
    </row>
    <row r="20" spans="1:28" s="24" customFormat="1" ht="17.25" customHeight="1">
      <c r="A20" s="324" t="s">
        <v>22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  <c r="L20" s="327" t="s">
        <v>23</v>
      </c>
      <c r="M20" s="328"/>
      <c r="N20" s="329" t="s">
        <v>137</v>
      </c>
      <c r="O20" s="329"/>
      <c r="P20" s="329"/>
      <c r="Q20" s="329"/>
      <c r="R20" s="329"/>
      <c r="S20" s="329"/>
      <c r="T20" s="329"/>
      <c r="V20" s="28" t="s">
        <v>18</v>
      </c>
      <c r="W20" s="329"/>
      <c r="X20" s="329"/>
      <c r="Y20" s="329"/>
      <c r="Z20" s="329"/>
      <c r="AA20" s="28"/>
      <c r="AB20" s="26"/>
    </row>
    <row r="21" spans="1:28" ht="32.25" customHeight="1">
      <c r="A21" s="330" t="s">
        <v>24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2"/>
    </row>
    <row r="22" spans="1:28" ht="18" customHeight="1">
      <c r="A22" s="333" t="s">
        <v>25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5" t="s">
        <v>26</v>
      </c>
      <c r="Z22" s="335"/>
      <c r="AA22" s="29" t="s">
        <v>27</v>
      </c>
      <c r="AB22" s="30" t="s">
        <v>63</v>
      </c>
    </row>
    <row r="23" spans="1:28" ht="14.25" customHeight="1">
      <c r="A23" s="306" t="s">
        <v>28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6" t="s">
        <v>29</v>
      </c>
      <c r="L23" s="307"/>
      <c r="M23" s="307"/>
      <c r="N23" s="307"/>
      <c r="O23" s="307"/>
      <c r="P23" s="307"/>
      <c r="Q23" s="307"/>
      <c r="R23" s="307"/>
      <c r="S23" s="308"/>
      <c r="T23" s="31" t="s">
        <v>30</v>
      </c>
      <c r="U23" s="32"/>
      <c r="V23" s="306" t="s">
        <v>31</v>
      </c>
      <c r="W23" s="308"/>
      <c r="X23" s="306" t="s">
        <v>32</v>
      </c>
      <c r="Y23" s="308"/>
      <c r="Z23" s="306" t="s">
        <v>33</v>
      </c>
      <c r="AA23" s="307"/>
      <c r="AB23" s="308"/>
    </row>
    <row r="24" spans="1:28" ht="15" customHeight="1">
      <c r="A24" s="309"/>
      <c r="B24" s="310"/>
      <c r="C24" s="310"/>
      <c r="D24" s="310"/>
      <c r="E24" s="310"/>
      <c r="F24" s="310"/>
      <c r="G24" s="310"/>
      <c r="H24" s="310"/>
      <c r="I24" s="310"/>
      <c r="J24" s="311"/>
      <c r="K24" s="33"/>
      <c r="L24" s="34" t="s">
        <v>34</v>
      </c>
      <c r="M24" s="173"/>
      <c r="N24" s="34" t="s">
        <v>34</v>
      </c>
      <c r="O24" s="173"/>
      <c r="P24" s="34" t="s">
        <v>34</v>
      </c>
      <c r="Q24" s="36"/>
      <c r="R24" s="34" t="s">
        <v>34</v>
      </c>
      <c r="S24" s="37"/>
      <c r="T24" s="439"/>
      <c r="U24" s="440"/>
      <c r="V24" s="439"/>
      <c r="W24" s="440"/>
      <c r="X24" s="316"/>
      <c r="Y24" s="317"/>
      <c r="Z24" s="318">
        <f t="shared" ref="Z24:Z35" si="0">SUM(X24*T24)</f>
        <v>0</v>
      </c>
      <c r="AA24" s="319"/>
      <c r="AB24" s="320"/>
    </row>
    <row r="25" spans="1:28" ht="15" customHeight="1">
      <c r="A25" s="294" t="s">
        <v>208</v>
      </c>
      <c r="B25" s="295"/>
      <c r="C25" s="295"/>
      <c r="D25" s="295"/>
      <c r="E25" s="295"/>
      <c r="F25" s="295"/>
      <c r="G25" s="295"/>
      <c r="H25" s="295"/>
      <c r="I25" s="295"/>
      <c r="J25" s="296"/>
      <c r="K25" s="38" t="s">
        <v>64</v>
      </c>
      <c r="L25" s="39" t="s">
        <v>34</v>
      </c>
      <c r="M25" s="40" t="s">
        <v>78</v>
      </c>
      <c r="N25" s="39" t="s">
        <v>34</v>
      </c>
      <c r="O25" s="40" t="s">
        <v>66</v>
      </c>
      <c r="P25" s="39" t="s">
        <v>34</v>
      </c>
      <c r="Q25" s="41" t="s">
        <v>67</v>
      </c>
      <c r="R25" s="42" t="s">
        <v>34</v>
      </c>
      <c r="S25" s="43" t="s">
        <v>68</v>
      </c>
      <c r="T25" s="433">
        <v>300000</v>
      </c>
      <c r="U25" s="276"/>
      <c r="V25" s="297" t="s">
        <v>82</v>
      </c>
      <c r="W25" s="276"/>
      <c r="X25" s="488">
        <v>5.7000000000000002E-2</v>
      </c>
      <c r="Y25" s="489"/>
      <c r="Z25" s="279">
        <f t="shared" si="0"/>
        <v>17100</v>
      </c>
      <c r="AA25" s="280"/>
      <c r="AB25" s="281"/>
    </row>
    <row r="26" spans="1:28" ht="15" customHeight="1">
      <c r="A26" s="294" t="s">
        <v>209</v>
      </c>
      <c r="B26" s="295"/>
      <c r="C26" s="295"/>
      <c r="D26" s="295"/>
      <c r="E26" s="295"/>
      <c r="F26" s="295"/>
      <c r="G26" s="295"/>
      <c r="H26" s="295"/>
      <c r="I26" s="295"/>
      <c r="J26" s="296"/>
      <c r="K26" s="38"/>
      <c r="L26" s="42" t="s">
        <v>34</v>
      </c>
      <c r="M26" s="40"/>
      <c r="N26" s="42" t="s">
        <v>34</v>
      </c>
      <c r="O26" s="40"/>
      <c r="P26" s="42" t="s">
        <v>34</v>
      </c>
      <c r="Q26" s="41"/>
      <c r="R26" s="42" t="s">
        <v>34</v>
      </c>
      <c r="S26" s="43"/>
      <c r="T26" s="297"/>
      <c r="U26" s="276"/>
      <c r="V26" s="480"/>
      <c r="W26" s="481"/>
      <c r="X26" s="277"/>
      <c r="Y26" s="278"/>
      <c r="Z26" s="279">
        <f t="shared" si="0"/>
        <v>0</v>
      </c>
      <c r="AA26" s="280"/>
      <c r="AB26" s="281"/>
    </row>
    <row r="27" spans="1:28" ht="15" customHeight="1">
      <c r="A27" s="294" t="s">
        <v>35</v>
      </c>
      <c r="B27" s="295"/>
      <c r="C27" s="295"/>
      <c r="D27" s="295"/>
      <c r="E27" s="295"/>
      <c r="F27" s="295"/>
      <c r="G27" s="295"/>
      <c r="H27" s="295"/>
      <c r="I27" s="295"/>
      <c r="J27" s="296"/>
      <c r="K27" s="38"/>
      <c r="L27" s="39" t="s">
        <v>34</v>
      </c>
      <c r="M27" s="40"/>
      <c r="N27" s="39" t="s">
        <v>34</v>
      </c>
      <c r="O27" s="40"/>
      <c r="P27" s="39" t="s">
        <v>34</v>
      </c>
      <c r="Q27" s="41"/>
      <c r="R27" s="42" t="s">
        <v>34</v>
      </c>
      <c r="S27" s="43"/>
      <c r="T27" s="297"/>
      <c r="U27" s="276"/>
      <c r="V27" s="297"/>
      <c r="W27" s="276"/>
      <c r="X27" s="277"/>
      <c r="Y27" s="278"/>
      <c r="Z27" s="279">
        <f>SUM(X27*T27)</f>
        <v>0</v>
      </c>
      <c r="AA27" s="280"/>
      <c r="AB27" s="281"/>
    </row>
    <row r="28" spans="1:28" ht="15" customHeight="1">
      <c r="A28" s="294"/>
      <c r="B28" s="295"/>
      <c r="C28" s="295"/>
      <c r="D28" s="295"/>
      <c r="E28" s="295"/>
      <c r="F28" s="295"/>
      <c r="G28" s="295"/>
      <c r="H28" s="295"/>
      <c r="I28" s="295"/>
      <c r="J28" s="296"/>
      <c r="K28" s="38"/>
      <c r="L28" s="39" t="s">
        <v>34</v>
      </c>
      <c r="M28" s="40"/>
      <c r="N28" s="39" t="s">
        <v>34</v>
      </c>
      <c r="O28" s="40"/>
      <c r="P28" s="39" t="s">
        <v>34</v>
      </c>
      <c r="Q28" s="41"/>
      <c r="R28" s="42" t="s">
        <v>34</v>
      </c>
      <c r="S28" s="43"/>
      <c r="T28" s="297"/>
      <c r="U28" s="276"/>
      <c r="V28" s="297"/>
      <c r="W28" s="276"/>
      <c r="X28" s="277"/>
      <c r="Y28" s="278"/>
      <c r="Z28" s="279">
        <f>SUM(X28*T28)</f>
        <v>0</v>
      </c>
      <c r="AA28" s="280"/>
      <c r="AB28" s="281"/>
    </row>
    <row r="29" spans="1:28" ht="15" customHeight="1">
      <c r="A29" s="294" t="s">
        <v>197</v>
      </c>
      <c r="B29" s="295"/>
      <c r="C29" s="295"/>
      <c r="D29" s="295"/>
      <c r="E29" s="295"/>
      <c r="F29" s="295"/>
      <c r="G29" s="295"/>
      <c r="H29" s="295"/>
      <c r="I29" s="295"/>
      <c r="J29" s="296"/>
      <c r="K29" s="38"/>
      <c r="L29" s="42" t="s">
        <v>34</v>
      </c>
      <c r="M29" s="40"/>
      <c r="N29" s="42" t="s">
        <v>34</v>
      </c>
      <c r="O29" s="40"/>
      <c r="P29" s="42" t="s">
        <v>34</v>
      </c>
      <c r="Q29" s="41"/>
      <c r="R29" s="42" t="s">
        <v>34</v>
      </c>
      <c r="S29" s="43"/>
      <c r="T29" s="297"/>
      <c r="U29" s="276"/>
      <c r="V29" s="297"/>
      <c r="W29" s="276"/>
      <c r="X29" s="277"/>
      <c r="Y29" s="278"/>
      <c r="Z29" s="279">
        <f>SUM(X29*T29)</f>
        <v>0</v>
      </c>
      <c r="AA29" s="280"/>
      <c r="AB29" s="281"/>
    </row>
    <row r="30" spans="1:28" ht="15" customHeight="1">
      <c r="A30" s="294" t="s">
        <v>100</v>
      </c>
      <c r="B30" s="295"/>
      <c r="C30" s="295"/>
      <c r="D30" s="295"/>
      <c r="E30" s="295"/>
      <c r="F30" s="295"/>
      <c r="G30" s="295"/>
      <c r="H30" s="295"/>
      <c r="I30" s="295"/>
      <c r="J30" s="296"/>
      <c r="K30" s="38"/>
      <c r="L30" s="39" t="s">
        <v>34</v>
      </c>
      <c r="M30" s="40"/>
      <c r="N30" s="39" t="s">
        <v>34</v>
      </c>
      <c r="O30" s="40"/>
      <c r="P30" s="39" t="s">
        <v>34</v>
      </c>
      <c r="Q30" s="41"/>
      <c r="R30" s="42" t="s">
        <v>34</v>
      </c>
      <c r="S30" s="43"/>
      <c r="T30" s="297"/>
      <c r="U30" s="276"/>
      <c r="V30" s="297"/>
      <c r="W30" s="276"/>
      <c r="X30" s="277"/>
      <c r="Y30" s="278"/>
      <c r="Z30" s="279">
        <f>SUM(X30*T30)</f>
        <v>0</v>
      </c>
      <c r="AA30" s="280"/>
      <c r="AB30" s="281"/>
    </row>
    <row r="31" spans="1:28" ht="15" customHeight="1">
      <c r="A31" s="272"/>
      <c r="B31" s="273"/>
      <c r="C31" s="273"/>
      <c r="D31" s="273"/>
      <c r="E31" s="273"/>
      <c r="F31" s="273"/>
      <c r="G31" s="273"/>
      <c r="H31" s="273"/>
      <c r="I31" s="273"/>
      <c r="J31" s="274"/>
      <c r="K31" s="38"/>
      <c r="L31" s="42" t="s">
        <v>34</v>
      </c>
      <c r="M31" s="40"/>
      <c r="N31" s="42" t="s">
        <v>34</v>
      </c>
      <c r="O31" s="40"/>
      <c r="P31" s="42" t="s">
        <v>34</v>
      </c>
      <c r="Q31" s="41"/>
      <c r="R31" s="42" t="s">
        <v>34</v>
      </c>
      <c r="S31" s="43"/>
      <c r="T31" s="275"/>
      <c r="U31" s="276"/>
      <c r="V31" s="275"/>
      <c r="W31" s="276"/>
      <c r="X31" s="277"/>
      <c r="Y31" s="278"/>
      <c r="Z31" s="279">
        <f>SUM(X31*T31)</f>
        <v>0</v>
      </c>
      <c r="AA31" s="280"/>
      <c r="AB31" s="281"/>
    </row>
    <row r="32" spans="1:28" ht="15" customHeight="1">
      <c r="A32" s="288"/>
      <c r="B32" s="289"/>
      <c r="C32" s="289"/>
      <c r="D32" s="289"/>
      <c r="E32" s="289"/>
      <c r="F32" s="289"/>
      <c r="G32" s="289"/>
      <c r="H32" s="289"/>
      <c r="I32" s="289"/>
      <c r="J32" s="290"/>
      <c r="K32" s="38"/>
      <c r="L32" s="39" t="s">
        <v>34</v>
      </c>
      <c r="M32" s="40"/>
      <c r="N32" s="39" t="s">
        <v>34</v>
      </c>
      <c r="O32" s="40"/>
      <c r="P32" s="39" t="s">
        <v>34</v>
      </c>
      <c r="Q32" s="41"/>
      <c r="R32" s="42" t="s">
        <v>34</v>
      </c>
      <c r="S32" s="43"/>
      <c r="T32" s="275"/>
      <c r="U32" s="276"/>
      <c r="V32" s="275"/>
      <c r="W32" s="276"/>
      <c r="X32" s="277"/>
      <c r="Y32" s="278"/>
      <c r="Z32" s="279">
        <f t="shared" si="0"/>
        <v>0</v>
      </c>
      <c r="AA32" s="280"/>
      <c r="AB32" s="281"/>
    </row>
    <row r="33" spans="1:28" ht="15" customHeight="1">
      <c r="A33" s="288"/>
      <c r="B33" s="289"/>
      <c r="C33" s="289"/>
      <c r="D33" s="289"/>
      <c r="E33" s="289"/>
      <c r="F33" s="289"/>
      <c r="G33" s="289"/>
      <c r="H33" s="289"/>
      <c r="I33" s="289"/>
      <c r="J33" s="290"/>
      <c r="K33" s="38"/>
      <c r="L33" s="42" t="s">
        <v>34</v>
      </c>
      <c r="M33" s="40"/>
      <c r="N33" s="42" t="s">
        <v>34</v>
      </c>
      <c r="O33" s="40"/>
      <c r="P33" s="42" t="s">
        <v>34</v>
      </c>
      <c r="Q33" s="41"/>
      <c r="R33" s="42" t="s">
        <v>34</v>
      </c>
      <c r="S33" s="43"/>
      <c r="T33" s="275"/>
      <c r="U33" s="276"/>
      <c r="V33" s="275"/>
      <c r="W33" s="276"/>
      <c r="X33" s="277"/>
      <c r="Y33" s="278"/>
      <c r="Z33" s="279">
        <f t="shared" si="0"/>
        <v>0</v>
      </c>
      <c r="AA33" s="280"/>
      <c r="AB33" s="281"/>
    </row>
    <row r="34" spans="1:28" ht="15" customHeight="1">
      <c r="A34" s="288"/>
      <c r="B34" s="289"/>
      <c r="C34" s="289"/>
      <c r="D34" s="289"/>
      <c r="E34" s="289"/>
      <c r="F34" s="289"/>
      <c r="G34" s="289"/>
      <c r="H34" s="289"/>
      <c r="I34" s="289"/>
      <c r="J34" s="290"/>
      <c r="K34" s="38"/>
      <c r="L34" s="39" t="s">
        <v>34</v>
      </c>
      <c r="M34" s="40"/>
      <c r="N34" s="39" t="s">
        <v>34</v>
      </c>
      <c r="O34" s="40"/>
      <c r="P34" s="39" t="s">
        <v>34</v>
      </c>
      <c r="Q34" s="41"/>
      <c r="R34" s="42" t="s">
        <v>34</v>
      </c>
      <c r="S34" s="43"/>
      <c r="T34" s="275"/>
      <c r="U34" s="276"/>
      <c r="V34" s="275"/>
      <c r="W34" s="276"/>
      <c r="X34" s="277"/>
      <c r="Y34" s="278"/>
      <c r="Z34" s="279">
        <f t="shared" si="0"/>
        <v>0</v>
      </c>
      <c r="AA34" s="280"/>
      <c r="AB34" s="281"/>
    </row>
    <row r="35" spans="1:28" ht="15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4"/>
      <c r="K35" s="38"/>
      <c r="L35" s="42" t="s">
        <v>34</v>
      </c>
      <c r="M35" s="40"/>
      <c r="N35" s="42" t="s">
        <v>34</v>
      </c>
      <c r="O35" s="40"/>
      <c r="P35" s="42" t="s">
        <v>34</v>
      </c>
      <c r="Q35" s="41"/>
      <c r="R35" s="42" t="s">
        <v>34</v>
      </c>
      <c r="S35" s="43"/>
      <c r="T35" s="275"/>
      <c r="U35" s="276"/>
      <c r="V35" s="275"/>
      <c r="W35" s="276"/>
      <c r="X35" s="277"/>
      <c r="Y35" s="278"/>
      <c r="Z35" s="279">
        <f t="shared" si="0"/>
        <v>0</v>
      </c>
      <c r="AA35" s="280"/>
      <c r="AB35" s="281"/>
    </row>
    <row r="36" spans="1:28" ht="15" customHeight="1">
      <c r="A36" s="44" t="s">
        <v>39</v>
      </c>
      <c r="B36" s="45"/>
      <c r="C36" s="45"/>
      <c r="D36" s="45"/>
      <c r="E36" s="45"/>
      <c r="F36" s="282"/>
      <c r="G36" s="282"/>
      <c r="H36" s="282"/>
      <c r="I36" s="282"/>
      <c r="J36" s="283"/>
      <c r="K36" s="46"/>
      <c r="L36" s="47" t="s">
        <v>34</v>
      </c>
      <c r="M36" s="48"/>
      <c r="N36" s="47" t="s">
        <v>34</v>
      </c>
      <c r="O36" s="48"/>
      <c r="P36" s="47" t="s">
        <v>34</v>
      </c>
      <c r="Q36" s="49"/>
      <c r="R36" s="50" t="s">
        <v>34</v>
      </c>
      <c r="S36" s="51"/>
      <c r="T36" s="284"/>
      <c r="U36" s="285"/>
      <c r="V36" s="284"/>
      <c r="W36" s="285"/>
      <c r="X36" s="286"/>
      <c r="Y36" s="287"/>
      <c r="Z36" s="269"/>
      <c r="AA36" s="270"/>
      <c r="AB36" s="271"/>
    </row>
    <row r="37" spans="1:28" ht="14.1" customHeight="1">
      <c r="A37" s="260" t="s">
        <v>40</v>
      </c>
      <c r="B37" s="261"/>
      <c r="C37" s="261"/>
      <c r="D37" s="261"/>
      <c r="E37" s="261"/>
      <c r="F37" s="262"/>
      <c r="G37" s="262"/>
      <c r="H37" s="262"/>
      <c r="I37" s="262"/>
      <c r="J37" s="263"/>
      <c r="K37" s="52"/>
      <c r="L37" s="53" t="s">
        <v>34</v>
      </c>
      <c r="M37" s="54"/>
      <c r="N37" s="53" t="s">
        <v>34</v>
      </c>
      <c r="O37" s="54"/>
      <c r="P37" s="53" t="s">
        <v>34</v>
      </c>
      <c r="Q37" s="55"/>
      <c r="R37" s="56" t="s">
        <v>34</v>
      </c>
      <c r="S37" s="57"/>
      <c r="T37" s="264"/>
      <c r="U37" s="265"/>
      <c r="V37" s="264"/>
      <c r="W37" s="266"/>
      <c r="X37" s="267"/>
      <c r="Y37" s="268"/>
      <c r="Z37" s="269"/>
      <c r="AA37" s="270"/>
      <c r="AB37" s="271"/>
    </row>
    <row r="38" spans="1:28" ht="15" customHeight="1">
      <c r="A38" s="245" t="s">
        <v>41</v>
      </c>
      <c r="B38" s="246"/>
      <c r="C38" s="24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248" t="s">
        <v>42</v>
      </c>
      <c r="W38" s="249"/>
      <c r="X38" s="250"/>
      <c r="Y38" s="251">
        <f>SUM(Z19:AB37)</f>
        <v>17100</v>
      </c>
      <c r="Z38" s="252"/>
      <c r="AA38" s="252"/>
      <c r="AB38" s="253"/>
    </row>
    <row r="39" spans="1:28" ht="13.5" customHeight="1">
      <c r="A39" s="254" t="s">
        <v>122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6"/>
    </row>
    <row r="40" spans="1:28" ht="12.75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9"/>
    </row>
    <row r="41" spans="1:28" s="59" customFormat="1" ht="13.5" customHeight="1">
      <c r="A41" s="237" t="s">
        <v>43</v>
      </c>
      <c r="B41" s="238"/>
      <c r="C41" s="238"/>
      <c r="D41" s="238"/>
      <c r="E41" s="239"/>
      <c r="F41" s="58"/>
      <c r="H41" s="20"/>
      <c r="I41" s="20"/>
      <c r="J41" s="20"/>
      <c r="K41" s="20"/>
      <c r="L41" s="20"/>
      <c r="M41" s="60" t="s">
        <v>44</v>
      </c>
      <c r="O41" s="21"/>
      <c r="P41" s="177"/>
      <c r="Q41" s="21"/>
      <c r="R41" s="21"/>
      <c r="S41" s="20"/>
      <c r="T41" s="20"/>
      <c r="U41" s="20"/>
      <c r="V41" s="20"/>
      <c r="W41" s="20"/>
      <c r="X41" s="240"/>
      <c r="Y41" s="240"/>
      <c r="Z41" s="241"/>
      <c r="AA41" s="241"/>
      <c r="AB41" s="242"/>
    </row>
    <row r="42" spans="1:28" s="59" customFormat="1" ht="12" customHeight="1">
      <c r="A42" s="208" t="s">
        <v>45</v>
      </c>
      <c r="B42" s="209"/>
      <c r="C42" s="209"/>
      <c r="D42" s="209"/>
      <c r="E42" s="243"/>
      <c r="F42" s="217" t="s">
        <v>212</v>
      </c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31"/>
    </row>
    <row r="43" spans="1:28" s="59" customFormat="1" ht="11.25" customHeight="1">
      <c r="A43" s="200"/>
      <c r="B43" s="201"/>
      <c r="C43" s="174" t="s">
        <v>46</v>
      </c>
      <c r="D43" s="175"/>
      <c r="E43" s="176"/>
      <c r="F43" s="219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3"/>
    </row>
    <row r="44" spans="1:28" s="59" customFormat="1" ht="12.75" customHeight="1">
      <c r="A44" s="200"/>
      <c r="B44" s="201"/>
      <c r="C44" s="174" t="s">
        <v>47</v>
      </c>
      <c r="D44" s="175"/>
      <c r="E44" s="176"/>
      <c r="F44" s="65"/>
      <c r="G44" s="66" t="s">
        <v>48</v>
      </c>
      <c r="H44" s="66"/>
      <c r="I44" s="67"/>
      <c r="J44" s="67"/>
      <c r="K44" s="67"/>
      <c r="M44" s="68"/>
      <c r="N44" s="178"/>
      <c r="O44" s="68"/>
      <c r="P44" s="178"/>
      <c r="Q44" s="68"/>
      <c r="R44" s="68"/>
      <c r="S44" s="70"/>
      <c r="T44" s="71" t="s">
        <v>49</v>
      </c>
      <c r="Z44" s="72"/>
      <c r="AB44" s="73"/>
    </row>
    <row r="45" spans="1:28" s="59" customFormat="1" ht="12.75" customHeight="1">
      <c r="A45" s="200" t="str">
        <f>AA8</f>
        <v>21-009</v>
      </c>
      <c r="B45" s="201"/>
      <c r="C45" s="202" t="s">
        <v>50</v>
      </c>
      <c r="D45" s="203"/>
      <c r="E45" s="204"/>
      <c r="F45" s="226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1"/>
    </row>
    <row r="46" spans="1:28" s="59" customFormat="1" ht="12" customHeight="1" thickBot="1">
      <c r="A46" s="212"/>
      <c r="B46" s="213"/>
      <c r="C46" s="234" t="s">
        <v>51</v>
      </c>
      <c r="D46" s="235"/>
      <c r="E46" s="236"/>
      <c r="F46" s="228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3"/>
    </row>
    <row r="47" spans="1:28" s="59" customFormat="1" ht="12.75" customHeight="1">
      <c r="A47" s="208" t="s">
        <v>52</v>
      </c>
      <c r="B47" s="209"/>
      <c r="C47" s="210"/>
      <c r="D47" s="210"/>
      <c r="E47" s="211"/>
      <c r="F47" s="74"/>
      <c r="G47" s="60" t="s">
        <v>53</v>
      </c>
      <c r="H47" s="177"/>
      <c r="I47" s="177"/>
      <c r="J47" s="177"/>
      <c r="K47" s="177"/>
      <c r="M47" s="177"/>
      <c r="N47" s="177"/>
      <c r="O47" s="177"/>
      <c r="P47" s="177"/>
      <c r="Q47" s="177"/>
      <c r="R47" s="75"/>
      <c r="S47" s="177"/>
      <c r="T47" s="76" t="s">
        <v>54</v>
      </c>
      <c r="Z47" s="177"/>
      <c r="AB47" s="77"/>
    </row>
    <row r="48" spans="1:28" s="59" customFormat="1" ht="11.25" customHeight="1" thickBot="1">
      <c r="A48" s="212"/>
      <c r="B48" s="213"/>
      <c r="C48" s="214" t="s">
        <v>55</v>
      </c>
      <c r="D48" s="215"/>
      <c r="E48" s="216"/>
      <c r="F48" s="217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21"/>
    </row>
    <row r="49" spans="1:28" s="59" customFormat="1" ht="12.75" customHeight="1">
      <c r="A49" s="223" t="s">
        <v>56</v>
      </c>
      <c r="B49" s="224"/>
      <c r="C49" s="224"/>
      <c r="D49" s="224"/>
      <c r="E49" s="225"/>
      <c r="F49" s="219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2"/>
    </row>
    <row r="50" spans="1:28" s="59" customFormat="1" ht="12" customHeight="1">
      <c r="A50" s="200"/>
      <c r="B50" s="201"/>
      <c r="C50" s="202" t="s">
        <v>57</v>
      </c>
      <c r="D50" s="203"/>
      <c r="E50" s="204"/>
      <c r="F50" s="67"/>
      <c r="G50" s="66" t="s">
        <v>58</v>
      </c>
      <c r="I50" s="178"/>
      <c r="J50" s="178"/>
      <c r="K50" s="178"/>
      <c r="M50" s="178"/>
      <c r="N50" s="178"/>
      <c r="O50" s="178"/>
      <c r="P50" s="178"/>
      <c r="Q50" s="178"/>
      <c r="R50" s="78"/>
      <c r="S50" s="178"/>
      <c r="T50" s="71" t="s">
        <v>59</v>
      </c>
      <c r="Z50" s="178"/>
      <c r="AA50" s="79"/>
      <c r="AB50" s="73"/>
    </row>
    <row r="51" spans="1:28" s="59" customFormat="1" ht="9.75" customHeight="1">
      <c r="A51" s="200"/>
      <c r="B51" s="201"/>
      <c r="C51" s="205" t="s">
        <v>60</v>
      </c>
      <c r="D51" s="206"/>
      <c r="E51" s="207"/>
      <c r="F51" s="80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81"/>
      <c r="AB51" s="83"/>
    </row>
  </sheetData>
  <mergeCells count="141">
    <mergeCell ref="A50:B50"/>
    <mergeCell ref="C50:E50"/>
    <mergeCell ref="A51:B51"/>
    <mergeCell ref="C51:E51"/>
    <mergeCell ref="A47:E47"/>
    <mergeCell ref="A48:B48"/>
    <mergeCell ref="C48:E48"/>
    <mergeCell ref="F48:P49"/>
    <mergeCell ref="Q48:AB49"/>
    <mergeCell ref="A49:E49"/>
    <mergeCell ref="A44:B44"/>
    <mergeCell ref="A45:B45"/>
    <mergeCell ref="C45:E45"/>
    <mergeCell ref="F45:P46"/>
    <mergeCell ref="Q45:AB46"/>
    <mergeCell ref="A46:B46"/>
    <mergeCell ref="C46:E46"/>
    <mergeCell ref="A41:E41"/>
    <mergeCell ref="X41:Y41"/>
    <mergeCell ref="Z41:AB41"/>
    <mergeCell ref="A42:E42"/>
    <mergeCell ref="F42:P43"/>
    <mergeCell ref="Q42:AB43"/>
    <mergeCell ref="A43:B43"/>
    <mergeCell ref="A38:C38"/>
    <mergeCell ref="D38:U38"/>
    <mergeCell ref="V38:X38"/>
    <mergeCell ref="Y38:AB38"/>
    <mergeCell ref="A39:AB39"/>
    <mergeCell ref="A40:AB40"/>
    <mergeCell ref="A37:E37"/>
    <mergeCell ref="F37:J37"/>
    <mergeCell ref="T37:U37"/>
    <mergeCell ref="V37:W37"/>
    <mergeCell ref="X37:Y37"/>
    <mergeCell ref="Z37:AB37"/>
    <mergeCell ref="A35:J35"/>
    <mergeCell ref="T35:U35"/>
    <mergeCell ref="V35:W35"/>
    <mergeCell ref="X35:Y35"/>
    <mergeCell ref="Z35:AB35"/>
    <mergeCell ref="F36:J36"/>
    <mergeCell ref="T36:U36"/>
    <mergeCell ref="V36:W36"/>
    <mergeCell ref="X36:Y36"/>
    <mergeCell ref="Z36:AB36"/>
    <mergeCell ref="A33:J33"/>
    <mergeCell ref="T33:U33"/>
    <mergeCell ref="V33:W33"/>
    <mergeCell ref="X33:Y33"/>
    <mergeCell ref="Z33:AB33"/>
    <mergeCell ref="A34:J34"/>
    <mergeCell ref="T34:U34"/>
    <mergeCell ref="V34:W34"/>
    <mergeCell ref="X34:Y34"/>
    <mergeCell ref="Z34:AB34"/>
    <mergeCell ref="A31:J31"/>
    <mergeCell ref="T31:U31"/>
    <mergeCell ref="V31:W31"/>
    <mergeCell ref="X31:Y31"/>
    <mergeCell ref="Z31:AB31"/>
    <mergeCell ref="A32:J32"/>
    <mergeCell ref="T32:U32"/>
    <mergeCell ref="V32:W32"/>
    <mergeCell ref="X32:Y32"/>
    <mergeCell ref="Z32:AB32"/>
    <mergeCell ref="A29:J29"/>
    <mergeCell ref="T29:U29"/>
    <mergeCell ref="V29:W29"/>
    <mergeCell ref="X29:Y29"/>
    <mergeCell ref="Z29:AB29"/>
    <mergeCell ref="A30:J30"/>
    <mergeCell ref="T30:U30"/>
    <mergeCell ref="V30:W30"/>
    <mergeCell ref="X30:Y30"/>
    <mergeCell ref="Z30:AB30"/>
    <mergeCell ref="A27:J27"/>
    <mergeCell ref="T27:U27"/>
    <mergeCell ref="V27:W27"/>
    <mergeCell ref="X27:Y27"/>
    <mergeCell ref="Z27:AB27"/>
    <mergeCell ref="A28:J28"/>
    <mergeCell ref="T28:U28"/>
    <mergeCell ref="V28:W28"/>
    <mergeCell ref="X28:Y28"/>
    <mergeCell ref="Z28:AB28"/>
    <mergeCell ref="A25:J25"/>
    <mergeCell ref="T25:U25"/>
    <mergeCell ref="V25:W25"/>
    <mergeCell ref="X25:Y25"/>
    <mergeCell ref="Z25:AB25"/>
    <mergeCell ref="A26:J26"/>
    <mergeCell ref="T26:U26"/>
    <mergeCell ref="V26:W26"/>
    <mergeCell ref="X26:Y26"/>
    <mergeCell ref="Z26:AB26"/>
    <mergeCell ref="A23:J23"/>
    <mergeCell ref="K23:S23"/>
    <mergeCell ref="V23:W23"/>
    <mergeCell ref="X23:Y23"/>
    <mergeCell ref="Z23:AB23"/>
    <mergeCell ref="A24:J24"/>
    <mergeCell ref="T24:U24"/>
    <mergeCell ref="V24:W24"/>
    <mergeCell ref="X24:Y24"/>
    <mergeCell ref="Z24:AB24"/>
    <mergeCell ref="A20:K20"/>
    <mergeCell ref="L20:M20"/>
    <mergeCell ref="N20:T20"/>
    <mergeCell ref="W20:Z20"/>
    <mergeCell ref="A21:AB21"/>
    <mergeCell ref="A22:X22"/>
    <mergeCell ref="Y22:Z22"/>
    <mergeCell ref="A16:E19"/>
    <mergeCell ref="F16:K19"/>
    <mergeCell ref="N16:AA16"/>
    <mergeCell ref="N17:AA17"/>
    <mergeCell ref="N18:AA18"/>
    <mergeCell ref="L19:M19"/>
    <mergeCell ref="N19:Z19"/>
    <mergeCell ref="A14:K14"/>
    <mergeCell ref="N14:AA14"/>
    <mergeCell ref="B15:F15"/>
    <mergeCell ref="H15:K15"/>
    <mergeCell ref="N15:AA15"/>
    <mergeCell ref="K6:T6"/>
    <mergeCell ref="AA6:AB6"/>
    <mergeCell ref="AA7:AB7"/>
    <mergeCell ref="AA8:AB8"/>
    <mergeCell ref="AA9:AB9"/>
    <mergeCell ref="A11:K11"/>
    <mergeCell ref="M11:AA11"/>
    <mergeCell ref="J2:U2"/>
    <mergeCell ref="J3:U3"/>
    <mergeCell ref="J4:U4"/>
    <mergeCell ref="AA4:AB4"/>
    <mergeCell ref="J5:U5"/>
    <mergeCell ref="AA5:AB5"/>
    <mergeCell ref="A12:K12"/>
    <mergeCell ref="N12:Z12"/>
    <mergeCell ref="A13:K13"/>
  </mergeCells>
  <dataValidations count="13">
    <dataValidation allowBlank="1" showInputMessage="1" showErrorMessage="1" promptTitle="#" prompt="Capital Project: No need for Qty - Enter the applicable amts (+ &amp; -) in the extended total fields." sqref="T36:U37"/>
    <dataValidation allowBlank="1" showInputMessage="1" showErrorMessage="1" promptTitle="$$" prompt="Capital Project - Enter the applicable amts (+ &amp; -) in the extended total fields." sqref="X36:Y37"/>
    <dataValidation allowBlank="1" showInputMessage="1" showErrorMessage="1" promptTitle="$$" prompt="Enter amount for single quantity. Price will auto-extend if qty entered." sqref="X24:Y35"/>
    <dataValidation type="list" allowBlank="1" showInputMessage="1" showErrorMessage="1" promptTitle="E-Verify" prompt="Is a copy of the E-Verify affidavit on file? Y or N" sqref="AB22">
      <formula1>"Y, N"</formula1>
    </dataValidation>
    <dataValidation allowBlank="1" showInputMessage="1" showErrorMessage="1" promptTitle="Date" prompt="Enter current date" sqref="AA4:AB4"/>
    <dataValidation errorStyle="warning" allowBlank="1" showInputMessage="1" showErrorMessage="1" errorTitle="RESTRICTED" error="PURCHASING USE ONLY" promptTitle="RESTRICTED" prompt="PURCHASING USE ONLY" sqref="AA6:AB6"/>
    <dataValidation errorStyle="warning" allowBlank="1" showInputMessage="1" showErrorMessage="1" errorTitle="Contact" error="Please enter the contact person for this req." promptTitle="Contact" prompt="Enter the contact person for this requisition." sqref="N19:Z19"/>
    <dataValidation errorStyle="warning" allowBlank="1" showInputMessage="1" showErrorMessage="1" errorTitle="Phone#" error="Enter the phone # where you can be reached by the vendor." promptTitle="Phone#" prompt="Enter the phone # where you can be reached by the vendor." sqref="N20:T20"/>
    <dataValidation allowBlank="1" showInputMessage="1" showErrorMessage="1" promptTitle="Phone#" prompt="Enter vendor's phone #" sqref="B15:F15"/>
    <dataValidation allowBlank="1" showErrorMessage="1" sqref="Z24:AB37 V24:V37"/>
    <dataValidation allowBlank="1" showInputMessage="1" showErrorMessage="1" promptTitle="Acct #" prompt="Please supply entire account number in the 4-4-2-4 format." sqref="K24:K37"/>
    <dataValidation allowBlank="1" showInputMessage="1" showErrorMessage="1" promptTitle="#" prompt="Enter quantity." sqref="T24:U35"/>
    <dataValidation allowBlank="1" showInputMessage="1" showErrorMessage="1" promptTitle="CAP PROJ" prompt="Please enter the capital project number, along with the associated account nubers." sqref="F36"/>
  </dataValidations>
  <hyperlinks>
    <hyperlink ref="A14" r:id="rId1"/>
  </hyperlinks>
  <printOptions horizontalCentered="1"/>
  <pageMargins left="0" right="0" top="0.5" bottom="0" header="0.3" footer="0.05"/>
  <pageSetup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51"/>
  <sheetViews>
    <sheetView showGridLines="0" showZeros="0" showRuler="0" showWhiteSpace="0" zoomScaleNormal="100" workbookViewId="0">
      <selection activeCell="AG16" sqref="AG16"/>
    </sheetView>
  </sheetViews>
  <sheetFormatPr defaultColWidth="3.125" defaultRowHeight="15" customHeight="1"/>
  <cols>
    <col min="1" max="1" width="3.125" style="6" customWidth="1"/>
    <col min="2" max="5" width="3.5" style="6" customWidth="1"/>
    <col min="6" max="6" width="3.125" style="6"/>
    <col min="7" max="7" width="3.75" style="6" customWidth="1"/>
    <col min="8" max="10" width="3.125" style="6"/>
    <col min="11" max="11" width="3.375" style="6" customWidth="1"/>
    <col min="12" max="12" width="1.875" style="6" customWidth="1"/>
    <col min="13" max="13" width="4.125" style="12" customWidth="1"/>
    <col min="14" max="14" width="1.125" style="13" customWidth="1"/>
    <col min="15" max="15" width="2.5" style="12" customWidth="1"/>
    <col min="16" max="16" width="1.75" style="13" customWidth="1"/>
    <col min="17" max="17" width="4.5" style="12" customWidth="1"/>
    <col min="18" max="18" width="1" style="12" customWidth="1"/>
    <col min="19" max="19" width="4.375" style="6" customWidth="1"/>
    <col min="20" max="20" width="3.5" style="6" customWidth="1"/>
    <col min="21" max="21" width="3" style="6" customWidth="1"/>
    <col min="22" max="22" width="3.5" style="6" customWidth="1"/>
    <col min="23" max="23" width="2.25" style="6" customWidth="1"/>
    <col min="24" max="24" width="4.375" style="6" customWidth="1"/>
    <col min="25" max="25" width="4.75" style="6" customWidth="1"/>
    <col min="26" max="26" width="3.125" style="6"/>
    <col min="27" max="27" width="4.125" style="6" customWidth="1"/>
    <col min="28" max="28" width="5.625" style="6" customWidth="1"/>
    <col min="29" max="29" width="5.125" style="6" customWidth="1"/>
    <col min="30" max="16384" width="3.125" style="6"/>
  </cols>
  <sheetData>
    <row r="1" spans="1:28" ht="6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3"/>
      <c r="P1" s="4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5"/>
    </row>
    <row r="2" spans="1:28" ht="17.25" customHeight="1">
      <c r="A2" s="7"/>
      <c r="J2" s="374" t="s">
        <v>0</v>
      </c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Z2" s="8"/>
      <c r="AA2" s="8"/>
      <c r="AB2" s="9"/>
    </row>
    <row r="3" spans="1:28" ht="15" customHeight="1">
      <c r="A3" s="7"/>
      <c r="J3" s="375" t="s">
        <v>1</v>
      </c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Z3" s="8"/>
      <c r="AA3" s="8"/>
      <c r="AB3" s="9"/>
    </row>
    <row r="4" spans="1:28" ht="14.25" customHeight="1">
      <c r="A4" s="7"/>
      <c r="J4" s="375" t="s">
        <v>2</v>
      </c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Z4" s="10" t="s">
        <v>3</v>
      </c>
      <c r="AA4" s="376">
        <v>44378</v>
      </c>
      <c r="AB4" s="377"/>
    </row>
    <row r="5" spans="1:28" ht="14.25" customHeight="1">
      <c r="A5" s="7"/>
      <c r="J5" s="375" t="s">
        <v>4</v>
      </c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AA5" s="378"/>
      <c r="AB5" s="379"/>
    </row>
    <row r="6" spans="1:28" ht="17.25" customHeight="1">
      <c r="A6" s="7"/>
      <c r="K6" s="363" t="s">
        <v>5</v>
      </c>
      <c r="L6" s="363"/>
      <c r="M6" s="363"/>
      <c r="N6" s="363"/>
      <c r="O6" s="363"/>
      <c r="P6" s="363"/>
      <c r="Q6" s="363"/>
      <c r="R6" s="363"/>
      <c r="S6" s="363"/>
      <c r="T6" s="363"/>
      <c r="Z6" s="11" t="s">
        <v>6</v>
      </c>
      <c r="AA6" s="364"/>
      <c r="AB6" s="365"/>
    </row>
    <row r="7" spans="1:28" ht="15" customHeight="1">
      <c r="A7" s="7"/>
      <c r="Z7" s="14" t="s">
        <v>69</v>
      </c>
      <c r="AA7" s="366"/>
      <c r="AB7" s="367"/>
    </row>
    <row r="8" spans="1:28" ht="15.75" customHeight="1">
      <c r="A8" s="7"/>
      <c r="Z8" s="14" t="s">
        <v>7</v>
      </c>
      <c r="AA8" s="596" t="s">
        <v>269</v>
      </c>
      <c r="AB8" s="597"/>
    </row>
    <row r="9" spans="1:28" ht="15" customHeight="1">
      <c r="A9" s="15"/>
      <c r="Z9" s="14" t="s">
        <v>8</v>
      </c>
      <c r="AA9" s="370"/>
      <c r="AB9" s="371"/>
    </row>
    <row r="10" spans="1:28" ht="15" customHeight="1">
      <c r="A10" s="16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5"/>
      <c r="AB10" s="9"/>
    </row>
    <row r="11" spans="1:28" ht="12.75" customHeight="1">
      <c r="A11" s="372" t="s">
        <v>127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  <c r="L11" s="17"/>
      <c r="M11" s="373" t="s">
        <v>11</v>
      </c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9"/>
    </row>
    <row r="12" spans="1:28" ht="14.25" customHeight="1">
      <c r="A12" s="372" t="s">
        <v>128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9"/>
      <c r="L12" s="17"/>
      <c r="M12" s="18"/>
      <c r="N12" s="380" t="s">
        <v>13</v>
      </c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19"/>
      <c r="AB12" s="9"/>
    </row>
    <row r="13" spans="1:28" ht="15" customHeight="1">
      <c r="A13" s="372" t="s">
        <v>129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9"/>
      <c r="L13" s="20" t="s">
        <v>15</v>
      </c>
      <c r="M13" s="21"/>
      <c r="N13" s="4"/>
      <c r="O13" s="21"/>
      <c r="P13" s="4"/>
      <c r="Q13" s="21"/>
      <c r="R13" s="21"/>
      <c r="S13" s="2"/>
      <c r="T13" s="2"/>
      <c r="U13" s="2"/>
      <c r="V13" s="2"/>
      <c r="W13" s="2"/>
      <c r="X13" s="2"/>
      <c r="Y13" s="2"/>
      <c r="Z13" s="2"/>
      <c r="AA13" s="2"/>
      <c r="AB13" s="5"/>
    </row>
    <row r="14" spans="1:28" ht="14.25" customHeight="1">
      <c r="A14" s="357" t="s">
        <v>130</v>
      </c>
      <c r="B14" s="358"/>
      <c r="C14" s="358"/>
      <c r="D14" s="358"/>
      <c r="E14" s="358"/>
      <c r="F14" s="358"/>
      <c r="G14" s="358"/>
      <c r="H14" s="358"/>
      <c r="I14" s="358"/>
      <c r="J14" s="358"/>
      <c r="K14" s="359"/>
      <c r="N14" s="354" t="s">
        <v>16</v>
      </c>
      <c r="O14" s="354"/>
      <c r="P14" s="354"/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9"/>
    </row>
    <row r="15" spans="1:28" ht="18" customHeight="1">
      <c r="A15" s="22" t="s">
        <v>17</v>
      </c>
      <c r="B15" s="360" t="s">
        <v>131</v>
      </c>
      <c r="C15" s="360"/>
      <c r="D15" s="360"/>
      <c r="E15" s="360"/>
      <c r="F15" s="360"/>
      <c r="G15" s="23" t="s">
        <v>18</v>
      </c>
      <c r="H15" s="361"/>
      <c r="I15" s="361"/>
      <c r="J15" s="361"/>
      <c r="K15" s="362"/>
      <c r="N15" s="354" t="s">
        <v>113</v>
      </c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9"/>
    </row>
    <row r="16" spans="1:28" ht="17.25" customHeight="1">
      <c r="A16" s="336" t="s">
        <v>143</v>
      </c>
      <c r="B16" s="337"/>
      <c r="C16" s="337"/>
      <c r="D16" s="337"/>
      <c r="E16" s="338"/>
      <c r="F16" s="345" t="s">
        <v>19</v>
      </c>
      <c r="G16" s="346"/>
      <c r="H16" s="346"/>
      <c r="I16" s="346"/>
      <c r="J16" s="346"/>
      <c r="K16" s="347"/>
      <c r="N16" s="353" t="s">
        <v>61</v>
      </c>
      <c r="O16" s="353"/>
      <c r="P16" s="353"/>
      <c r="Q16" s="353"/>
      <c r="R16" s="353"/>
      <c r="S16" s="353"/>
      <c r="T16" s="353"/>
      <c r="U16" s="353"/>
      <c r="V16" s="353"/>
      <c r="W16" s="353"/>
      <c r="X16" s="353"/>
      <c r="Y16" s="353"/>
      <c r="Z16" s="353"/>
      <c r="AA16" s="353"/>
      <c r="AB16" s="9"/>
    </row>
    <row r="17" spans="1:28" s="24" customFormat="1" ht="17.25" customHeight="1">
      <c r="A17" s="339"/>
      <c r="B17" s="340"/>
      <c r="C17" s="340"/>
      <c r="D17" s="340"/>
      <c r="E17" s="341"/>
      <c r="F17" s="327"/>
      <c r="G17" s="348"/>
      <c r="H17" s="348"/>
      <c r="I17" s="348"/>
      <c r="J17" s="348"/>
      <c r="K17" s="349"/>
      <c r="M17" s="25"/>
      <c r="N17" s="354" t="s">
        <v>20</v>
      </c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26"/>
    </row>
    <row r="18" spans="1:28" s="24" customFormat="1" ht="19.5" customHeight="1">
      <c r="A18" s="339"/>
      <c r="B18" s="340"/>
      <c r="C18" s="340"/>
      <c r="D18" s="340"/>
      <c r="E18" s="341"/>
      <c r="F18" s="327"/>
      <c r="G18" s="348"/>
      <c r="H18" s="348"/>
      <c r="I18" s="348"/>
      <c r="J18" s="348"/>
      <c r="K18" s="349"/>
      <c r="M18" s="2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26"/>
    </row>
    <row r="19" spans="1:28" s="24" customFormat="1" ht="17.25" customHeight="1">
      <c r="A19" s="342"/>
      <c r="B19" s="343"/>
      <c r="C19" s="343"/>
      <c r="D19" s="343"/>
      <c r="E19" s="344"/>
      <c r="F19" s="350"/>
      <c r="G19" s="351"/>
      <c r="H19" s="351"/>
      <c r="I19" s="351"/>
      <c r="J19" s="351"/>
      <c r="K19" s="352"/>
      <c r="L19" s="327" t="s">
        <v>21</v>
      </c>
      <c r="M19" s="328"/>
      <c r="N19" s="356" t="s">
        <v>125</v>
      </c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27"/>
      <c r="AB19" s="26"/>
    </row>
    <row r="20" spans="1:28" s="24" customFormat="1" ht="17.25" customHeight="1">
      <c r="A20" s="324" t="s">
        <v>22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  <c r="L20" s="327" t="s">
        <v>23</v>
      </c>
      <c r="M20" s="328"/>
      <c r="N20" s="329"/>
      <c r="O20" s="329"/>
      <c r="P20" s="329"/>
      <c r="Q20" s="329"/>
      <c r="R20" s="329"/>
      <c r="S20" s="329"/>
      <c r="T20" s="329"/>
      <c r="V20" s="28" t="s">
        <v>18</v>
      </c>
      <c r="W20" s="329"/>
      <c r="X20" s="329"/>
      <c r="Y20" s="329"/>
      <c r="Z20" s="329"/>
      <c r="AA20" s="28"/>
      <c r="AB20" s="26"/>
    </row>
    <row r="21" spans="1:28" ht="32.25" customHeight="1">
      <c r="A21" s="330" t="s">
        <v>24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2"/>
    </row>
    <row r="22" spans="1:28" ht="18" customHeight="1">
      <c r="A22" s="333" t="s">
        <v>25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5" t="s">
        <v>26</v>
      </c>
      <c r="Z22" s="335"/>
      <c r="AA22" s="29" t="s">
        <v>27</v>
      </c>
      <c r="AB22" s="30" t="s">
        <v>63</v>
      </c>
    </row>
    <row r="23" spans="1:28" ht="14.25" customHeight="1">
      <c r="A23" s="306" t="s">
        <v>28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6" t="s">
        <v>29</v>
      </c>
      <c r="L23" s="307"/>
      <c r="M23" s="307"/>
      <c r="N23" s="307"/>
      <c r="O23" s="307"/>
      <c r="P23" s="307"/>
      <c r="Q23" s="307"/>
      <c r="R23" s="307"/>
      <c r="S23" s="308"/>
      <c r="T23" s="31" t="s">
        <v>30</v>
      </c>
      <c r="U23" s="32"/>
      <c r="V23" s="306" t="s">
        <v>31</v>
      </c>
      <c r="W23" s="308"/>
      <c r="X23" s="306" t="s">
        <v>32</v>
      </c>
      <c r="Y23" s="308"/>
      <c r="Z23" s="306" t="s">
        <v>33</v>
      </c>
      <c r="AA23" s="307"/>
      <c r="AB23" s="308"/>
    </row>
    <row r="24" spans="1:28" ht="15" customHeight="1" thickBot="1">
      <c r="A24" s="309"/>
      <c r="B24" s="310"/>
      <c r="C24" s="310"/>
      <c r="D24" s="310"/>
      <c r="E24" s="310"/>
      <c r="F24" s="310"/>
      <c r="G24" s="310"/>
      <c r="H24" s="310"/>
      <c r="I24" s="310"/>
      <c r="J24" s="311"/>
      <c r="K24" s="321" t="s">
        <v>114</v>
      </c>
      <c r="L24" s="322"/>
      <c r="M24" s="322"/>
      <c r="N24" s="322"/>
      <c r="O24" s="322"/>
      <c r="P24" s="322"/>
      <c r="Q24" s="322"/>
      <c r="R24" s="322"/>
      <c r="S24" s="323"/>
      <c r="T24" s="519">
        <v>65000</v>
      </c>
      <c r="U24" s="520"/>
      <c r="V24" s="521" t="s">
        <v>157</v>
      </c>
      <c r="W24" s="520"/>
      <c r="X24" s="316"/>
      <c r="Y24" s="317"/>
      <c r="Z24" s="318">
        <f t="shared" ref="Z24:Z35" si="0">SUM(X24*T24)</f>
        <v>0</v>
      </c>
      <c r="AA24" s="319"/>
      <c r="AB24" s="320"/>
    </row>
    <row r="25" spans="1:28" ht="15" customHeight="1">
      <c r="A25" s="294" t="s">
        <v>208</v>
      </c>
      <c r="B25" s="295"/>
      <c r="C25" s="295"/>
      <c r="D25" s="295"/>
      <c r="E25" s="295"/>
      <c r="F25" s="295"/>
      <c r="G25" s="295"/>
      <c r="H25" s="295"/>
      <c r="I25" s="295"/>
      <c r="J25" s="296"/>
      <c r="K25" s="38" t="s">
        <v>64</v>
      </c>
      <c r="L25" s="39" t="s">
        <v>34</v>
      </c>
      <c r="M25" s="40" t="s">
        <v>65</v>
      </c>
      <c r="N25" s="39" t="s">
        <v>34</v>
      </c>
      <c r="O25" s="40" t="s">
        <v>66</v>
      </c>
      <c r="P25" s="39" t="s">
        <v>34</v>
      </c>
      <c r="Q25" s="41" t="s">
        <v>67</v>
      </c>
      <c r="R25" s="42" t="s">
        <v>34</v>
      </c>
      <c r="S25" s="43" t="s">
        <v>68</v>
      </c>
      <c r="T25" s="433">
        <v>44000</v>
      </c>
      <c r="U25" s="276"/>
      <c r="V25" s="297" t="s">
        <v>157</v>
      </c>
      <c r="W25" s="276"/>
      <c r="X25" s="277">
        <v>0.495</v>
      </c>
      <c r="Y25" s="278"/>
      <c r="Z25" s="279">
        <f t="shared" si="0"/>
        <v>21780</v>
      </c>
      <c r="AA25" s="280"/>
      <c r="AB25" s="281"/>
    </row>
    <row r="26" spans="1:28" ht="15" customHeight="1">
      <c r="A26" s="294" t="s">
        <v>209</v>
      </c>
      <c r="B26" s="295"/>
      <c r="C26" s="295"/>
      <c r="D26" s="295"/>
      <c r="E26" s="295"/>
      <c r="F26" s="295"/>
      <c r="G26" s="295"/>
      <c r="H26" s="295"/>
      <c r="I26" s="295"/>
      <c r="J26" s="296"/>
      <c r="K26" s="38" t="s">
        <v>64</v>
      </c>
      <c r="L26" s="39" t="s">
        <v>34</v>
      </c>
      <c r="M26" s="40" t="s">
        <v>78</v>
      </c>
      <c r="N26" s="39" t="s">
        <v>34</v>
      </c>
      <c r="O26" s="40" t="s">
        <v>66</v>
      </c>
      <c r="P26" s="39" t="s">
        <v>34</v>
      </c>
      <c r="Q26" s="41" t="s">
        <v>67</v>
      </c>
      <c r="R26" s="42" t="s">
        <v>34</v>
      </c>
      <c r="S26" s="43" t="s">
        <v>68</v>
      </c>
      <c r="T26" s="433">
        <v>21000</v>
      </c>
      <c r="U26" s="522"/>
      <c r="V26" s="297" t="s">
        <v>157</v>
      </c>
      <c r="W26" s="276"/>
      <c r="X26" s="277">
        <v>0.495</v>
      </c>
      <c r="Y26" s="278"/>
      <c r="Z26" s="279">
        <f t="shared" si="0"/>
        <v>10395</v>
      </c>
      <c r="AA26" s="280"/>
      <c r="AB26" s="281"/>
    </row>
    <row r="27" spans="1:28" ht="15" customHeight="1">
      <c r="A27" s="294" t="s">
        <v>35</v>
      </c>
      <c r="B27" s="295"/>
      <c r="C27" s="295"/>
      <c r="D27" s="295"/>
      <c r="E27" s="295"/>
      <c r="F27" s="295"/>
      <c r="G27" s="295"/>
      <c r="H27" s="295"/>
      <c r="I27" s="295"/>
      <c r="J27" s="296"/>
      <c r="K27" s="38"/>
      <c r="L27" s="39" t="s">
        <v>34</v>
      </c>
      <c r="M27" s="40"/>
      <c r="N27" s="39" t="s">
        <v>34</v>
      </c>
      <c r="O27" s="40"/>
      <c r="P27" s="39" t="s">
        <v>34</v>
      </c>
      <c r="Q27" s="41"/>
      <c r="R27" s="42" t="s">
        <v>34</v>
      </c>
      <c r="S27" s="43"/>
      <c r="T27" s="297"/>
      <c r="U27" s="276"/>
      <c r="V27" s="297"/>
      <c r="W27" s="276"/>
      <c r="X27" s="277"/>
      <c r="Y27" s="278"/>
      <c r="Z27" s="279">
        <f>SUM(X27*T27)</f>
        <v>0</v>
      </c>
      <c r="AA27" s="280"/>
      <c r="AB27" s="281"/>
    </row>
    <row r="28" spans="1:28" ht="15" customHeight="1">
      <c r="A28" s="294"/>
      <c r="B28" s="295"/>
      <c r="C28" s="295"/>
      <c r="D28" s="295"/>
      <c r="E28" s="295"/>
      <c r="F28" s="295"/>
      <c r="G28" s="295"/>
      <c r="H28" s="295"/>
      <c r="I28" s="295"/>
      <c r="J28" s="296"/>
      <c r="K28" s="38"/>
      <c r="L28" s="39" t="s">
        <v>34</v>
      </c>
      <c r="M28" s="40"/>
      <c r="N28" s="39" t="s">
        <v>34</v>
      </c>
      <c r="O28" s="40"/>
      <c r="P28" s="39" t="s">
        <v>34</v>
      </c>
      <c r="Q28" s="41"/>
      <c r="R28" s="42" t="s">
        <v>34</v>
      </c>
      <c r="S28" s="43"/>
      <c r="T28" s="297"/>
      <c r="U28" s="276"/>
      <c r="V28" s="297"/>
      <c r="W28" s="276"/>
      <c r="X28" s="277"/>
      <c r="Y28" s="278"/>
      <c r="Z28" s="279">
        <f>SUM(X28*T28)</f>
        <v>0</v>
      </c>
      <c r="AA28" s="280"/>
      <c r="AB28" s="281"/>
    </row>
    <row r="29" spans="1:28" ht="15" customHeight="1">
      <c r="A29" s="294" t="s">
        <v>81</v>
      </c>
      <c r="B29" s="295"/>
      <c r="C29" s="295"/>
      <c r="D29" s="295"/>
      <c r="E29" s="295"/>
      <c r="F29" s="295"/>
      <c r="G29" s="295"/>
      <c r="H29" s="295"/>
      <c r="I29" s="295"/>
      <c r="J29" s="296"/>
      <c r="K29" s="38"/>
      <c r="L29" s="42" t="s">
        <v>34</v>
      </c>
      <c r="M29" s="40"/>
      <c r="N29" s="42" t="s">
        <v>34</v>
      </c>
      <c r="O29" s="40"/>
      <c r="P29" s="42" t="s">
        <v>34</v>
      </c>
      <c r="Q29" s="41"/>
      <c r="R29" s="42" t="s">
        <v>34</v>
      </c>
      <c r="S29" s="43"/>
      <c r="T29" s="297"/>
      <c r="U29" s="276"/>
      <c r="V29" s="297"/>
      <c r="W29" s="276"/>
      <c r="X29" s="277"/>
      <c r="Y29" s="278"/>
      <c r="Z29" s="279">
        <f>SUM(X29*T29)</f>
        <v>0</v>
      </c>
      <c r="AA29" s="280"/>
      <c r="AB29" s="281"/>
    </row>
    <row r="30" spans="1:28" ht="15" customHeight="1">
      <c r="A30" s="294" t="s">
        <v>198</v>
      </c>
      <c r="B30" s="295"/>
      <c r="C30" s="295"/>
      <c r="D30" s="295"/>
      <c r="E30" s="295"/>
      <c r="F30" s="295"/>
      <c r="G30" s="295"/>
      <c r="H30" s="295"/>
      <c r="I30" s="295"/>
      <c r="J30" s="296"/>
      <c r="K30" s="38"/>
      <c r="L30" s="39" t="s">
        <v>34</v>
      </c>
      <c r="M30" s="40"/>
      <c r="N30" s="39" t="s">
        <v>34</v>
      </c>
      <c r="O30" s="40"/>
      <c r="P30" s="39" t="s">
        <v>34</v>
      </c>
      <c r="Q30" s="41"/>
      <c r="R30" s="42" t="s">
        <v>34</v>
      </c>
      <c r="S30" s="43"/>
      <c r="T30" s="297"/>
      <c r="U30" s="276"/>
      <c r="V30" s="297"/>
      <c r="W30" s="276"/>
      <c r="X30" s="277"/>
      <c r="Y30" s="278"/>
      <c r="Z30" s="279">
        <f>SUM(X30*T30)</f>
        <v>0</v>
      </c>
      <c r="AA30" s="280"/>
      <c r="AB30" s="281"/>
    </row>
    <row r="31" spans="1:28" ht="15" customHeight="1">
      <c r="A31" s="272"/>
      <c r="B31" s="273"/>
      <c r="C31" s="273"/>
      <c r="D31" s="273"/>
      <c r="E31" s="273"/>
      <c r="F31" s="273"/>
      <c r="G31" s="273"/>
      <c r="H31" s="273"/>
      <c r="I31" s="273"/>
      <c r="J31" s="274"/>
      <c r="K31" s="38"/>
      <c r="L31" s="42" t="s">
        <v>34</v>
      </c>
      <c r="M31" s="40"/>
      <c r="N31" s="42" t="s">
        <v>34</v>
      </c>
      <c r="O31" s="40"/>
      <c r="P31" s="42" t="s">
        <v>34</v>
      </c>
      <c r="Q31" s="41"/>
      <c r="R31" s="42" t="s">
        <v>34</v>
      </c>
      <c r="S31" s="43"/>
      <c r="T31" s="275"/>
      <c r="U31" s="276"/>
      <c r="V31" s="275"/>
      <c r="W31" s="276"/>
      <c r="X31" s="277"/>
      <c r="Y31" s="278"/>
      <c r="Z31" s="279">
        <f>SUM(X31*T31)</f>
        <v>0</v>
      </c>
      <c r="AA31" s="280"/>
      <c r="AB31" s="281"/>
    </row>
    <row r="32" spans="1:28" ht="15" customHeight="1">
      <c r="A32" s="288" t="s">
        <v>36</v>
      </c>
      <c r="B32" s="289"/>
      <c r="C32" s="289"/>
      <c r="D32" s="289"/>
      <c r="E32" s="289"/>
      <c r="F32" s="289"/>
      <c r="G32" s="289"/>
      <c r="H32" s="289"/>
      <c r="I32" s="289"/>
      <c r="J32" s="290"/>
      <c r="K32" s="38"/>
      <c r="L32" s="39" t="s">
        <v>34</v>
      </c>
      <c r="M32" s="40"/>
      <c r="N32" s="39" t="s">
        <v>34</v>
      </c>
      <c r="O32" s="40"/>
      <c r="P32" s="39" t="s">
        <v>34</v>
      </c>
      <c r="Q32" s="41"/>
      <c r="R32" s="42" t="s">
        <v>34</v>
      </c>
      <c r="S32" s="43"/>
      <c r="T32" s="275"/>
      <c r="U32" s="276"/>
      <c r="V32" s="275"/>
      <c r="W32" s="276"/>
      <c r="X32" s="277"/>
      <c r="Y32" s="278"/>
      <c r="Z32" s="279">
        <f t="shared" si="0"/>
        <v>0</v>
      </c>
      <c r="AA32" s="280"/>
      <c r="AB32" s="281"/>
    </row>
    <row r="33" spans="1:28" ht="15" customHeight="1">
      <c r="A33" s="288" t="s">
        <v>37</v>
      </c>
      <c r="B33" s="289"/>
      <c r="C33" s="289"/>
      <c r="D33" s="289"/>
      <c r="E33" s="289"/>
      <c r="F33" s="289"/>
      <c r="G33" s="289"/>
      <c r="H33" s="289"/>
      <c r="I33" s="289"/>
      <c r="J33" s="290"/>
      <c r="K33" s="38"/>
      <c r="L33" s="42" t="s">
        <v>34</v>
      </c>
      <c r="M33" s="40"/>
      <c r="N33" s="42" t="s">
        <v>34</v>
      </c>
      <c r="O33" s="40"/>
      <c r="P33" s="42" t="s">
        <v>34</v>
      </c>
      <c r="Q33" s="41"/>
      <c r="R33" s="42" t="s">
        <v>34</v>
      </c>
      <c r="S33" s="43"/>
      <c r="T33" s="275"/>
      <c r="U33" s="276"/>
      <c r="V33" s="275"/>
      <c r="W33" s="276"/>
      <c r="X33" s="277"/>
      <c r="Y33" s="278"/>
      <c r="Z33" s="279">
        <f t="shared" si="0"/>
        <v>0</v>
      </c>
      <c r="AA33" s="280"/>
      <c r="AB33" s="281"/>
    </row>
    <row r="34" spans="1:28" ht="15" customHeight="1">
      <c r="A34" s="288" t="s">
        <v>126</v>
      </c>
      <c r="B34" s="289"/>
      <c r="C34" s="289"/>
      <c r="D34" s="289"/>
      <c r="E34" s="289"/>
      <c r="F34" s="289"/>
      <c r="G34" s="289"/>
      <c r="H34" s="289"/>
      <c r="I34" s="289"/>
      <c r="J34" s="290"/>
      <c r="K34" s="38"/>
      <c r="L34" s="39" t="s">
        <v>34</v>
      </c>
      <c r="M34" s="40"/>
      <c r="N34" s="39" t="s">
        <v>34</v>
      </c>
      <c r="O34" s="40"/>
      <c r="P34" s="39" t="s">
        <v>34</v>
      </c>
      <c r="Q34" s="41"/>
      <c r="R34" s="42" t="s">
        <v>34</v>
      </c>
      <c r="S34" s="43"/>
      <c r="T34" s="275"/>
      <c r="U34" s="276"/>
      <c r="V34" s="275"/>
      <c r="W34" s="276"/>
      <c r="X34" s="277"/>
      <c r="Y34" s="278"/>
      <c r="Z34" s="279">
        <f t="shared" si="0"/>
        <v>0</v>
      </c>
      <c r="AA34" s="280"/>
      <c r="AB34" s="281"/>
    </row>
    <row r="35" spans="1:28" ht="15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4"/>
      <c r="K35" s="38"/>
      <c r="L35" s="42" t="s">
        <v>34</v>
      </c>
      <c r="M35" s="40"/>
      <c r="N35" s="42" t="s">
        <v>34</v>
      </c>
      <c r="O35" s="40"/>
      <c r="P35" s="42" t="s">
        <v>34</v>
      </c>
      <c r="Q35" s="41"/>
      <c r="R35" s="42" t="s">
        <v>34</v>
      </c>
      <c r="S35" s="43"/>
      <c r="T35" s="275"/>
      <c r="U35" s="276"/>
      <c r="V35" s="275"/>
      <c r="W35" s="276"/>
      <c r="X35" s="277"/>
      <c r="Y35" s="278"/>
      <c r="Z35" s="279">
        <f t="shared" si="0"/>
        <v>0</v>
      </c>
      <c r="AA35" s="280"/>
      <c r="AB35" s="281"/>
    </row>
    <row r="36" spans="1:28" ht="15" customHeight="1">
      <c r="A36" s="44" t="s">
        <v>39</v>
      </c>
      <c r="B36" s="45"/>
      <c r="C36" s="45"/>
      <c r="D36" s="45"/>
      <c r="E36" s="45"/>
      <c r="F36" s="282"/>
      <c r="G36" s="282"/>
      <c r="H36" s="282"/>
      <c r="I36" s="282"/>
      <c r="J36" s="283"/>
      <c r="K36" s="46"/>
      <c r="L36" s="47" t="s">
        <v>34</v>
      </c>
      <c r="M36" s="48"/>
      <c r="N36" s="47" t="s">
        <v>34</v>
      </c>
      <c r="O36" s="48"/>
      <c r="P36" s="47" t="s">
        <v>34</v>
      </c>
      <c r="Q36" s="49"/>
      <c r="R36" s="50" t="s">
        <v>34</v>
      </c>
      <c r="S36" s="51"/>
      <c r="T36" s="284"/>
      <c r="U36" s="285"/>
      <c r="V36" s="284"/>
      <c r="W36" s="285"/>
      <c r="X36" s="286"/>
      <c r="Y36" s="287"/>
      <c r="Z36" s="269"/>
      <c r="AA36" s="270"/>
      <c r="AB36" s="271"/>
    </row>
    <row r="37" spans="1:28" ht="14.1" customHeight="1">
      <c r="A37" s="260" t="s">
        <v>40</v>
      </c>
      <c r="B37" s="261"/>
      <c r="C37" s="261"/>
      <c r="D37" s="261"/>
      <c r="E37" s="261"/>
      <c r="F37" s="262"/>
      <c r="G37" s="262"/>
      <c r="H37" s="262"/>
      <c r="I37" s="262"/>
      <c r="J37" s="263"/>
      <c r="K37" s="52"/>
      <c r="L37" s="53" t="s">
        <v>34</v>
      </c>
      <c r="M37" s="54"/>
      <c r="N37" s="53" t="s">
        <v>34</v>
      </c>
      <c r="O37" s="54"/>
      <c r="P37" s="53" t="s">
        <v>34</v>
      </c>
      <c r="Q37" s="55"/>
      <c r="R37" s="56" t="s">
        <v>34</v>
      </c>
      <c r="S37" s="57"/>
      <c r="T37" s="264"/>
      <c r="U37" s="265"/>
      <c r="V37" s="264"/>
      <c r="W37" s="266"/>
      <c r="X37" s="267"/>
      <c r="Y37" s="268"/>
      <c r="Z37" s="269"/>
      <c r="AA37" s="270"/>
      <c r="AB37" s="271"/>
    </row>
    <row r="38" spans="1:28" ht="15" customHeight="1">
      <c r="A38" s="245" t="s">
        <v>41</v>
      </c>
      <c r="B38" s="246"/>
      <c r="C38" s="24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248" t="s">
        <v>42</v>
      </c>
      <c r="W38" s="249"/>
      <c r="X38" s="250"/>
      <c r="Y38" s="251">
        <f>SUM(Z19:AB37)</f>
        <v>32175</v>
      </c>
      <c r="Z38" s="252"/>
      <c r="AA38" s="252"/>
      <c r="AB38" s="253"/>
    </row>
    <row r="39" spans="1:28" ht="13.5" customHeight="1">
      <c r="A39" s="254" t="s">
        <v>199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6"/>
    </row>
    <row r="40" spans="1:28" ht="12.75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9"/>
    </row>
    <row r="41" spans="1:28" s="59" customFormat="1" ht="13.5" customHeight="1">
      <c r="A41" s="237" t="s">
        <v>43</v>
      </c>
      <c r="B41" s="238"/>
      <c r="C41" s="238"/>
      <c r="D41" s="238"/>
      <c r="E41" s="239"/>
      <c r="F41" s="58"/>
      <c r="H41" s="20"/>
      <c r="I41" s="20"/>
      <c r="J41" s="20"/>
      <c r="K41" s="20"/>
      <c r="L41" s="20"/>
      <c r="M41" s="60" t="s">
        <v>44</v>
      </c>
      <c r="O41" s="21"/>
      <c r="P41" s="164"/>
      <c r="Q41" s="21"/>
      <c r="R41" s="21"/>
      <c r="S41" s="20"/>
      <c r="T41" s="20"/>
      <c r="U41" s="20"/>
      <c r="V41" s="20"/>
      <c r="W41" s="20"/>
      <c r="X41" s="240"/>
      <c r="Y41" s="240"/>
      <c r="Z41" s="241"/>
      <c r="AA41" s="241"/>
      <c r="AB41" s="242"/>
    </row>
    <row r="42" spans="1:28" s="59" customFormat="1" ht="12" customHeight="1">
      <c r="A42" s="208" t="s">
        <v>45</v>
      </c>
      <c r="B42" s="209"/>
      <c r="C42" s="209"/>
      <c r="D42" s="209"/>
      <c r="E42" s="243"/>
      <c r="F42" s="217" t="s">
        <v>212</v>
      </c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31"/>
    </row>
    <row r="43" spans="1:28" s="59" customFormat="1" ht="11.25" customHeight="1">
      <c r="A43" s="200"/>
      <c r="B43" s="201"/>
      <c r="C43" s="161" t="s">
        <v>46</v>
      </c>
      <c r="D43" s="162"/>
      <c r="E43" s="163"/>
      <c r="F43" s="219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3"/>
    </row>
    <row r="44" spans="1:28" s="59" customFormat="1" ht="12.75" customHeight="1">
      <c r="A44" s="200"/>
      <c r="B44" s="201"/>
      <c r="C44" s="161" t="s">
        <v>47</v>
      </c>
      <c r="D44" s="162"/>
      <c r="E44" s="163"/>
      <c r="F44" s="65"/>
      <c r="G44" s="66" t="s">
        <v>48</v>
      </c>
      <c r="H44" s="66"/>
      <c r="I44" s="67"/>
      <c r="J44" s="67"/>
      <c r="K44" s="67"/>
      <c r="M44" s="68"/>
      <c r="N44" s="165"/>
      <c r="O44" s="68"/>
      <c r="P44" s="165"/>
      <c r="Q44" s="68"/>
      <c r="R44" s="68"/>
      <c r="S44" s="70"/>
      <c r="T44" s="71" t="s">
        <v>49</v>
      </c>
      <c r="Z44" s="72"/>
      <c r="AB44" s="73"/>
    </row>
    <row r="45" spans="1:28" s="59" customFormat="1" ht="12.75" customHeight="1">
      <c r="A45" s="200" t="str">
        <f>AA8</f>
        <v>21-009</v>
      </c>
      <c r="B45" s="201"/>
      <c r="C45" s="202" t="s">
        <v>50</v>
      </c>
      <c r="D45" s="203"/>
      <c r="E45" s="204"/>
      <c r="F45" s="226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1"/>
    </row>
    <row r="46" spans="1:28" s="59" customFormat="1" ht="12" customHeight="1" thickBot="1">
      <c r="A46" s="212"/>
      <c r="B46" s="213"/>
      <c r="C46" s="234" t="s">
        <v>51</v>
      </c>
      <c r="D46" s="235"/>
      <c r="E46" s="236"/>
      <c r="F46" s="228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3"/>
    </row>
    <row r="47" spans="1:28" s="59" customFormat="1" ht="12.75" customHeight="1">
      <c r="A47" s="208" t="s">
        <v>52</v>
      </c>
      <c r="B47" s="209"/>
      <c r="C47" s="210"/>
      <c r="D47" s="210"/>
      <c r="E47" s="211"/>
      <c r="F47" s="74"/>
      <c r="G47" s="60" t="s">
        <v>53</v>
      </c>
      <c r="H47" s="164"/>
      <c r="I47" s="164"/>
      <c r="J47" s="164"/>
      <c r="K47" s="164"/>
      <c r="M47" s="164"/>
      <c r="N47" s="164"/>
      <c r="O47" s="164"/>
      <c r="P47" s="164"/>
      <c r="Q47" s="164"/>
      <c r="R47" s="75"/>
      <c r="S47" s="164"/>
      <c r="T47" s="76" t="s">
        <v>54</v>
      </c>
      <c r="Z47" s="164"/>
      <c r="AB47" s="77"/>
    </row>
    <row r="48" spans="1:28" s="59" customFormat="1" ht="11.25" customHeight="1" thickBot="1">
      <c r="A48" s="212"/>
      <c r="B48" s="213"/>
      <c r="C48" s="214" t="s">
        <v>55</v>
      </c>
      <c r="D48" s="215"/>
      <c r="E48" s="216"/>
      <c r="F48" s="217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21"/>
    </row>
    <row r="49" spans="1:28" s="59" customFormat="1" ht="12.75" customHeight="1">
      <c r="A49" s="223" t="s">
        <v>56</v>
      </c>
      <c r="B49" s="224"/>
      <c r="C49" s="224"/>
      <c r="D49" s="224"/>
      <c r="E49" s="225"/>
      <c r="F49" s="219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2"/>
    </row>
    <row r="50" spans="1:28" s="59" customFormat="1" ht="12" customHeight="1">
      <c r="A50" s="200"/>
      <c r="B50" s="201"/>
      <c r="C50" s="202" t="s">
        <v>57</v>
      </c>
      <c r="D50" s="203"/>
      <c r="E50" s="204"/>
      <c r="F50" s="67"/>
      <c r="G50" s="66" t="s">
        <v>58</v>
      </c>
      <c r="I50" s="165"/>
      <c r="J50" s="165"/>
      <c r="K50" s="165"/>
      <c r="M50" s="165"/>
      <c r="N50" s="165"/>
      <c r="O50" s="165"/>
      <c r="P50" s="165"/>
      <c r="Q50" s="165"/>
      <c r="R50" s="78"/>
      <c r="S50" s="165"/>
      <c r="T50" s="71" t="s">
        <v>59</v>
      </c>
      <c r="Z50" s="165"/>
      <c r="AA50" s="79"/>
      <c r="AB50" s="73"/>
    </row>
    <row r="51" spans="1:28" s="59" customFormat="1" ht="9.75" customHeight="1">
      <c r="A51" s="200"/>
      <c r="B51" s="201"/>
      <c r="C51" s="205" t="s">
        <v>60</v>
      </c>
      <c r="D51" s="206"/>
      <c r="E51" s="207"/>
      <c r="F51" s="80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81"/>
      <c r="AB51" s="83"/>
    </row>
  </sheetData>
  <mergeCells count="142">
    <mergeCell ref="A50:B50"/>
    <mergeCell ref="C50:E50"/>
    <mergeCell ref="A51:B51"/>
    <mergeCell ref="C51:E51"/>
    <mergeCell ref="K24:S24"/>
    <mergeCell ref="A47:E47"/>
    <mergeCell ref="A48:B48"/>
    <mergeCell ref="C48:E48"/>
    <mergeCell ref="F48:P49"/>
    <mergeCell ref="Q48:AB49"/>
    <mergeCell ref="A49:E49"/>
    <mergeCell ref="A44:B44"/>
    <mergeCell ref="A45:B45"/>
    <mergeCell ref="C45:E45"/>
    <mergeCell ref="F45:P46"/>
    <mergeCell ref="Q45:AB46"/>
    <mergeCell ref="A46:B46"/>
    <mergeCell ref="C46:E46"/>
    <mergeCell ref="A41:E41"/>
    <mergeCell ref="X41:Y41"/>
    <mergeCell ref="Z41:AB41"/>
    <mergeCell ref="A42:E42"/>
    <mergeCell ref="F42:P43"/>
    <mergeCell ref="Q42:AB43"/>
    <mergeCell ref="A43:B43"/>
    <mergeCell ref="A38:C38"/>
    <mergeCell ref="D38:U38"/>
    <mergeCell ref="V38:X38"/>
    <mergeCell ref="Y38:AB38"/>
    <mergeCell ref="A39:AB39"/>
    <mergeCell ref="A40:AB40"/>
    <mergeCell ref="A37:E37"/>
    <mergeCell ref="F37:J37"/>
    <mergeCell ref="T37:U37"/>
    <mergeCell ref="V37:W37"/>
    <mergeCell ref="X37:Y37"/>
    <mergeCell ref="Z37:AB37"/>
    <mergeCell ref="A35:J35"/>
    <mergeCell ref="T35:U35"/>
    <mergeCell ref="V35:W35"/>
    <mergeCell ref="X35:Y35"/>
    <mergeCell ref="Z35:AB35"/>
    <mergeCell ref="F36:J36"/>
    <mergeCell ref="T36:U36"/>
    <mergeCell ref="V36:W36"/>
    <mergeCell ref="X36:Y36"/>
    <mergeCell ref="Z36:AB36"/>
    <mergeCell ref="A33:J33"/>
    <mergeCell ref="T33:U33"/>
    <mergeCell ref="V33:W33"/>
    <mergeCell ref="X33:Y33"/>
    <mergeCell ref="Z33:AB33"/>
    <mergeCell ref="A34:J34"/>
    <mergeCell ref="T34:U34"/>
    <mergeCell ref="V34:W34"/>
    <mergeCell ref="X34:Y34"/>
    <mergeCell ref="Z34:AB34"/>
    <mergeCell ref="A31:J31"/>
    <mergeCell ref="T31:U31"/>
    <mergeCell ref="V31:W31"/>
    <mergeCell ref="X31:Y31"/>
    <mergeCell ref="Z31:AB31"/>
    <mergeCell ref="A32:J32"/>
    <mergeCell ref="T32:U32"/>
    <mergeCell ref="V32:W32"/>
    <mergeCell ref="X32:Y32"/>
    <mergeCell ref="Z32:AB32"/>
    <mergeCell ref="A29:J29"/>
    <mergeCell ref="T29:U29"/>
    <mergeCell ref="V29:W29"/>
    <mergeCell ref="X29:Y29"/>
    <mergeCell ref="Z29:AB29"/>
    <mergeCell ref="A30:J30"/>
    <mergeCell ref="T30:U30"/>
    <mergeCell ref="V30:W30"/>
    <mergeCell ref="X30:Y30"/>
    <mergeCell ref="Z30:AB30"/>
    <mergeCell ref="A27:J27"/>
    <mergeCell ref="T27:U27"/>
    <mergeCell ref="V27:W27"/>
    <mergeCell ref="X27:Y27"/>
    <mergeCell ref="Z27:AB27"/>
    <mergeCell ref="A28:J28"/>
    <mergeCell ref="T28:U28"/>
    <mergeCell ref="V28:W28"/>
    <mergeCell ref="X28:Y28"/>
    <mergeCell ref="Z28:AB28"/>
    <mergeCell ref="A25:J25"/>
    <mergeCell ref="T25:U25"/>
    <mergeCell ref="V25:W25"/>
    <mergeCell ref="X25:Y25"/>
    <mergeCell ref="Z25:AB25"/>
    <mergeCell ref="A26:J26"/>
    <mergeCell ref="T26:U26"/>
    <mergeCell ref="V26:W26"/>
    <mergeCell ref="X26:Y26"/>
    <mergeCell ref="Z26:AB26"/>
    <mergeCell ref="A23:J23"/>
    <mergeCell ref="K23:S23"/>
    <mergeCell ref="V23:W23"/>
    <mergeCell ref="X23:Y23"/>
    <mergeCell ref="Z23:AB23"/>
    <mergeCell ref="A24:J24"/>
    <mergeCell ref="T24:U24"/>
    <mergeCell ref="V24:W24"/>
    <mergeCell ref="X24:Y24"/>
    <mergeCell ref="Z24:AB24"/>
    <mergeCell ref="A20:K20"/>
    <mergeCell ref="L20:M20"/>
    <mergeCell ref="N20:T20"/>
    <mergeCell ref="W20:Z20"/>
    <mergeCell ref="A21:AB21"/>
    <mergeCell ref="A22:X22"/>
    <mergeCell ref="Y22:Z22"/>
    <mergeCell ref="A16:E19"/>
    <mergeCell ref="F16:K19"/>
    <mergeCell ref="N16:AA16"/>
    <mergeCell ref="N17:AA17"/>
    <mergeCell ref="N18:AA18"/>
    <mergeCell ref="L19:M19"/>
    <mergeCell ref="N19:Z19"/>
    <mergeCell ref="A14:K14"/>
    <mergeCell ref="N14:AA14"/>
    <mergeCell ref="B15:F15"/>
    <mergeCell ref="H15:K15"/>
    <mergeCell ref="N15:AA15"/>
    <mergeCell ref="K6:T6"/>
    <mergeCell ref="AA6:AB6"/>
    <mergeCell ref="AA7:AB7"/>
    <mergeCell ref="AA8:AB8"/>
    <mergeCell ref="AA9:AB9"/>
    <mergeCell ref="A11:K11"/>
    <mergeCell ref="M11:AA11"/>
    <mergeCell ref="J2:U2"/>
    <mergeCell ref="J3:U3"/>
    <mergeCell ref="J4:U4"/>
    <mergeCell ref="AA4:AB4"/>
    <mergeCell ref="J5:U5"/>
    <mergeCell ref="AA5:AB5"/>
    <mergeCell ref="A12:K12"/>
    <mergeCell ref="N12:Z12"/>
    <mergeCell ref="A13:K13"/>
  </mergeCells>
  <dataValidations count="13">
    <dataValidation allowBlank="1" showInputMessage="1" showErrorMessage="1" promptTitle="#" prompt="Capital Project: No need for Qty - Enter the applicable amts (+ &amp; -) in the extended total fields." sqref="T36:U37"/>
    <dataValidation allowBlank="1" showInputMessage="1" showErrorMessage="1" promptTitle="$$" prompt="Capital Project - Enter the applicable amts (+ &amp; -) in the extended total fields." sqref="X36:Y37"/>
    <dataValidation allowBlank="1" showInputMessage="1" showErrorMessage="1" promptTitle="$$" prompt="Enter amount for single quantity. Price will auto-extend if qty entered." sqref="X24:Y35"/>
    <dataValidation type="list" allowBlank="1" showInputMessage="1" showErrorMessage="1" promptTitle="E-Verify" prompt="Is a copy of the E-Verify affidavit on file? Y or N" sqref="AB22">
      <formula1>"Y, N"</formula1>
    </dataValidation>
    <dataValidation allowBlank="1" showInputMessage="1" showErrorMessage="1" promptTitle="Date" prompt="Enter current date" sqref="AA4:AB4"/>
    <dataValidation errorStyle="warning" allowBlank="1" showInputMessage="1" showErrorMessage="1" errorTitle="RESTRICTED" error="PURCHASING USE ONLY" promptTitle="RESTRICTED" prompt="PURCHASING USE ONLY" sqref="AA6:AB6"/>
    <dataValidation errorStyle="warning" allowBlank="1" showInputMessage="1" showErrorMessage="1" errorTitle="Contact" error="Please enter the contact person for this req." promptTitle="Contact" prompt="Enter the contact person for this requisition." sqref="N19:Z19"/>
    <dataValidation errorStyle="warning" allowBlank="1" showInputMessage="1" showErrorMessage="1" errorTitle="Phone#" error="Enter the phone # where you can be reached by the vendor." promptTitle="Phone#" prompt="Enter the phone # where you can be reached by the vendor." sqref="N20:T20"/>
    <dataValidation allowBlank="1" showInputMessage="1" showErrorMessage="1" promptTitle="Phone#" prompt="Enter vendor's phone #" sqref="B15:F15"/>
    <dataValidation allowBlank="1" showErrorMessage="1" sqref="Z24:AB37 V24:V37"/>
    <dataValidation allowBlank="1" showInputMessage="1" showErrorMessage="1" promptTitle="Acct #" prompt="Please supply entire account number in the 4-4-2-4 format." sqref="K24:K37"/>
    <dataValidation allowBlank="1" showInputMessage="1" showErrorMessage="1" promptTitle="#" prompt="Enter quantity." sqref="T24:U35"/>
    <dataValidation allowBlank="1" showInputMessage="1" showErrorMessage="1" promptTitle="CAP PROJ" prompt="Please enter the capital project number, along with the associated account nubers." sqref="F36"/>
  </dataValidations>
  <hyperlinks>
    <hyperlink ref="A14" r:id="rId1"/>
  </hyperlinks>
  <printOptions horizontalCentered="1"/>
  <pageMargins left="0" right="0" top="0.5" bottom="0" header="0.3" footer="0.05"/>
  <pageSetup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51"/>
  <sheetViews>
    <sheetView showGridLines="0" showZeros="0" showRuler="0" showWhiteSpace="0" zoomScaleNormal="100" workbookViewId="0">
      <selection activeCell="AF13" sqref="AF13"/>
    </sheetView>
  </sheetViews>
  <sheetFormatPr defaultColWidth="3.125" defaultRowHeight="15" customHeight="1"/>
  <cols>
    <col min="1" max="1" width="3.125" style="6" customWidth="1"/>
    <col min="2" max="5" width="3.5" style="6" customWidth="1"/>
    <col min="6" max="6" width="3.125" style="6"/>
    <col min="7" max="7" width="3.75" style="6" customWidth="1"/>
    <col min="8" max="10" width="3.125" style="6"/>
    <col min="11" max="11" width="3.375" style="6" customWidth="1"/>
    <col min="12" max="12" width="1.875" style="6" customWidth="1"/>
    <col min="13" max="13" width="4.125" style="12" customWidth="1"/>
    <col min="14" max="14" width="1.125" style="13" customWidth="1"/>
    <col min="15" max="15" width="2.5" style="12" customWidth="1"/>
    <col min="16" max="16" width="1.75" style="13" customWidth="1"/>
    <col min="17" max="17" width="4.5" style="12" customWidth="1"/>
    <col min="18" max="18" width="1" style="12" customWidth="1"/>
    <col min="19" max="19" width="4.375" style="6" customWidth="1"/>
    <col min="20" max="20" width="3.5" style="6" customWidth="1"/>
    <col min="21" max="21" width="3" style="6" customWidth="1"/>
    <col min="22" max="22" width="3.5" style="6" customWidth="1"/>
    <col min="23" max="23" width="2.25" style="6" customWidth="1"/>
    <col min="24" max="24" width="4.375" style="6" customWidth="1"/>
    <col min="25" max="25" width="4.75" style="6" customWidth="1"/>
    <col min="26" max="26" width="3.125" style="6"/>
    <col min="27" max="27" width="4.125" style="6" customWidth="1"/>
    <col min="28" max="28" width="6.375" style="6" customWidth="1"/>
    <col min="29" max="16384" width="3.125" style="6"/>
  </cols>
  <sheetData>
    <row r="1" spans="1:28" ht="6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3"/>
      <c r="P1" s="4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5"/>
    </row>
    <row r="2" spans="1:28" ht="17.25" customHeight="1">
      <c r="A2" s="7"/>
      <c r="J2" s="374" t="s">
        <v>0</v>
      </c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Z2" s="8"/>
      <c r="AA2" s="8"/>
      <c r="AB2" s="9"/>
    </row>
    <row r="3" spans="1:28" ht="15" customHeight="1">
      <c r="A3" s="7"/>
      <c r="J3" s="375" t="s">
        <v>1</v>
      </c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Z3" s="8"/>
      <c r="AA3" s="8"/>
      <c r="AB3" s="9"/>
    </row>
    <row r="4" spans="1:28" ht="14.25" customHeight="1">
      <c r="A4" s="7"/>
      <c r="J4" s="375" t="s">
        <v>2</v>
      </c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Z4" s="10" t="s">
        <v>3</v>
      </c>
      <c r="AA4" s="376">
        <v>44378</v>
      </c>
      <c r="AB4" s="377"/>
    </row>
    <row r="5" spans="1:28" ht="14.25" customHeight="1">
      <c r="A5" s="7"/>
      <c r="J5" s="375" t="s">
        <v>4</v>
      </c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AA5" s="378"/>
      <c r="AB5" s="379"/>
    </row>
    <row r="6" spans="1:28" ht="17.25" customHeight="1">
      <c r="A6" s="7"/>
      <c r="K6" s="363" t="s">
        <v>5</v>
      </c>
      <c r="L6" s="363"/>
      <c r="M6" s="363"/>
      <c r="N6" s="363"/>
      <c r="O6" s="363"/>
      <c r="P6" s="363"/>
      <c r="Q6" s="363"/>
      <c r="R6" s="363"/>
      <c r="S6" s="363"/>
      <c r="T6" s="363"/>
      <c r="Z6" s="11" t="s">
        <v>6</v>
      </c>
      <c r="AA6" s="523"/>
      <c r="AB6" s="524"/>
    </row>
    <row r="7" spans="1:28" ht="15" customHeight="1">
      <c r="A7" s="7"/>
      <c r="Z7" s="14" t="s">
        <v>69</v>
      </c>
      <c r="AA7" s="366"/>
      <c r="AB7" s="367"/>
    </row>
    <row r="8" spans="1:28" ht="15.75" customHeight="1">
      <c r="A8" s="7"/>
      <c r="Z8" s="14" t="s">
        <v>7</v>
      </c>
      <c r="AA8" s="596" t="s">
        <v>269</v>
      </c>
      <c r="AB8" s="597"/>
    </row>
    <row r="9" spans="1:28" ht="15" customHeight="1">
      <c r="A9" s="15"/>
      <c r="Z9" s="14" t="s">
        <v>8</v>
      </c>
      <c r="AA9" s="370"/>
      <c r="AB9" s="371"/>
    </row>
    <row r="10" spans="1:28" ht="15" customHeight="1">
      <c r="A10" s="16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5"/>
      <c r="AB10" s="9"/>
    </row>
    <row r="11" spans="1:28" ht="12.75" customHeight="1">
      <c r="A11" s="372" t="s">
        <v>158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  <c r="L11" s="17"/>
      <c r="M11" s="373" t="s">
        <v>11</v>
      </c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9"/>
    </row>
    <row r="12" spans="1:28" ht="14.25" customHeight="1">
      <c r="A12" s="372" t="s">
        <v>159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9"/>
      <c r="L12" s="17"/>
      <c r="M12" s="18"/>
      <c r="N12" s="380" t="s">
        <v>13</v>
      </c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19"/>
      <c r="AB12" s="9"/>
    </row>
    <row r="13" spans="1:28" ht="15" customHeight="1">
      <c r="A13" s="372" t="s">
        <v>160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9"/>
      <c r="L13" s="20" t="s">
        <v>15</v>
      </c>
      <c r="M13" s="21"/>
      <c r="N13" s="4"/>
      <c r="O13" s="21"/>
      <c r="P13" s="4"/>
      <c r="Q13" s="21"/>
      <c r="R13" s="21"/>
      <c r="S13" s="2"/>
      <c r="T13" s="2"/>
      <c r="U13" s="2"/>
      <c r="V13" s="2"/>
      <c r="W13" s="2"/>
      <c r="X13" s="2"/>
      <c r="Y13" s="2"/>
      <c r="Z13" s="2"/>
      <c r="AA13" s="2"/>
      <c r="AB13" s="5"/>
    </row>
    <row r="14" spans="1:28" ht="14.25" customHeight="1">
      <c r="A14" s="357" t="s">
        <v>161</v>
      </c>
      <c r="B14" s="358"/>
      <c r="C14" s="358"/>
      <c r="D14" s="358"/>
      <c r="E14" s="358"/>
      <c r="F14" s="358"/>
      <c r="G14" s="358"/>
      <c r="H14" s="358"/>
      <c r="I14" s="358"/>
      <c r="J14" s="358"/>
      <c r="K14" s="359"/>
      <c r="N14" s="484" t="s">
        <v>16</v>
      </c>
      <c r="O14" s="484"/>
      <c r="P14" s="484"/>
      <c r="Q14" s="484"/>
      <c r="R14" s="484"/>
      <c r="S14" s="484"/>
      <c r="T14" s="484"/>
      <c r="U14" s="484"/>
      <c r="V14" s="484"/>
      <c r="W14" s="484"/>
      <c r="X14" s="484"/>
      <c r="Y14" s="484"/>
      <c r="Z14" s="484"/>
      <c r="AA14" s="484"/>
      <c r="AB14" s="9"/>
    </row>
    <row r="15" spans="1:28" ht="18" customHeight="1">
      <c r="A15" s="22" t="s">
        <v>17</v>
      </c>
      <c r="B15" s="360" t="s">
        <v>162</v>
      </c>
      <c r="C15" s="360"/>
      <c r="D15" s="360"/>
      <c r="E15" s="360"/>
      <c r="F15" s="360"/>
      <c r="G15" s="23" t="s">
        <v>18</v>
      </c>
      <c r="H15" s="361"/>
      <c r="I15" s="361"/>
      <c r="J15" s="361"/>
      <c r="K15" s="362"/>
      <c r="N15" s="354" t="s">
        <v>107</v>
      </c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9"/>
    </row>
    <row r="16" spans="1:28" ht="17.25" customHeight="1">
      <c r="A16" s="336" t="s">
        <v>143</v>
      </c>
      <c r="B16" s="337"/>
      <c r="C16" s="337"/>
      <c r="D16" s="337"/>
      <c r="E16" s="338"/>
      <c r="F16" s="345" t="s">
        <v>19</v>
      </c>
      <c r="G16" s="346"/>
      <c r="H16" s="346"/>
      <c r="I16" s="346"/>
      <c r="J16" s="346"/>
      <c r="K16" s="347"/>
      <c r="N16" s="354" t="s">
        <v>108</v>
      </c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9"/>
    </row>
    <row r="17" spans="1:28" s="24" customFormat="1" ht="17.25" customHeight="1">
      <c r="A17" s="339"/>
      <c r="B17" s="340"/>
      <c r="C17" s="340"/>
      <c r="D17" s="340"/>
      <c r="E17" s="341"/>
      <c r="F17" s="327"/>
      <c r="G17" s="348"/>
      <c r="H17" s="348"/>
      <c r="I17" s="348"/>
      <c r="J17" s="348"/>
      <c r="K17" s="349"/>
      <c r="M17" s="25"/>
      <c r="N17" s="354" t="s">
        <v>20</v>
      </c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26"/>
    </row>
    <row r="18" spans="1:28" s="24" customFormat="1" ht="19.5" customHeight="1">
      <c r="A18" s="339"/>
      <c r="B18" s="340"/>
      <c r="C18" s="340"/>
      <c r="D18" s="340"/>
      <c r="E18" s="341"/>
      <c r="F18" s="327"/>
      <c r="G18" s="348"/>
      <c r="H18" s="348"/>
      <c r="I18" s="348"/>
      <c r="J18" s="348"/>
      <c r="K18" s="349"/>
      <c r="M18" s="2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26"/>
    </row>
    <row r="19" spans="1:28" s="24" customFormat="1" ht="17.25" customHeight="1">
      <c r="A19" s="342"/>
      <c r="B19" s="343"/>
      <c r="C19" s="343"/>
      <c r="D19" s="343"/>
      <c r="E19" s="344"/>
      <c r="F19" s="350"/>
      <c r="G19" s="351"/>
      <c r="H19" s="351"/>
      <c r="I19" s="351"/>
      <c r="J19" s="351"/>
      <c r="K19" s="352"/>
      <c r="L19" s="327" t="s">
        <v>21</v>
      </c>
      <c r="M19" s="328"/>
      <c r="N19" s="356" t="s">
        <v>118</v>
      </c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27"/>
      <c r="AB19" s="26"/>
    </row>
    <row r="20" spans="1:28" s="24" customFormat="1" ht="17.25" customHeight="1">
      <c r="A20" s="324" t="s">
        <v>22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  <c r="L20" s="327" t="s">
        <v>23</v>
      </c>
      <c r="M20" s="328"/>
      <c r="N20" s="329"/>
      <c r="O20" s="329"/>
      <c r="P20" s="329"/>
      <c r="Q20" s="329"/>
      <c r="R20" s="329"/>
      <c r="S20" s="329"/>
      <c r="T20" s="329"/>
      <c r="V20" s="28" t="s">
        <v>18</v>
      </c>
      <c r="W20" s="329"/>
      <c r="X20" s="329"/>
      <c r="Y20" s="329"/>
      <c r="Z20" s="329"/>
      <c r="AA20" s="28"/>
      <c r="AB20" s="26"/>
    </row>
    <row r="21" spans="1:28" ht="32.25" customHeight="1">
      <c r="A21" s="330" t="s">
        <v>24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2"/>
    </row>
    <row r="22" spans="1:28" ht="18" customHeight="1">
      <c r="A22" s="333" t="s">
        <v>25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5" t="s">
        <v>26</v>
      </c>
      <c r="Z22" s="335"/>
      <c r="AA22" s="29" t="s">
        <v>27</v>
      </c>
      <c r="AB22" s="30" t="s">
        <v>63</v>
      </c>
    </row>
    <row r="23" spans="1:28" ht="14.25" customHeight="1">
      <c r="A23" s="306" t="s">
        <v>28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6" t="s">
        <v>29</v>
      </c>
      <c r="L23" s="307"/>
      <c r="M23" s="307"/>
      <c r="N23" s="307"/>
      <c r="O23" s="307"/>
      <c r="P23" s="307"/>
      <c r="Q23" s="307"/>
      <c r="R23" s="307"/>
      <c r="S23" s="308"/>
      <c r="T23" s="31" t="s">
        <v>30</v>
      </c>
      <c r="U23" s="32"/>
      <c r="V23" s="306" t="s">
        <v>31</v>
      </c>
      <c r="W23" s="308"/>
      <c r="X23" s="306" t="s">
        <v>32</v>
      </c>
      <c r="Y23" s="308"/>
      <c r="Z23" s="306" t="s">
        <v>33</v>
      </c>
      <c r="AA23" s="307"/>
      <c r="AB23" s="308"/>
    </row>
    <row r="24" spans="1:28" ht="15" customHeight="1">
      <c r="A24" s="309"/>
      <c r="B24" s="310"/>
      <c r="C24" s="310"/>
      <c r="D24" s="310"/>
      <c r="E24" s="310"/>
      <c r="F24" s="310"/>
      <c r="G24" s="310"/>
      <c r="H24" s="310"/>
      <c r="I24" s="310"/>
      <c r="J24" s="311"/>
      <c r="K24" s="33"/>
      <c r="L24" s="34" t="s">
        <v>34</v>
      </c>
      <c r="M24" s="35"/>
      <c r="N24" s="34" t="s">
        <v>34</v>
      </c>
      <c r="O24" s="35"/>
      <c r="P24" s="34" t="s">
        <v>34</v>
      </c>
      <c r="Q24" s="36"/>
      <c r="R24" s="34" t="s">
        <v>34</v>
      </c>
      <c r="S24" s="37"/>
      <c r="T24" s="439"/>
      <c r="U24" s="440"/>
      <c r="V24" s="439"/>
      <c r="W24" s="440"/>
      <c r="X24" s="316"/>
      <c r="Y24" s="317"/>
      <c r="Z24" s="318">
        <f t="shared" ref="Z24:Z35" si="0">SUM(X24*T24)</f>
        <v>0</v>
      </c>
      <c r="AA24" s="319"/>
      <c r="AB24" s="320"/>
    </row>
    <row r="25" spans="1:28" ht="15" customHeight="1">
      <c r="A25" s="294" t="s">
        <v>208</v>
      </c>
      <c r="B25" s="295"/>
      <c r="C25" s="295"/>
      <c r="D25" s="295"/>
      <c r="E25" s="295"/>
      <c r="F25" s="295"/>
      <c r="G25" s="295"/>
      <c r="H25" s="295"/>
      <c r="I25" s="295"/>
      <c r="J25" s="296"/>
      <c r="K25" s="38" t="s">
        <v>64</v>
      </c>
      <c r="L25" s="39" t="s">
        <v>34</v>
      </c>
      <c r="M25" s="40" t="s">
        <v>65</v>
      </c>
      <c r="N25" s="39" t="s">
        <v>34</v>
      </c>
      <c r="O25" s="40" t="s">
        <v>66</v>
      </c>
      <c r="P25" s="39" t="s">
        <v>34</v>
      </c>
      <c r="Q25" s="41" t="s">
        <v>67</v>
      </c>
      <c r="R25" s="42" t="s">
        <v>34</v>
      </c>
      <c r="S25" s="43" t="s">
        <v>68</v>
      </c>
      <c r="T25" s="433">
        <v>20000</v>
      </c>
      <c r="U25" s="276"/>
      <c r="V25" s="297" t="s">
        <v>157</v>
      </c>
      <c r="W25" s="276"/>
      <c r="X25" s="488">
        <v>1.0449999999999999</v>
      </c>
      <c r="Y25" s="489"/>
      <c r="Z25" s="279">
        <f t="shared" si="0"/>
        <v>20900</v>
      </c>
      <c r="AA25" s="280"/>
      <c r="AB25" s="281"/>
    </row>
    <row r="26" spans="1:28" ht="15" customHeight="1">
      <c r="A26" s="294" t="s">
        <v>209</v>
      </c>
      <c r="B26" s="295"/>
      <c r="C26" s="295"/>
      <c r="D26" s="295"/>
      <c r="E26" s="295"/>
      <c r="F26" s="295"/>
      <c r="G26" s="295"/>
      <c r="H26" s="295"/>
      <c r="I26" s="295"/>
      <c r="J26" s="296"/>
      <c r="K26" s="38"/>
      <c r="L26" s="42" t="s">
        <v>34</v>
      </c>
      <c r="M26" s="40"/>
      <c r="N26" s="42" t="s">
        <v>34</v>
      </c>
      <c r="O26" s="40"/>
      <c r="P26" s="42" t="s">
        <v>34</v>
      </c>
      <c r="Q26" s="41"/>
      <c r="R26" s="42" t="s">
        <v>34</v>
      </c>
      <c r="S26" s="43"/>
      <c r="T26" s="297"/>
      <c r="U26" s="276"/>
      <c r="V26" s="480"/>
      <c r="W26" s="481"/>
      <c r="X26" s="277"/>
      <c r="Y26" s="278"/>
      <c r="Z26" s="279">
        <f t="shared" si="0"/>
        <v>0</v>
      </c>
      <c r="AA26" s="280"/>
      <c r="AB26" s="281"/>
    </row>
    <row r="27" spans="1:28" ht="15" customHeight="1">
      <c r="A27" s="294" t="s">
        <v>35</v>
      </c>
      <c r="B27" s="295"/>
      <c r="C27" s="295"/>
      <c r="D27" s="295"/>
      <c r="E27" s="295"/>
      <c r="F27" s="295"/>
      <c r="G27" s="295"/>
      <c r="H27" s="295"/>
      <c r="I27" s="295"/>
      <c r="J27" s="296"/>
      <c r="K27" s="38"/>
      <c r="L27" s="39" t="s">
        <v>34</v>
      </c>
      <c r="M27" s="40"/>
      <c r="N27" s="39" t="s">
        <v>34</v>
      </c>
      <c r="O27" s="40"/>
      <c r="P27" s="39" t="s">
        <v>34</v>
      </c>
      <c r="Q27" s="41"/>
      <c r="R27" s="42" t="s">
        <v>34</v>
      </c>
      <c r="S27" s="43"/>
      <c r="T27" s="297"/>
      <c r="U27" s="276"/>
      <c r="V27" s="297"/>
      <c r="W27" s="276"/>
      <c r="X27" s="277"/>
      <c r="Y27" s="278"/>
      <c r="Z27" s="279">
        <f>SUM(X27*T27)</f>
        <v>0</v>
      </c>
      <c r="AA27" s="280"/>
      <c r="AB27" s="281"/>
    </row>
    <row r="28" spans="1:28" ht="15" customHeight="1">
      <c r="A28" s="294"/>
      <c r="B28" s="295"/>
      <c r="C28" s="295"/>
      <c r="D28" s="295"/>
      <c r="E28" s="295"/>
      <c r="F28" s="295"/>
      <c r="G28" s="295"/>
      <c r="H28" s="295"/>
      <c r="I28" s="295"/>
      <c r="J28" s="296"/>
      <c r="K28" s="38"/>
      <c r="L28" s="39" t="s">
        <v>34</v>
      </c>
      <c r="M28" s="40"/>
      <c r="N28" s="39" t="s">
        <v>34</v>
      </c>
      <c r="O28" s="40"/>
      <c r="P28" s="39" t="s">
        <v>34</v>
      </c>
      <c r="Q28" s="41"/>
      <c r="R28" s="42" t="s">
        <v>34</v>
      </c>
      <c r="S28" s="43"/>
      <c r="T28" s="297"/>
      <c r="U28" s="276"/>
      <c r="V28" s="297"/>
      <c r="W28" s="276"/>
      <c r="X28" s="277"/>
      <c r="Y28" s="278"/>
      <c r="Z28" s="279">
        <f>SUM(X28*T28)</f>
        <v>0</v>
      </c>
      <c r="AA28" s="280"/>
      <c r="AB28" s="281"/>
    </row>
    <row r="29" spans="1:28" ht="15" customHeight="1">
      <c r="A29" s="294" t="s">
        <v>84</v>
      </c>
      <c r="B29" s="295"/>
      <c r="C29" s="295"/>
      <c r="D29" s="295"/>
      <c r="E29" s="295"/>
      <c r="F29" s="295"/>
      <c r="G29" s="295"/>
      <c r="H29" s="295"/>
      <c r="I29" s="295"/>
      <c r="J29" s="296"/>
      <c r="K29" s="38"/>
      <c r="L29" s="42" t="s">
        <v>34</v>
      </c>
      <c r="M29" s="40"/>
      <c r="N29" s="42" t="s">
        <v>34</v>
      </c>
      <c r="O29" s="40"/>
      <c r="P29" s="42" t="s">
        <v>34</v>
      </c>
      <c r="Q29" s="41"/>
      <c r="R29" s="42" t="s">
        <v>34</v>
      </c>
      <c r="S29" s="43"/>
      <c r="T29" s="297"/>
      <c r="U29" s="276"/>
      <c r="V29" s="297"/>
      <c r="W29" s="276"/>
      <c r="X29" s="277"/>
      <c r="Y29" s="278"/>
      <c r="Z29" s="279">
        <f>SUM(X29*T29)</f>
        <v>0</v>
      </c>
      <c r="AA29" s="280"/>
      <c r="AB29" s="281"/>
    </row>
    <row r="30" spans="1:28" ht="15" customHeight="1">
      <c r="A30" s="294" t="s">
        <v>83</v>
      </c>
      <c r="B30" s="295"/>
      <c r="C30" s="295"/>
      <c r="D30" s="295"/>
      <c r="E30" s="295"/>
      <c r="F30" s="295"/>
      <c r="G30" s="295"/>
      <c r="H30" s="295"/>
      <c r="I30" s="295"/>
      <c r="J30" s="296"/>
      <c r="K30" s="38"/>
      <c r="L30" s="39" t="s">
        <v>34</v>
      </c>
      <c r="M30" s="40"/>
      <c r="N30" s="39" t="s">
        <v>34</v>
      </c>
      <c r="O30" s="40"/>
      <c r="P30" s="39" t="s">
        <v>34</v>
      </c>
      <c r="Q30" s="41"/>
      <c r="R30" s="42" t="s">
        <v>34</v>
      </c>
      <c r="S30" s="43"/>
      <c r="T30" s="297"/>
      <c r="U30" s="276"/>
      <c r="V30" s="297"/>
      <c r="W30" s="276"/>
      <c r="X30" s="277"/>
      <c r="Y30" s="278"/>
      <c r="Z30" s="279">
        <f>SUM(X30*T30)</f>
        <v>0</v>
      </c>
      <c r="AA30" s="280"/>
      <c r="AB30" s="281"/>
    </row>
    <row r="31" spans="1:28" ht="15" customHeight="1">
      <c r="A31" s="272"/>
      <c r="B31" s="273"/>
      <c r="C31" s="273"/>
      <c r="D31" s="273"/>
      <c r="E31" s="273"/>
      <c r="F31" s="273"/>
      <c r="G31" s="273"/>
      <c r="H31" s="273"/>
      <c r="I31" s="273"/>
      <c r="J31" s="274"/>
      <c r="K31" s="38"/>
      <c r="L31" s="42" t="s">
        <v>34</v>
      </c>
      <c r="M31" s="40"/>
      <c r="N31" s="42" t="s">
        <v>34</v>
      </c>
      <c r="O31" s="40"/>
      <c r="P31" s="42" t="s">
        <v>34</v>
      </c>
      <c r="Q31" s="41"/>
      <c r="R31" s="42" t="s">
        <v>34</v>
      </c>
      <c r="S31" s="43"/>
      <c r="T31" s="275"/>
      <c r="U31" s="276"/>
      <c r="V31" s="275"/>
      <c r="W31" s="276"/>
      <c r="X31" s="277"/>
      <c r="Y31" s="278"/>
      <c r="Z31" s="279">
        <f>SUM(X31*T31)</f>
        <v>0</v>
      </c>
      <c r="AA31" s="280"/>
      <c r="AB31" s="281"/>
    </row>
    <row r="32" spans="1:28" ht="15" customHeight="1">
      <c r="A32" s="288"/>
      <c r="B32" s="289"/>
      <c r="C32" s="289"/>
      <c r="D32" s="289"/>
      <c r="E32" s="289"/>
      <c r="F32" s="289"/>
      <c r="G32" s="289"/>
      <c r="H32" s="289"/>
      <c r="I32" s="289"/>
      <c r="J32" s="290"/>
      <c r="K32" s="38"/>
      <c r="L32" s="39" t="s">
        <v>34</v>
      </c>
      <c r="M32" s="40"/>
      <c r="N32" s="39" t="s">
        <v>34</v>
      </c>
      <c r="O32" s="40"/>
      <c r="P32" s="39" t="s">
        <v>34</v>
      </c>
      <c r="Q32" s="41"/>
      <c r="R32" s="42" t="s">
        <v>34</v>
      </c>
      <c r="S32" s="43"/>
      <c r="T32" s="275"/>
      <c r="U32" s="276"/>
      <c r="V32" s="275"/>
      <c r="W32" s="276"/>
      <c r="X32" s="277"/>
      <c r="Y32" s="278"/>
      <c r="Z32" s="279">
        <f t="shared" si="0"/>
        <v>0</v>
      </c>
      <c r="AA32" s="280"/>
      <c r="AB32" s="281"/>
    </row>
    <row r="33" spans="1:28" ht="15" customHeight="1">
      <c r="A33" s="288"/>
      <c r="B33" s="289"/>
      <c r="C33" s="289"/>
      <c r="D33" s="289"/>
      <c r="E33" s="289"/>
      <c r="F33" s="289"/>
      <c r="G33" s="289"/>
      <c r="H33" s="289"/>
      <c r="I33" s="289"/>
      <c r="J33" s="290"/>
      <c r="K33" s="38"/>
      <c r="L33" s="42" t="s">
        <v>34</v>
      </c>
      <c r="M33" s="40"/>
      <c r="N33" s="42" t="s">
        <v>34</v>
      </c>
      <c r="O33" s="40"/>
      <c r="P33" s="42" t="s">
        <v>34</v>
      </c>
      <c r="Q33" s="41"/>
      <c r="R33" s="42" t="s">
        <v>34</v>
      </c>
      <c r="S33" s="43"/>
      <c r="T33" s="275"/>
      <c r="U33" s="276"/>
      <c r="V33" s="275"/>
      <c r="W33" s="276"/>
      <c r="X33" s="277"/>
      <c r="Y33" s="278"/>
      <c r="Z33" s="279">
        <f t="shared" si="0"/>
        <v>0</v>
      </c>
      <c r="AA33" s="280"/>
      <c r="AB33" s="281"/>
    </row>
    <row r="34" spans="1:28" ht="15" customHeight="1">
      <c r="A34" s="288"/>
      <c r="B34" s="289"/>
      <c r="C34" s="289"/>
      <c r="D34" s="289"/>
      <c r="E34" s="289"/>
      <c r="F34" s="289"/>
      <c r="G34" s="289"/>
      <c r="H34" s="289"/>
      <c r="I34" s="289"/>
      <c r="J34" s="290"/>
      <c r="K34" s="38"/>
      <c r="L34" s="39" t="s">
        <v>34</v>
      </c>
      <c r="M34" s="40"/>
      <c r="N34" s="39" t="s">
        <v>34</v>
      </c>
      <c r="O34" s="40"/>
      <c r="P34" s="39" t="s">
        <v>34</v>
      </c>
      <c r="Q34" s="41"/>
      <c r="R34" s="42" t="s">
        <v>34</v>
      </c>
      <c r="S34" s="43"/>
      <c r="T34" s="275"/>
      <c r="U34" s="276"/>
      <c r="V34" s="275"/>
      <c r="W34" s="276"/>
      <c r="X34" s="277"/>
      <c r="Y34" s="278"/>
      <c r="Z34" s="279">
        <f t="shared" si="0"/>
        <v>0</v>
      </c>
      <c r="AA34" s="280"/>
      <c r="AB34" s="281"/>
    </row>
    <row r="35" spans="1:28" ht="15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4"/>
      <c r="K35" s="38"/>
      <c r="L35" s="42" t="s">
        <v>34</v>
      </c>
      <c r="M35" s="40"/>
      <c r="N35" s="42" t="s">
        <v>34</v>
      </c>
      <c r="O35" s="40"/>
      <c r="P35" s="42" t="s">
        <v>34</v>
      </c>
      <c r="Q35" s="41"/>
      <c r="R35" s="42" t="s">
        <v>34</v>
      </c>
      <c r="S35" s="43"/>
      <c r="T35" s="275"/>
      <c r="U35" s="276"/>
      <c r="V35" s="275"/>
      <c r="W35" s="276"/>
      <c r="X35" s="277"/>
      <c r="Y35" s="278"/>
      <c r="Z35" s="279">
        <f t="shared" si="0"/>
        <v>0</v>
      </c>
      <c r="AA35" s="280"/>
      <c r="AB35" s="281"/>
    </row>
    <row r="36" spans="1:28" ht="15" customHeight="1">
      <c r="A36" s="44" t="s">
        <v>39</v>
      </c>
      <c r="B36" s="45"/>
      <c r="C36" s="45"/>
      <c r="D36" s="45"/>
      <c r="E36" s="45"/>
      <c r="F36" s="282"/>
      <c r="G36" s="282"/>
      <c r="H36" s="282"/>
      <c r="I36" s="282"/>
      <c r="J36" s="283"/>
      <c r="K36" s="46"/>
      <c r="L36" s="47" t="s">
        <v>34</v>
      </c>
      <c r="M36" s="48"/>
      <c r="N36" s="47" t="s">
        <v>34</v>
      </c>
      <c r="O36" s="48"/>
      <c r="P36" s="47" t="s">
        <v>34</v>
      </c>
      <c r="Q36" s="49"/>
      <c r="R36" s="50" t="s">
        <v>34</v>
      </c>
      <c r="S36" s="51"/>
      <c r="T36" s="284"/>
      <c r="U36" s="285"/>
      <c r="V36" s="284"/>
      <c r="W36" s="285"/>
      <c r="X36" s="286"/>
      <c r="Y36" s="287"/>
      <c r="Z36" s="269"/>
      <c r="AA36" s="270"/>
      <c r="AB36" s="271"/>
    </row>
    <row r="37" spans="1:28" ht="14.1" customHeight="1">
      <c r="A37" s="260" t="s">
        <v>40</v>
      </c>
      <c r="B37" s="261"/>
      <c r="C37" s="261"/>
      <c r="D37" s="261"/>
      <c r="E37" s="261"/>
      <c r="F37" s="262"/>
      <c r="G37" s="262"/>
      <c r="H37" s="262"/>
      <c r="I37" s="262"/>
      <c r="J37" s="263"/>
      <c r="K37" s="52"/>
      <c r="L37" s="53" t="s">
        <v>34</v>
      </c>
      <c r="M37" s="54"/>
      <c r="N37" s="53" t="s">
        <v>34</v>
      </c>
      <c r="O37" s="54"/>
      <c r="P37" s="53" t="s">
        <v>34</v>
      </c>
      <c r="Q37" s="55"/>
      <c r="R37" s="56" t="s">
        <v>34</v>
      </c>
      <c r="S37" s="57"/>
      <c r="T37" s="264"/>
      <c r="U37" s="265"/>
      <c r="V37" s="264"/>
      <c r="W37" s="266"/>
      <c r="X37" s="267"/>
      <c r="Y37" s="268"/>
      <c r="Z37" s="269"/>
      <c r="AA37" s="270"/>
      <c r="AB37" s="271"/>
    </row>
    <row r="38" spans="1:28" ht="15" customHeight="1">
      <c r="A38" s="245" t="s">
        <v>41</v>
      </c>
      <c r="B38" s="246"/>
      <c r="C38" s="24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248" t="s">
        <v>42</v>
      </c>
      <c r="W38" s="249"/>
      <c r="X38" s="250"/>
      <c r="Y38" s="251">
        <f>SUM(Z19:AB37)</f>
        <v>20900</v>
      </c>
      <c r="Z38" s="252"/>
      <c r="AA38" s="252"/>
      <c r="AB38" s="253"/>
    </row>
    <row r="39" spans="1:28" ht="13.5" customHeight="1">
      <c r="A39" s="254" t="s">
        <v>119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6"/>
    </row>
    <row r="40" spans="1:28" ht="12.75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9"/>
    </row>
    <row r="41" spans="1:28" s="59" customFormat="1" ht="13.5" customHeight="1">
      <c r="A41" s="237" t="s">
        <v>43</v>
      </c>
      <c r="B41" s="238"/>
      <c r="C41" s="238"/>
      <c r="D41" s="238"/>
      <c r="E41" s="239"/>
      <c r="F41" s="58"/>
      <c r="H41" s="20"/>
      <c r="I41" s="20"/>
      <c r="J41" s="20"/>
      <c r="K41" s="20"/>
      <c r="L41" s="20"/>
      <c r="M41" s="60" t="s">
        <v>44</v>
      </c>
      <c r="O41" s="21"/>
      <c r="P41" s="61"/>
      <c r="Q41" s="21"/>
      <c r="R41" s="21"/>
      <c r="S41" s="20"/>
      <c r="T41" s="20"/>
      <c r="U41" s="20"/>
      <c r="V41" s="20"/>
      <c r="W41" s="20"/>
      <c r="X41" s="240"/>
      <c r="Y41" s="240"/>
      <c r="Z41" s="241"/>
      <c r="AA41" s="241"/>
      <c r="AB41" s="242"/>
    </row>
    <row r="42" spans="1:28" s="59" customFormat="1" ht="12" customHeight="1">
      <c r="A42" s="208" t="s">
        <v>45</v>
      </c>
      <c r="B42" s="209"/>
      <c r="C42" s="209"/>
      <c r="D42" s="209"/>
      <c r="E42" s="243"/>
      <c r="F42" s="217" t="s">
        <v>212</v>
      </c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31"/>
    </row>
    <row r="43" spans="1:28" s="59" customFormat="1" ht="11.25" customHeight="1">
      <c r="A43" s="200"/>
      <c r="B43" s="201"/>
      <c r="C43" s="62" t="s">
        <v>46</v>
      </c>
      <c r="D43" s="63"/>
      <c r="E43" s="64"/>
      <c r="F43" s="219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3"/>
    </row>
    <row r="44" spans="1:28" s="59" customFormat="1" ht="12.75" customHeight="1">
      <c r="A44" s="200"/>
      <c r="B44" s="201"/>
      <c r="C44" s="62" t="s">
        <v>47</v>
      </c>
      <c r="D44" s="63"/>
      <c r="E44" s="64"/>
      <c r="F44" s="65"/>
      <c r="G44" s="66" t="s">
        <v>48</v>
      </c>
      <c r="H44" s="66"/>
      <c r="I44" s="67"/>
      <c r="J44" s="67"/>
      <c r="K44" s="67"/>
      <c r="M44" s="68"/>
      <c r="N44" s="69"/>
      <c r="O44" s="68"/>
      <c r="P44" s="69"/>
      <c r="Q44" s="68"/>
      <c r="R44" s="68"/>
      <c r="S44" s="70"/>
      <c r="T44" s="71" t="s">
        <v>49</v>
      </c>
      <c r="Z44" s="72"/>
      <c r="AB44" s="73"/>
    </row>
    <row r="45" spans="1:28" s="59" customFormat="1" ht="12.75" customHeight="1">
      <c r="A45" s="200" t="str">
        <f>AA8</f>
        <v>21-009</v>
      </c>
      <c r="B45" s="201"/>
      <c r="C45" s="202" t="s">
        <v>50</v>
      </c>
      <c r="D45" s="203"/>
      <c r="E45" s="204"/>
      <c r="F45" s="226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1"/>
    </row>
    <row r="46" spans="1:28" s="59" customFormat="1" ht="12" customHeight="1" thickBot="1">
      <c r="A46" s="212"/>
      <c r="B46" s="213"/>
      <c r="C46" s="234" t="s">
        <v>51</v>
      </c>
      <c r="D46" s="235"/>
      <c r="E46" s="236"/>
      <c r="F46" s="228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3"/>
    </row>
    <row r="47" spans="1:28" s="59" customFormat="1" ht="12.75" customHeight="1">
      <c r="A47" s="208" t="s">
        <v>52</v>
      </c>
      <c r="B47" s="209"/>
      <c r="C47" s="210"/>
      <c r="D47" s="210"/>
      <c r="E47" s="211"/>
      <c r="F47" s="74"/>
      <c r="G47" s="60" t="s">
        <v>53</v>
      </c>
      <c r="H47" s="61"/>
      <c r="I47" s="61"/>
      <c r="J47" s="61"/>
      <c r="K47" s="61"/>
      <c r="M47" s="61"/>
      <c r="N47" s="61"/>
      <c r="O47" s="61"/>
      <c r="P47" s="61"/>
      <c r="Q47" s="61"/>
      <c r="R47" s="75"/>
      <c r="S47" s="61"/>
      <c r="T47" s="76" t="s">
        <v>54</v>
      </c>
      <c r="Z47" s="61"/>
      <c r="AB47" s="77"/>
    </row>
    <row r="48" spans="1:28" s="59" customFormat="1" ht="11.25" customHeight="1" thickBot="1">
      <c r="A48" s="212"/>
      <c r="B48" s="213"/>
      <c r="C48" s="214" t="s">
        <v>55</v>
      </c>
      <c r="D48" s="215"/>
      <c r="E48" s="216"/>
      <c r="F48" s="217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21"/>
    </row>
    <row r="49" spans="1:28" s="59" customFormat="1" ht="12.75" customHeight="1">
      <c r="A49" s="223" t="s">
        <v>56</v>
      </c>
      <c r="B49" s="224"/>
      <c r="C49" s="224"/>
      <c r="D49" s="224"/>
      <c r="E49" s="225"/>
      <c r="F49" s="219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2"/>
    </row>
    <row r="50" spans="1:28" s="59" customFormat="1" ht="12" customHeight="1">
      <c r="A50" s="200"/>
      <c r="B50" s="201"/>
      <c r="C50" s="202" t="s">
        <v>57</v>
      </c>
      <c r="D50" s="203"/>
      <c r="E50" s="204"/>
      <c r="F50" s="67"/>
      <c r="G50" s="66" t="s">
        <v>58</v>
      </c>
      <c r="I50" s="69"/>
      <c r="J50" s="69"/>
      <c r="K50" s="69"/>
      <c r="M50" s="69"/>
      <c r="N50" s="69"/>
      <c r="O50" s="69"/>
      <c r="P50" s="69"/>
      <c r="Q50" s="69"/>
      <c r="R50" s="78"/>
      <c r="S50" s="69"/>
      <c r="T50" s="71" t="s">
        <v>59</v>
      </c>
      <c r="Z50" s="69"/>
      <c r="AA50" s="79"/>
      <c r="AB50" s="73"/>
    </row>
    <row r="51" spans="1:28" s="59" customFormat="1" ht="9.75" customHeight="1">
      <c r="A51" s="200"/>
      <c r="B51" s="201"/>
      <c r="C51" s="205" t="s">
        <v>60</v>
      </c>
      <c r="D51" s="206"/>
      <c r="E51" s="207"/>
      <c r="F51" s="80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81"/>
      <c r="AB51" s="83"/>
    </row>
  </sheetData>
  <mergeCells count="141">
    <mergeCell ref="J2:U2"/>
    <mergeCell ref="J3:U3"/>
    <mergeCell ref="J4:U4"/>
    <mergeCell ref="AA4:AB4"/>
    <mergeCell ref="J5:U5"/>
    <mergeCell ref="AA5:AB5"/>
    <mergeCell ref="A12:K12"/>
    <mergeCell ref="N12:Z12"/>
    <mergeCell ref="A13:K13"/>
    <mergeCell ref="A14:K14"/>
    <mergeCell ref="N14:AA14"/>
    <mergeCell ref="B15:F15"/>
    <mergeCell ref="H15:K15"/>
    <mergeCell ref="N15:AA15"/>
    <mergeCell ref="K6:T6"/>
    <mergeCell ref="AA6:AB6"/>
    <mergeCell ref="AA7:AB7"/>
    <mergeCell ref="AA8:AB8"/>
    <mergeCell ref="AA9:AB9"/>
    <mergeCell ref="A11:K11"/>
    <mergeCell ref="M11:AA11"/>
    <mergeCell ref="A20:K20"/>
    <mergeCell ref="L20:M20"/>
    <mergeCell ref="N20:T20"/>
    <mergeCell ref="W20:Z20"/>
    <mergeCell ref="A21:AB21"/>
    <mergeCell ref="A22:X22"/>
    <mergeCell ref="Y22:Z22"/>
    <mergeCell ref="A16:E19"/>
    <mergeCell ref="F16:K19"/>
    <mergeCell ref="N16:AA16"/>
    <mergeCell ref="N17:AA17"/>
    <mergeCell ref="N18:AA18"/>
    <mergeCell ref="L19:M19"/>
    <mergeCell ref="N19:Z19"/>
    <mergeCell ref="A23:J23"/>
    <mergeCell ref="K23:S23"/>
    <mergeCell ref="V23:W23"/>
    <mergeCell ref="X23:Y23"/>
    <mergeCell ref="Z23:AB23"/>
    <mergeCell ref="A24:J24"/>
    <mergeCell ref="T24:U24"/>
    <mergeCell ref="V24:W24"/>
    <mergeCell ref="X24:Y24"/>
    <mergeCell ref="Z24:AB24"/>
    <mergeCell ref="A25:J25"/>
    <mergeCell ref="T25:U25"/>
    <mergeCell ref="V25:W25"/>
    <mergeCell ref="X25:Y25"/>
    <mergeCell ref="Z25:AB25"/>
    <mergeCell ref="A26:J26"/>
    <mergeCell ref="T26:U26"/>
    <mergeCell ref="V26:W26"/>
    <mergeCell ref="X26:Y26"/>
    <mergeCell ref="Z26:AB26"/>
    <mergeCell ref="A27:J27"/>
    <mergeCell ref="T27:U27"/>
    <mergeCell ref="V27:W27"/>
    <mergeCell ref="X27:Y27"/>
    <mergeCell ref="Z27:AB27"/>
    <mergeCell ref="A28:J28"/>
    <mergeCell ref="T28:U28"/>
    <mergeCell ref="V28:W28"/>
    <mergeCell ref="X28:Y28"/>
    <mergeCell ref="Z28:AB28"/>
    <mergeCell ref="A29:J29"/>
    <mergeCell ref="T29:U29"/>
    <mergeCell ref="V29:W29"/>
    <mergeCell ref="X29:Y29"/>
    <mergeCell ref="Z29:AB29"/>
    <mergeCell ref="A30:J30"/>
    <mergeCell ref="T30:U30"/>
    <mergeCell ref="V30:W30"/>
    <mergeCell ref="X30:Y30"/>
    <mergeCell ref="Z30:AB30"/>
    <mergeCell ref="A31:J31"/>
    <mergeCell ref="T31:U31"/>
    <mergeCell ref="V31:W31"/>
    <mergeCell ref="X31:Y31"/>
    <mergeCell ref="Z31:AB31"/>
    <mergeCell ref="A32:J32"/>
    <mergeCell ref="T32:U32"/>
    <mergeCell ref="V32:W32"/>
    <mergeCell ref="X32:Y32"/>
    <mergeCell ref="Z32:AB32"/>
    <mergeCell ref="A33:J33"/>
    <mergeCell ref="T33:U33"/>
    <mergeCell ref="V33:W33"/>
    <mergeCell ref="X33:Y33"/>
    <mergeCell ref="Z33:AB33"/>
    <mergeCell ref="A34:J34"/>
    <mergeCell ref="T34:U34"/>
    <mergeCell ref="V34:W34"/>
    <mergeCell ref="X34:Y34"/>
    <mergeCell ref="Z34:AB34"/>
    <mergeCell ref="A35:J35"/>
    <mergeCell ref="T35:U35"/>
    <mergeCell ref="V35:W35"/>
    <mergeCell ref="X35:Y35"/>
    <mergeCell ref="Z35:AB35"/>
    <mergeCell ref="F36:J36"/>
    <mergeCell ref="T36:U36"/>
    <mergeCell ref="V36:W36"/>
    <mergeCell ref="X36:Y36"/>
    <mergeCell ref="Z36:AB36"/>
    <mergeCell ref="A38:C38"/>
    <mergeCell ref="D38:U38"/>
    <mergeCell ref="V38:X38"/>
    <mergeCell ref="Y38:AB38"/>
    <mergeCell ref="A39:AB39"/>
    <mergeCell ref="A40:AB40"/>
    <mergeCell ref="A37:E37"/>
    <mergeCell ref="F37:J37"/>
    <mergeCell ref="T37:U37"/>
    <mergeCell ref="V37:W37"/>
    <mergeCell ref="X37:Y37"/>
    <mergeCell ref="Z37:AB37"/>
    <mergeCell ref="A44:B44"/>
    <mergeCell ref="A45:B45"/>
    <mergeCell ref="C45:E45"/>
    <mergeCell ref="F45:P46"/>
    <mergeCell ref="Q45:AB46"/>
    <mergeCell ref="A46:B46"/>
    <mergeCell ref="C46:E46"/>
    <mergeCell ref="A41:E41"/>
    <mergeCell ref="X41:Y41"/>
    <mergeCell ref="Z41:AB41"/>
    <mergeCell ref="A42:E42"/>
    <mergeCell ref="F42:P43"/>
    <mergeCell ref="Q42:AB43"/>
    <mergeCell ref="A43:B43"/>
    <mergeCell ref="A50:B50"/>
    <mergeCell ref="C50:E50"/>
    <mergeCell ref="A51:B51"/>
    <mergeCell ref="C51:E51"/>
    <mergeCell ref="A47:E47"/>
    <mergeCell ref="A48:B48"/>
    <mergeCell ref="C48:E48"/>
    <mergeCell ref="F48:P49"/>
    <mergeCell ref="Q48:AB49"/>
    <mergeCell ref="A49:E49"/>
  </mergeCells>
  <dataValidations count="13">
    <dataValidation allowBlank="1" showInputMessage="1" showErrorMessage="1" promptTitle="#" prompt="Capital Project: No need for Qty - Enter the applicable amts (+ &amp; -) in the extended total fields." sqref="T36:U37"/>
    <dataValidation allowBlank="1" showInputMessage="1" showErrorMessage="1" promptTitle="$$" prompt="Capital Project - Enter the applicable amts (+ &amp; -) in the extended total fields." sqref="X36:Y37"/>
    <dataValidation allowBlank="1" showInputMessage="1" showErrorMessage="1" promptTitle="$$" prompt="Enter amount for single quantity. Price will auto-extend if qty entered." sqref="X24:Y35"/>
    <dataValidation type="list" allowBlank="1" showInputMessage="1" showErrorMessage="1" promptTitle="E-Verify" prompt="Is a copy of the E-Verify affidavit on file? Y or N" sqref="AB22">
      <formula1>"Y, N"</formula1>
    </dataValidation>
    <dataValidation allowBlank="1" showInputMessage="1" showErrorMessage="1" promptTitle="Date" prompt="Enter current date" sqref="AA4:AB4"/>
    <dataValidation errorStyle="warning" allowBlank="1" showInputMessage="1" showErrorMessage="1" errorTitle="RESTRICTED" error="PURCHASING USE ONLY" promptTitle="RESTRICTED" prompt="PURCHASING USE ONLY" sqref="AA6:AB6"/>
    <dataValidation errorStyle="warning" allowBlank="1" showInputMessage="1" showErrorMessage="1" errorTitle="Contact" error="Please enter the contact person for this req." promptTitle="Contact" prompt="Enter the contact person for this requisition." sqref="N19:Z19"/>
    <dataValidation errorStyle="warning" allowBlank="1" showInputMessage="1" showErrorMessage="1" errorTitle="Phone#" error="Enter the phone # where you can be reached by the vendor." promptTitle="Phone#" prompt="Enter the phone # where you can be reached by the vendor." sqref="N20:T20"/>
    <dataValidation allowBlank="1" showInputMessage="1" showErrorMessage="1" promptTitle="Phone#" prompt="Enter vendor's phone #" sqref="B15:F15"/>
    <dataValidation allowBlank="1" showErrorMessage="1" sqref="Z24:AB37 V24:V37"/>
    <dataValidation allowBlank="1" showInputMessage="1" showErrorMessage="1" promptTitle="Acct #" prompt="Please supply entire account number in the 4-4-2-4 format." sqref="K24:K37"/>
    <dataValidation allowBlank="1" showInputMessage="1" showErrorMessage="1" promptTitle="#" prompt="Enter quantity." sqref="T24:U35"/>
    <dataValidation allowBlank="1" showInputMessage="1" showErrorMessage="1" promptTitle="CAP PROJ" prompt="Please enter the capital project number, along with the associated account nubers." sqref="F36"/>
  </dataValidations>
  <hyperlinks>
    <hyperlink ref="A14" r:id="rId1"/>
  </hyperlinks>
  <printOptions horizontalCentered="1"/>
  <pageMargins left="0" right="0" top="0.5" bottom="0" header="0.3" footer="0.05"/>
  <pageSetup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I51"/>
  <sheetViews>
    <sheetView showGridLines="0" showZeros="0" showRuler="0" showWhiteSpace="0" zoomScaleNormal="100" workbookViewId="0">
      <selection activeCell="AK16" sqref="AK16"/>
    </sheetView>
  </sheetViews>
  <sheetFormatPr defaultColWidth="3.125" defaultRowHeight="15" customHeight="1"/>
  <cols>
    <col min="1" max="1" width="3.125" style="6" customWidth="1"/>
    <col min="2" max="5" width="3.5" style="6" customWidth="1"/>
    <col min="6" max="6" width="3.125" style="6"/>
    <col min="7" max="7" width="3.75" style="6" customWidth="1"/>
    <col min="8" max="10" width="3.125" style="6"/>
    <col min="11" max="11" width="3.375" style="6" customWidth="1"/>
    <col min="12" max="12" width="1.875" style="6" customWidth="1"/>
    <col min="13" max="13" width="4.125" style="12" customWidth="1"/>
    <col min="14" max="14" width="1.125" style="13" customWidth="1"/>
    <col min="15" max="15" width="2.5" style="12" customWidth="1"/>
    <col min="16" max="16" width="1.75" style="13" customWidth="1"/>
    <col min="17" max="17" width="4.5" style="12" customWidth="1"/>
    <col min="18" max="18" width="1" style="12" customWidth="1"/>
    <col min="19" max="19" width="4.375" style="6" customWidth="1"/>
    <col min="20" max="20" width="3.5" style="6" customWidth="1"/>
    <col min="21" max="21" width="3.875" style="6" customWidth="1"/>
    <col min="22" max="22" width="3.5" style="6" customWidth="1"/>
    <col min="23" max="23" width="2.25" style="6" customWidth="1"/>
    <col min="24" max="24" width="4.375" style="6" customWidth="1"/>
    <col min="25" max="25" width="4.75" style="6" customWidth="1"/>
    <col min="26" max="26" width="3.125" style="6"/>
    <col min="27" max="27" width="4.125" style="6" customWidth="1"/>
    <col min="28" max="28" width="5.625" style="6" customWidth="1"/>
    <col min="29" max="29" width="1.5" style="6" customWidth="1"/>
    <col min="30" max="31" width="3.125" style="6"/>
    <col min="32" max="32" width="10.25" style="6" hidden="1" customWidth="1"/>
    <col min="33" max="34" width="0" style="6" hidden="1" customWidth="1"/>
    <col min="35" max="35" width="13.5" style="6" hidden="1" customWidth="1"/>
    <col min="36" max="16384" width="3.125" style="6"/>
  </cols>
  <sheetData>
    <row r="1" spans="1:28" ht="6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3"/>
      <c r="P1" s="4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5"/>
    </row>
    <row r="2" spans="1:28" ht="17.25" customHeight="1">
      <c r="A2" s="7"/>
      <c r="J2" s="374" t="s">
        <v>0</v>
      </c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Z2" s="8"/>
      <c r="AA2" s="8"/>
      <c r="AB2" s="9"/>
    </row>
    <row r="3" spans="1:28" ht="15" customHeight="1">
      <c r="A3" s="7"/>
      <c r="J3" s="375" t="s">
        <v>1</v>
      </c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Z3" s="8"/>
      <c r="AA3" s="8"/>
      <c r="AB3" s="9"/>
    </row>
    <row r="4" spans="1:28" ht="14.25" customHeight="1">
      <c r="A4" s="7"/>
      <c r="J4" s="375" t="s">
        <v>2</v>
      </c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Z4" s="10" t="s">
        <v>3</v>
      </c>
      <c r="AA4" s="376">
        <v>44378</v>
      </c>
      <c r="AB4" s="377"/>
    </row>
    <row r="5" spans="1:28" ht="14.25" customHeight="1">
      <c r="A5" s="7"/>
      <c r="J5" s="375" t="s">
        <v>4</v>
      </c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AA5" s="378"/>
      <c r="AB5" s="379"/>
    </row>
    <row r="6" spans="1:28" ht="17.25" customHeight="1">
      <c r="A6" s="7"/>
      <c r="K6" s="363" t="s">
        <v>5</v>
      </c>
      <c r="L6" s="363"/>
      <c r="M6" s="363"/>
      <c r="N6" s="363"/>
      <c r="O6" s="363"/>
      <c r="P6" s="363"/>
      <c r="Q6" s="363"/>
      <c r="R6" s="363"/>
      <c r="S6" s="363"/>
      <c r="T6" s="363"/>
      <c r="Z6" s="11" t="s">
        <v>6</v>
      </c>
      <c r="AA6" s="364"/>
      <c r="AB6" s="365"/>
    </row>
    <row r="7" spans="1:28" ht="15" customHeight="1">
      <c r="A7" s="7"/>
      <c r="Z7" s="14" t="s">
        <v>69</v>
      </c>
      <c r="AA7" s="366"/>
      <c r="AB7" s="367"/>
    </row>
    <row r="8" spans="1:28" ht="15.75" customHeight="1">
      <c r="A8" s="7"/>
      <c r="Z8" s="14" t="s">
        <v>7</v>
      </c>
      <c r="AA8" s="596" t="s">
        <v>269</v>
      </c>
      <c r="AB8" s="597"/>
    </row>
    <row r="9" spans="1:28" ht="15" customHeight="1">
      <c r="A9" s="15"/>
      <c r="Z9" s="14" t="s">
        <v>8</v>
      </c>
      <c r="AA9" s="370"/>
      <c r="AB9" s="371"/>
    </row>
    <row r="10" spans="1:28" ht="15" customHeight="1">
      <c r="A10" s="16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5"/>
      <c r="AB10" s="9"/>
    </row>
    <row r="11" spans="1:28" ht="12.75" customHeight="1">
      <c r="A11" s="372" t="s">
        <v>148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  <c r="L11" s="17"/>
      <c r="M11" s="373" t="s">
        <v>11</v>
      </c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9"/>
    </row>
    <row r="12" spans="1:28" ht="14.25" customHeight="1">
      <c r="A12" s="372" t="s">
        <v>150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9"/>
      <c r="L12" s="17"/>
      <c r="M12" s="18"/>
      <c r="N12" s="380" t="s">
        <v>13</v>
      </c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19"/>
      <c r="AB12" s="9"/>
    </row>
    <row r="13" spans="1:28" ht="15" customHeight="1">
      <c r="A13" s="372" t="s">
        <v>151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9"/>
      <c r="L13" s="20" t="s">
        <v>15</v>
      </c>
      <c r="M13" s="21"/>
      <c r="N13" s="4"/>
      <c r="O13" s="21"/>
      <c r="P13" s="4"/>
      <c r="Q13" s="21"/>
      <c r="R13" s="21"/>
      <c r="S13" s="2"/>
      <c r="T13" s="2"/>
      <c r="U13" s="2"/>
      <c r="V13" s="2"/>
      <c r="W13" s="2"/>
      <c r="X13" s="2"/>
      <c r="Y13" s="2"/>
      <c r="Z13" s="2"/>
      <c r="AA13" s="2"/>
      <c r="AB13" s="5"/>
    </row>
    <row r="14" spans="1:28" ht="14.25" customHeight="1">
      <c r="A14" s="357" t="s">
        <v>152</v>
      </c>
      <c r="B14" s="358"/>
      <c r="C14" s="358"/>
      <c r="D14" s="358"/>
      <c r="E14" s="358"/>
      <c r="F14" s="358"/>
      <c r="G14" s="358"/>
      <c r="H14" s="358"/>
      <c r="I14" s="358"/>
      <c r="J14" s="358"/>
      <c r="K14" s="359"/>
      <c r="N14" s="484" t="s">
        <v>16</v>
      </c>
      <c r="O14" s="484"/>
      <c r="P14" s="484"/>
      <c r="Q14" s="484"/>
      <c r="R14" s="484"/>
      <c r="S14" s="484"/>
      <c r="T14" s="484"/>
      <c r="U14" s="484"/>
      <c r="V14" s="484"/>
      <c r="W14" s="484"/>
      <c r="X14" s="484"/>
      <c r="Y14" s="484"/>
      <c r="Z14" s="484"/>
      <c r="AA14" s="484"/>
      <c r="AB14" s="9"/>
    </row>
    <row r="15" spans="1:28" ht="18" customHeight="1">
      <c r="A15" s="22" t="s">
        <v>17</v>
      </c>
      <c r="B15" s="360" t="s">
        <v>153</v>
      </c>
      <c r="C15" s="360"/>
      <c r="D15" s="360"/>
      <c r="E15" s="360"/>
      <c r="F15" s="360"/>
      <c r="G15" s="23" t="s">
        <v>18</v>
      </c>
      <c r="H15" s="361"/>
      <c r="I15" s="361"/>
      <c r="J15" s="361"/>
      <c r="K15" s="362"/>
      <c r="N15" s="484" t="s">
        <v>105</v>
      </c>
      <c r="O15" s="484"/>
      <c r="P15" s="484"/>
      <c r="Q15" s="484"/>
      <c r="R15" s="484"/>
      <c r="S15" s="484"/>
      <c r="T15" s="484"/>
      <c r="U15" s="484"/>
      <c r="V15" s="484"/>
      <c r="W15" s="484"/>
      <c r="X15" s="484"/>
      <c r="Y15" s="484"/>
      <c r="Z15" s="484"/>
      <c r="AA15" s="484"/>
      <c r="AB15" s="9"/>
    </row>
    <row r="16" spans="1:28" ht="17.25" customHeight="1">
      <c r="A16" s="336" t="s">
        <v>143</v>
      </c>
      <c r="B16" s="337"/>
      <c r="C16" s="337"/>
      <c r="D16" s="337"/>
      <c r="E16" s="338"/>
      <c r="F16" s="345" t="s">
        <v>19</v>
      </c>
      <c r="G16" s="346"/>
      <c r="H16" s="346"/>
      <c r="I16" s="346"/>
      <c r="J16" s="346"/>
      <c r="K16" s="347"/>
      <c r="N16" s="484" t="s">
        <v>140</v>
      </c>
      <c r="O16" s="484"/>
      <c r="P16" s="484"/>
      <c r="Q16" s="484"/>
      <c r="R16" s="484"/>
      <c r="S16" s="484"/>
      <c r="T16" s="484"/>
      <c r="U16" s="484"/>
      <c r="V16" s="484"/>
      <c r="W16" s="484"/>
      <c r="X16" s="484"/>
      <c r="Y16" s="484"/>
      <c r="Z16" s="484"/>
      <c r="AA16" s="484"/>
      <c r="AB16" s="9"/>
    </row>
    <row r="17" spans="1:35" s="24" customFormat="1" ht="17.25" customHeight="1">
      <c r="A17" s="339"/>
      <c r="B17" s="340"/>
      <c r="C17" s="340"/>
      <c r="D17" s="340"/>
      <c r="E17" s="341"/>
      <c r="F17" s="327"/>
      <c r="G17" s="348"/>
      <c r="H17" s="348"/>
      <c r="I17" s="348"/>
      <c r="J17" s="348"/>
      <c r="K17" s="349"/>
      <c r="M17" s="25"/>
      <c r="N17" s="484" t="s">
        <v>85</v>
      </c>
      <c r="O17" s="484"/>
      <c r="P17" s="484"/>
      <c r="Q17" s="484"/>
      <c r="R17" s="484"/>
      <c r="S17" s="484"/>
      <c r="T17" s="484"/>
      <c r="U17" s="484"/>
      <c r="V17" s="484"/>
      <c r="W17" s="484"/>
      <c r="X17" s="484"/>
      <c r="Y17" s="484"/>
      <c r="Z17" s="484"/>
      <c r="AA17" s="484"/>
      <c r="AB17" s="26"/>
    </row>
    <row r="18" spans="1:35" s="24" customFormat="1" ht="19.5" customHeight="1">
      <c r="A18" s="339"/>
      <c r="B18" s="340"/>
      <c r="C18" s="340"/>
      <c r="D18" s="340"/>
      <c r="E18" s="341"/>
      <c r="F18" s="327"/>
      <c r="G18" s="348"/>
      <c r="H18" s="348"/>
      <c r="I18" s="348"/>
      <c r="J18" s="348"/>
      <c r="K18" s="349"/>
      <c r="M18" s="2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26"/>
    </row>
    <row r="19" spans="1:35" s="24" customFormat="1" ht="17.25" customHeight="1">
      <c r="A19" s="342"/>
      <c r="B19" s="343"/>
      <c r="C19" s="343"/>
      <c r="D19" s="343"/>
      <c r="E19" s="344"/>
      <c r="F19" s="350"/>
      <c r="G19" s="351"/>
      <c r="H19" s="351"/>
      <c r="I19" s="351"/>
      <c r="J19" s="351"/>
      <c r="K19" s="352"/>
      <c r="L19" s="327" t="s">
        <v>21</v>
      </c>
      <c r="M19" s="328"/>
      <c r="N19" s="356" t="s">
        <v>120</v>
      </c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27"/>
      <c r="AB19" s="26"/>
    </row>
    <row r="20" spans="1:35" s="24" customFormat="1" ht="17.25" customHeight="1">
      <c r="A20" s="324" t="s">
        <v>22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  <c r="L20" s="327" t="s">
        <v>23</v>
      </c>
      <c r="M20" s="328"/>
      <c r="N20" s="329" t="s">
        <v>137</v>
      </c>
      <c r="O20" s="329"/>
      <c r="P20" s="329"/>
      <c r="Q20" s="329"/>
      <c r="R20" s="329"/>
      <c r="S20" s="329"/>
      <c r="T20" s="329"/>
      <c r="V20" s="28" t="s">
        <v>18</v>
      </c>
      <c r="W20" s="329"/>
      <c r="X20" s="329"/>
      <c r="Y20" s="329"/>
      <c r="Z20" s="329"/>
      <c r="AA20" s="28"/>
      <c r="AB20" s="26"/>
    </row>
    <row r="21" spans="1:35" ht="32.25" customHeight="1">
      <c r="A21" s="330" t="s">
        <v>24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2"/>
    </row>
    <row r="22" spans="1:35" ht="18" customHeight="1">
      <c r="A22" s="333" t="s">
        <v>25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5" t="s">
        <v>26</v>
      </c>
      <c r="Z22" s="335"/>
      <c r="AA22" s="29" t="s">
        <v>27</v>
      </c>
      <c r="AB22" s="30" t="s">
        <v>63</v>
      </c>
    </row>
    <row r="23" spans="1:35" ht="14.25" customHeight="1">
      <c r="A23" s="306" t="s">
        <v>28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6" t="s">
        <v>29</v>
      </c>
      <c r="L23" s="307"/>
      <c r="M23" s="307"/>
      <c r="N23" s="307"/>
      <c r="O23" s="307"/>
      <c r="P23" s="307"/>
      <c r="Q23" s="307"/>
      <c r="R23" s="307"/>
      <c r="S23" s="308"/>
      <c r="T23" s="31" t="s">
        <v>30</v>
      </c>
      <c r="U23" s="32"/>
      <c r="V23" s="306" t="s">
        <v>31</v>
      </c>
      <c r="W23" s="308"/>
      <c r="X23" s="306" t="s">
        <v>32</v>
      </c>
      <c r="Y23" s="308"/>
      <c r="Z23" s="306" t="s">
        <v>33</v>
      </c>
      <c r="AA23" s="307"/>
      <c r="AB23" s="308"/>
    </row>
    <row r="24" spans="1:35" ht="15" customHeight="1">
      <c r="A24" s="309"/>
      <c r="B24" s="310"/>
      <c r="C24" s="310"/>
      <c r="D24" s="310"/>
      <c r="E24" s="310"/>
      <c r="F24" s="310"/>
      <c r="G24" s="310"/>
      <c r="H24" s="310"/>
      <c r="I24" s="310"/>
      <c r="J24" s="311"/>
      <c r="K24" s="190"/>
      <c r="L24" s="191" t="s">
        <v>34</v>
      </c>
      <c r="M24" s="192"/>
      <c r="N24" s="191" t="s">
        <v>34</v>
      </c>
      <c r="O24" s="192"/>
      <c r="P24" s="191" t="s">
        <v>34</v>
      </c>
      <c r="Q24" s="192"/>
      <c r="R24" s="191" t="s">
        <v>34</v>
      </c>
      <c r="S24" s="193"/>
      <c r="T24" s="532"/>
      <c r="U24" s="505"/>
      <c r="V24" s="504"/>
      <c r="W24" s="505"/>
      <c r="X24" s="316"/>
      <c r="Y24" s="317"/>
      <c r="Z24" s="318">
        <f>SUM(X24*T24)</f>
        <v>0</v>
      </c>
      <c r="AA24" s="319"/>
      <c r="AB24" s="320"/>
      <c r="AF24" s="169"/>
      <c r="AI24" s="172">
        <f>SUM(T24*X25)</f>
        <v>0</v>
      </c>
    </row>
    <row r="25" spans="1:35" ht="15" customHeight="1">
      <c r="A25" s="294" t="s">
        <v>208</v>
      </c>
      <c r="B25" s="295"/>
      <c r="C25" s="295"/>
      <c r="D25" s="295"/>
      <c r="E25" s="295"/>
      <c r="F25" s="295"/>
      <c r="G25" s="295"/>
      <c r="H25" s="295"/>
      <c r="I25" s="295"/>
      <c r="J25" s="296"/>
      <c r="K25" s="84" t="s">
        <v>64</v>
      </c>
      <c r="L25" s="85" t="s">
        <v>34</v>
      </c>
      <c r="M25" s="86" t="s">
        <v>78</v>
      </c>
      <c r="N25" s="85" t="s">
        <v>34</v>
      </c>
      <c r="O25" s="86" t="s">
        <v>66</v>
      </c>
      <c r="P25" s="85" t="s">
        <v>34</v>
      </c>
      <c r="Q25" s="87" t="s">
        <v>67</v>
      </c>
      <c r="R25" s="88" t="s">
        <v>34</v>
      </c>
      <c r="S25" s="89" t="s">
        <v>68</v>
      </c>
      <c r="T25" s="529">
        <v>6000</v>
      </c>
      <c r="U25" s="530"/>
      <c r="V25" s="500" t="s">
        <v>82</v>
      </c>
      <c r="W25" s="501"/>
      <c r="X25" s="488">
        <v>1.617</v>
      </c>
      <c r="Y25" s="489"/>
      <c r="Z25" s="279">
        <f>SUM(T25*X25)</f>
        <v>9702</v>
      </c>
      <c r="AA25" s="280"/>
      <c r="AB25" s="281"/>
      <c r="AC25" s="167"/>
      <c r="AF25" s="170">
        <f>SUM(T24*0.72)</f>
        <v>0</v>
      </c>
    </row>
    <row r="26" spans="1:35" ht="15" customHeight="1">
      <c r="A26" s="294" t="s">
        <v>209</v>
      </c>
      <c r="B26" s="295"/>
      <c r="C26" s="295"/>
      <c r="D26" s="295"/>
      <c r="E26" s="295"/>
      <c r="F26" s="295"/>
      <c r="G26" s="295"/>
      <c r="H26" s="295"/>
      <c r="I26" s="295"/>
      <c r="J26" s="296"/>
      <c r="K26" s="38"/>
      <c r="L26" s="39" t="s">
        <v>34</v>
      </c>
      <c r="M26" s="40"/>
      <c r="N26" s="39" t="s">
        <v>34</v>
      </c>
      <c r="O26" s="40"/>
      <c r="P26" s="39" t="s">
        <v>34</v>
      </c>
      <c r="Q26" s="41"/>
      <c r="R26" s="42" t="s">
        <v>34</v>
      </c>
      <c r="S26" s="43"/>
      <c r="T26" s="526"/>
      <c r="U26" s="527"/>
      <c r="V26" s="502"/>
      <c r="W26" s="531"/>
      <c r="X26" s="488"/>
      <c r="Y26" s="489"/>
      <c r="Z26" s="279">
        <f t="shared" ref="Z26:Z27" si="0">SUM(T26*X26)</f>
        <v>0</v>
      </c>
      <c r="AA26" s="280"/>
      <c r="AB26" s="281"/>
      <c r="AC26" s="167"/>
      <c r="AF26" s="170">
        <f>SUM(T24*0.26)</f>
        <v>0</v>
      </c>
    </row>
    <row r="27" spans="1:35" ht="15" customHeight="1">
      <c r="A27" s="294" t="s">
        <v>35</v>
      </c>
      <c r="B27" s="295"/>
      <c r="C27" s="295"/>
      <c r="D27" s="295"/>
      <c r="E27" s="295"/>
      <c r="F27" s="295"/>
      <c r="G27" s="295"/>
      <c r="H27" s="295"/>
      <c r="I27" s="295"/>
      <c r="J27" s="296"/>
      <c r="K27" s="38"/>
      <c r="L27" s="39" t="s">
        <v>34</v>
      </c>
      <c r="M27" s="40"/>
      <c r="N27" s="39" t="s">
        <v>34</v>
      </c>
      <c r="O27" s="40"/>
      <c r="P27" s="39" t="s">
        <v>34</v>
      </c>
      <c r="Q27" s="41"/>
      <c r="R27" s="42" t="s">
        <v>34</v>
      </c>
      <c r="S27" s="43"/>
      <c r="T27" s="526"/>
      <c r="U27" s="527"/>
      <c r="V27" s="502"/>
      <c r="W27" s="503"/>
      <c r="X27" s="488"/>
      <c r="Y27" s="489"/>
      <c r="Z27" s="279">
        <f t="shared" si="0"/>
        <v>0</v>
      </c>
      <c r="AA27" s="280"/>
      <c r="AB27" s="281"/>
      <c r="AC27" s="167"/>
      <c r="AF27" s="170">
        <f>SUM(T26*0.02)</f>
        <v>0</v>
      </c>
    </row>
    <row r="28" spans="1:35" ht="15" customHeight="1">
      <c r="A28" s="294"/>
      <c r="B28" s="295"/>
      <c r="C28" s="295"/>
      <c r="D28" s="295"/>
      <c r="E28" s="295"/>
      <c r="F28" s="295"/>
      <c r="G28" s="295"/>
      <c r="H28" s="295"/>
      <c r="I28" s="295"/>
      <c r="J28" s="296"/>
      <c r="K28" s="38"/>
      <c r="L28" s="42" t="s">
        <v>34</v>
      </c>
      <c r="M28" s="40"/>
      <c r="N28" s="42" t="s">
        <v>34</v>
      </c>
      <c r="O28" s="40"/>
      <c r="P28" s="42" t="s">
        <v>34</v>
      </c>
      <c r="Q28" s="41"/>
      <c r="R28" s="42" t="s">
        <v>34</v>
      </c>
      <c r="S28" s="43"/>
      <c r="T28" s="433"/>
      <c r="U28" s="528"/>
      <c r="V28" s="502"/>
      <c r="W28" s="503"/>
      <c r="X28" s="277"/>
      <c r="Y28" s="278"/>
      <c r="Z28" s="279">
        <f t="shared" ref="Z28:Z34" si="1">SUM(X28*T28)</f>
        <v>0</v>
      </c>
      <c r="AA28" s="280"/>
      <c r="AB28" s="281"/>
    </row>
    <row r="29" spans="1:35" ht="15" customHeight="1">
      <c r="A29" s="294" t="s">
        <v>91</v>
      </c>
      <c r="B29" s="295"/>
      <c r="C29" s="295"/>
      <c r="D29" s="295"/>
      <c r="E29" s="295"/>
      <c r="F29" s="295"/>
      <c r="G29" s="295"/>
      <c r="H29" s="295"/>
      <c r="I29" s="295"/>
      <c r="J29" s="296"/>
      <c r="K29" s="38"/>
      <c r="L29" s="42" t="s">
        <v>34</v>
      </c>
      <c r="M29" s="40"/>
      <c r="N29" s="42" t="s">
        <v>34</v>
      </c>
      <c r="O29" s="40"/>
      <c r="P29" s="42" t="s">
        <v>34</v>
      </c>
      <c r="Q29" s="41"/>
      <c r="R29" s="42" t="s">
        <v>34</v>
      </c>
      <c r="S29" s="43"/>
      <c r="T29" s="297"/>
      <c r="U29" s="276"/>
      <c r="V29" s="525"/>
      <c r="W29" s="483"/>
      <c r="X29" s="277"/>
      <c r="Y29" s="278"/>
      <c r="Z29" s="279">
        <f t="shared" si="1"/>
        <v>0</v>
      </c>
      <c r="AA29" s="280"/>
      <c r="AB29" s="281"/>
    </row>
    <row r="30" spans="1:35" ht="15" customHeight="1">
      <c r="A30" s="294" t="s">
        <v>93</v>
      </c>
      <c r="B30" s="295"/>
      <c r="C30" s="295"/>
      <c r="D30" s="295"/>
      <c r="E30" s="295"/>
      <c r="F30" s="295"/>
      <c r="G30" s="295"/>
      <c r="H30" s="295"/>
      <c r="I30" s="295"/>
      <c r="J30" s="296"/>
      <c r="K30" s="38"/>
      <c r="L30" s="39" t="s">
        <v>34</v>
      </c>
      <c r="M30" s="40"/>
      <c r="N30" s="39" t="s">
        <v>34</v>
      </c>
      <c r="O30" s="40"/>
      <c r="P30" s="39" t="s">
        <v>34</v>
      </c>
      <c r="Q30" s="41"/>
      <c r="R30" s="42" t="s">
        <v>34</v>
      </c>
      <c r="S30" s="43"/>
      <c r="T30" s="297"/>
      <c r="U30" s="276"/>
      <c r="V30" s="297"/>
      <c r="W30" s="276"/>
      <c r="X30" s="277"/>
      <c r="Y30" s="278"/>
      <c r="Z30" s="279">
        <f t="shared" si="1"/>
        <v>0</v>
      </c>
      <c r="AA30" s="280"/>
      <c r="AB30" s="281"/>
      <c r="AF30" s="6" t="e">
        <f>SUM(T25/T24)</f>
        <v>#DIV/0!</v>
      </c>
      <c r="AI30" s="171" t="e">
        <f>SUM(T24*AF30)</f>
        <v>#DIV/0!</v>
      </c>
    </row>
    <row r="31" spans="1:35" ht="15" customHeight="1">
      <c r="A31" s="272"/>
      <c r="B31" s="273"/>
      <c r="C31" s="273"/>
      <c r="D31" s="273"/>
      <c r="E31" s="273"/>
      <c r="F31" s="273"/>
      <c r="G31" s="273"/>
      <c r="H31" s="273"/>
      <c r="I31" s="273"/>
      <c r="J31" s="274"/>
      <c r="K31" s="38"/>
      <c r="L31" s="42" t="s">
        <v>34</v>
      </c>
      <c r="M31" s="40"/>
      <c r="N31" s="42" t="s">
        <v>34</v>
      </c>
      <c r="O31" s="40"/>
      <c r="P31" s="42" t="s">
        <v>34</v>
      </c>
      <c r="Q31" s="41"/>
      <c r="R31" s="42" t="s">
        <v>34</v>
      </c>
      <c r="S31" s="43"/>
      <c r="T31" s="275"/>
      <c r="U31" s="276"/>
      <c r="V31" s="275"/>
      <c r="W31" s="276"/>
      <c r="X31" s="277"/>
      <c r="Y31" s="278"/>
      <c r="Z31" s="279">
        <f t="shared" si="1"/>
        <v>0</v>
      </c>
      <c r="AA31" s="280"/>
      <c r="AB31" s="281"/>
      <c r="AF31" s="6" t="e">
        <f>SUM(T26/T24)</f>
        <v>#DIV/0!</v>
      </c>
      <c r="AI31" s="171" t="e">
        <f>SUM(T24*AF31)</f>
        <v>#DIV/0!</v>
      </c>
    </row>
    <row r="32" spans="1:35" ht="15" customHeight="1">
      <c r="A32" s="288"/>
      <c r="B32" s="289"/>
      <c r="C32" s="289"/>
      <c r="D32" s="289"/>
      <c r="E32" s="289"/>
      <c r="F32" s="289"/>
      <c r="G32" s="289"/>
      <c r="H32" s="289"/>
      <c r="I32" s="289"/>
      <c r="J32" s="290"/>
      <c r="K32" s="38"/>
      <c r="L32" s="39" t="s">
        <v>34</v>
      </c>
      <c r="M32" s="40"/>
      <c r="N32" s="39" t="s">
        <v>34</v>
      </c>
      <c r="O32" s="40"/>
      <c r="P32" s="39" t="s">
        <v>34</v>
      </c>
      <c r="Q32" s="41"/>
      <c r="R32" s="42" t="s">
        <v>34</v>
      </c>
      <c r="S32" s="43"/>
      <c r="T32" s="275"/>
      <c r="U32" s="276"/>
      <c r="V32" s="275"/>
      <c r="W32" s="276"/>
      <c r="X32" s="277"/>
      <c r="Y32" s="278"/>
      <c r="Z32" s="279">
        <f t="shared" si="1"/>
        <v>0</v>
      </c>
      <c r="AA32" s="280"/>
      <c r="AB32" s="281"/>
      <c r="AF32" s="6" t="e">
        <f>SUM(T27/T24)</f>
        <v>#DIV/0!</v>
      </c>
      <c r="AI32" s="168" t="e">
        <f>SUM(T24*AF32)</f>
        <v>#DIV/0!</v>
      </c>
    </row>
    <row r="33" spans="1:28" ht="15" customHeight="1">
      <c r="A33" s="288"/>
      <c r="B33" s="289"/>
      <c r="C33" s="289"/>
      <c r="D33" s="289"/>
      <c r="E33" s="289"/>
      <c r="F33" s="289"/>
      <c r="G33" s="289"/>
      <c r="H33" s="289"/>
      <c r="I33" s="289"/>
      <c r="J33" s="290"/>
      <c r="K33" s="38"/>
      <c r="L33" s="42" t="s">
        <v>34</v>
      </c>
      <c r="M33" s="40"/>
      <c r="N33" s="42" t="s">
        <v>34</v>
      </c>
      <c r="O33" s="40"/>
      <c r="P33" s="42" t="s">
        <v>34</v>
      </c>
      <c r="Q33" s="41"/>
      <c r="R33" s="42" t="s">
        <v>34</v>
      </c>
      <c r="S33" s="43"/>
      <c r="T33" s="275"/>
      <c r="U33" s="276"/>
      <c r="V33" s="275"/>
      <c r="W33" s="276"/>
      <c r="X33" s="277"/>
      <c r="Y33" s="278"/>
      <c r="Z33" s="279">
        <f t="shared" si="1"/>
        <v>0</v>
      </c>
      <c r="AA33" s="280"/>
      <c r="AB33" s="281"/>
    </row>
    <row r="34" spans="1:28" ht="15" customHeight="1">
      <c r="A34" s="288"/>
      <c r="B34" s="289"/>
      <c r="C34" s="289"/>
      <c r="D34" s="289"/>
      <c r="E34" s="289"/>
      <c r="F34" s="289"/>
      <c r="G34" s="289"/>
      <c r="H34" s="289"/>
      <c r="I34" s="289"/>
      <c r="J34" s="290"/>
      <c r="K34" s="38"/>
      <c r="L34" s="39" t="s">
        <v>34</v>
      </c>
      <c r="M34" s="40"/>
      <c r="N34" s="39" t="s">
        <v>34</v>
      </c>
      <c r="O34" s="40"/>
      <c r="P34" s="39" t="s">
        <v>34</v>
      </c>
      <c r="Q34" s="41"/>
      <c r="R34" s="42" t="s">
        <v>34</v>
      </c>
      <c r="S34" s="43"/>
      <c r="T34" s="275"/>
      <c r="U34" s="276"/>
      <c r="V34" s="275"/>
      <c r="W34" s="276"/>
      <c r="X34" s="277"/>
      <c r="Y34" s="278"/>
      <c r="Z34" s="279">
        <f t="shared" si="1"/>
        <v>0</v>
      </c>
      <c r="AA34" s="280"/>
      <c r="AB34" s="281"/>
    </row>
    <row r="35" spans="1:28" ht="15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4"/>
      <c r="K35" s="38"/>
      <c r="L35" s="42" t="s">
        <v>34</v>
      </c>
      <c r="M35" s="40"/>
      <c r="N35" s="42" t="s">
        <v>34</v>
      </c>
      <c r="O35" s="40"/>
      <c r="P35" s="42" t="s">
        <v>34</v>
      </c>
      <c r="Q35" s="41"/>
      <c r="R35" s="42" t="s">
        <v>34</v>
      </c>
      <c r="S35" s="43"/>
      <c r="T35" s="275"/>
      <c r="U35" s="276"/>
      <c r="V35" s="275"/>
      <c r="W35" s="276"/>
      <c r="X35" s="277"/>
      <c r="Y35" s="278"/>
      <c r="Z35" s="279">
        <f t="shared" ref="Z35" si="2">SUM(X35*T35)</f>
        <v>0</v>
      </c>
      <c r="AA35" s="280"/>
      <c r="AB35" s="281"/>
    </row>
    <row r="36" spans="1:28" ht="15" customHeight="1">
      <c r="A36" s="44" t="s">
        <v>39</v>
      </c>
      <c r="B36" s="45"/>
      <c r="C36" s="45"/>
      <c r="D36" s="45"/>
      <c r="E36" s="45"/>
      <c r="F36" s="282"/>
      <c r="G36" s="282"/>
      <c r="H36" s="282"/>
      <c r="I36" s="282"/>
      <c r="J36" s="283"/>
      <c r="K36" s="46"/>
      <c r="L36" s="47" t="s">
        <v>34</v>
      </c>
      <c r="M36" s="48"/>
      <c r="N36" s="47" t="s">
        <v>34</v>
      </c>
      <c r="O36" s="48"/>
      <c r="P36" s="47" t="s">
        <v>34</v>
      </c>
      <c r="Q36" s="49"/>
      <c r="R36" s="50" t="s">
        <v>34</v>
      </c>
      <c r="S36" s="51"/>
      <c r="T36" s="284"/>
      <c r="U36" s="285"/>
      <c r="V36" s="284"/>
      <c r="W36" s="285"/>
      <c r="X36" s="286"/>
      <c r="Y36" s="287"/>
      <c r="Z36" s="269"/>
      <c r="AA36" s="270"/>
      <c r="AB36" s="271"/>
    </row>
    <row r="37" spans="1:28" ht="14.1" customHeight="1">
      <c r="A37" s="260" t="s">
        <v>40</v>
      </c>
      <c r="B37" s="261"/>
      <c r="C37" s="261"/>
      <c r="D37" s="261"/>
      <c r="E37" s="261"/>
      <c r="F37" s="262"/>
      <c r="G37" s="262"/>
      <c r="H37" s="262"/>
      <c r="I37" s="262"/>
      <c r="J37" s="263"/>
      <c r="K37" s="52"/>
      <c r="L37" s="53" t="s">
        <v>34</v>
      </c>
      <c r="M37" s="54"/>
      <c r="N37" s="53" t="s">
        <v>34</v>
      </c>
      <c r="O37" s="54"/>
      <c r="P37" s="53" t="s">
        <v>34</v>
      </c>
      <c r="Q37" s="55"/>
      <c r="R37" s="56" t="s">
        <v>34</v>
      </c>
      <c r="S37" s="57"/>
      <c r="T37" s="264"/>
      <c r="U37" s="265"/>
      <c r="V37" s="264"/>
      <c r="W37" s="266"/>
      <c r="X37" s="267"/>
      <c r="Y37" s="268"/>
      <c r="Z37" s="269"/>
      <c r="AA37" s="270"/>
      <c r="AB37" s="271"/>
    </row>
    <row r="38" spans="1:28" ht="15" customHeight="1">
      <c r="A38" s="245" t="s">
        <v>41</v>
      </c>
      <c r="B38" s="246"/>
      <c r="C38" s="24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248" t="s">
        <v>42</v>
      </c>
      <c r="W38" s="249"/>
      <c r="X38" s="250"/>
      <c r="Y38" s="251">
        <f>SUM(Z25:AB36)</f>
        <v>9702</v>
      </c>
      <c r="Z38" s="252"/>
      <c r="AA38" s="252"/>
      <c r="AB38" s="253"/>
    </row>
    <row r="39" spans="1:28" ht="13.5" customHeight="1">
      <c r="A39" s="254" t="s">
        <v>201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6"/>
    </row>
    <row r="40" spans="1:28" ht="12.75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9"/>
    </row>
    <row r="41" spans="1:28" s="59" customFormat="1" ht="13.5" customHeight="1">
      <c r="A41" s="237" t="s">
        <v>43</v>
      </c>
      <c r="B41" s="238"/>
      <c r="C41" s="238"/>
      <c r="D41" s="238"/>
      <c r="E41" s="239"/>
      <c r="F41" s="58"/>
      <c r="H41" s="20"/>
      <c r="I41" s="20"/>
      <c r="J41" s="20"/>
      <c r="K41" s="20"/>
      <c r="L41" s="20"/>
      <c r="M41" s="60" t="s">
        <v>44</v>
      </c>
      <c r="O41" s="21"/>
      <c r="P41" s="61"/>
      <c r="Q41" s="21"/>
      <c r="R41" s="21"/>
      <c r="S41" s="20"/>
      <c r="T41" s="20"/>
      <c r="U41" s="20"/>
      <c r="V41" s="20"/>
      <c r="W41" s="20"/>
      <c r="X41" s="240"/>
      <c r="Y41" s="240"/>
      <c r="Z41" s="241"/>
      <c r="AA41" s="241"/>
      <c r="AB41" s="242"/>
    </row>
    <row r="42" spans="1:28" s="59" customFormat="1" ht="12" customHeight="1">
      <c r="A42" s="208" t="s">
        <v>45</v>
      </c>
      <c r="B42" s="209"/>
      <c r="C42" s="209"/>
      <c r="D42" s="209"/>
      <c r="E42" s="243"/>
      <c r="F42" s="217" t="s">
        <v>212</v>
      </c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31"/>
    </row>
    <row r="43" spans="1:28" s="59" customFormat="1" ht="11.25" customHeight="1">
      <c r="A43" s="200"/>
      <c r="B43" s="201"/>
      <c r="C43" s="62" t="s">
        <v>46</v>
      </c>
      <c r="D43" s="63"/>
      <c r="E43" s="64"/>
      <c r="F43" s="219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3"/>
    </row>
    <row r="44" spans="1:28" s="59" customFormat="1" ht="12.75" customHeight="1">
      <c r="A44" s="200"/>
      <c r="B44" s="201"/>
      <c r="C44" s="62" t="s">
        <v>47</v>
      </c>
      <c r="D44" s="63"/>
      <c r="E44" s="64"/>
      <c r="F44" s="65"/>
      <c r="G44" s="66" t="s">
        <v>48</v>
      </c>
      <c r="H44" s="66"/>
      <c r="I44" s="67"/>
      <c r="J44" s="67"/>
      <c r="K44" s="67"/>
      <c r="M44" s="68"/>
      <c r="N44" s="69"/>
      <c r="O44" s="68"/>
      <c r="P44" s="69"/>
      <c r="Q44" s="68"/>
      <c r="R44" s="68"/>
      <c r="S44" s="70"/>
      <c r="T44" s="71" t="s">
        <v>49</v>
      </c>
      <c r="Z44" s="72"/>
      <c r="AB44" s="73"/>
    </row>
    <row r="45" spans="1:28" s="59" customFormat="1" ht="12.75" customHeight="1">
      <c r="A45" s="200" t="str">
        <f>AA8</f>
        <v>21-009</v>
      </c>
      <c r="B45" s="201"/>
      <c r="C45" s="202" t="s">
        <v>50</v>
      </c>
      <c r="D45" s="203"/>
      <c r="E45" s="204"/>
      <c r="F45" s="226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1"/>
    </row>
    <row r="46" spans="1:28" s="59" customFormat="1" ht="12" customHeight="1" thickBot="1">
      <c r="A46" s="212"/>
      <c r="B46" s="213"/>
      <c r="C46" s="234" t="s">
        <v>51</v>
      </c>
      <c r="D46" s="235"/>
      <c r="E46" s="236"/>
      <c r="F46" s="228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3"/>
    </row>
    <row r="47" spans="1:28" s="59" customFormat="1" ht="12.75" customHeight="1">
      <c r="A47" s="208" t="s">
        <v>52</v>
      </c>
      <c r="B47" s="209"/>
      <c r="C47" s="210"/>
      <c r="D47" s="210"/>
      <c r="E47" s="211"/>
      <c r="F47" s="74"/>
      <c r="G47" s="60" t="s">
        <v>53</v>
      </c>
      <c r="H47" s="61"/>
      <c r="I47" s="61"/>
      <c r="J47" s="61"/>
      <c r="K47" s="61"/>
      <c r="M47" s="61"/>
      <c r="N47" s="61"/>
      <c r="O47" s="61"/>
      <c r="P47" s="61"/>
      <c r="Q47" s="61"/>
      <c r="R47" s="75"/>
      <c r="S47" s="61"/>
      <c r="T47" s="76" t="s">
        <v>54</v>
      </c>
      <c r="Z47" s="61"/>
      <c r="AB47" s="77"/>
    </row>
    <row r="48" spans="1:28" s="59" customFormat="1" ht="11.25" customHeight="1" thickBot="1">
      <c r="A48" s="212"/>
      <c r="B48" s="213"/>
      <c r="C48" s="214" t="s">
        <v>55</v>
      </c>
      <c r="D48" s="215"/>
      <c r="E48" s="216"/>
      <c r="F48" s="217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21"/>
    </row>
    <row r="49" spans="1:28" s="59" customFormat="1" ht="12.75" customHeight="1">
      <c r="A49" s="223" t="s">
        <v>56</v>
      </c>
      <c r="B49" s="224"/>
      <c r="C49" s="224"/>
      <c r="D49" s="224"/>
      <c r="E49" s="225"/>
      <c r="F49" s="219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2"/>
    </row>
    <row r="50" spans="1:28" s="59" customFormat="1" ht="12" customHeight="1">
      <c r="A50" s="200"/>
      <c r="B50" s="201"/>
      <c r="C50" s="202" t="s">
        <v>57</v>
      </c>
      <c r="D50" s="203"/>
      <c r="E50" s="204"/>
      <c r="F50" s="67"/>
      <c r="G50" s="66" t="s">
        <v>58</v>
      </c>
      <c r="I50" s="69"/>
      <c r="J50" s="69"/>
      <c r="K50" s="69"/>
      <c r="M50" s="69"/>
      <c r="N50" s="69"/>
      <c r="O50" s="69"/>
      <c r="P50" s="69"/>
      <c r="Q50" s="69"/>
      <c r="R50" s="78"/>
      <c r="S50" s="69"/>
      <c r="T50" s="71" t="s">
        <v>59</v>
      </c>
      <c r="Z50" s="69"/>
      <c r="AA50" s="79"/>
      <c r="AB50" s="73"/>
    </row>
    <row r="51" spans="1:28" s="59" customFormat="1" ht="9.75" customHeight="1">
      <c r="A51" s="200"/>
      <c r="B51" s="201"/>
      <c r="C51" s="205" t="s">
        <v>60</v>
      </c>
      <c r="D51" s="206"/>
      <c r="E51" s="207"/>
      <c r="F51" s="80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81"/>
      <c r="AB51" s="83"/>
    </row>
  </sheetData>
  <mergeCells count="141">
    <mergeCell ref="J2:U2"/>
    <mergeCell ref="J3:U3"/>
    <mergeCell ref="J4:U4"/>
    <mergeCell ref="AA4:AB4"/>
    <mergeCell ref="J5:U5"/>
    <mergeCell ref="AA5:AB5"/>
    <mergeCell ref="A12:K12"/>
    <mergeCell ref="N12:Z12"/>
    <mergeCell ref="A13:K13"/>
    <mergeCell ref="A14:K14"/>
    <mergeCell ref="N14:AA14"/>
    <mergeCell ref="B15:F15"/>
    <mergeCell ref="H15:K15"/>
    <mergeCell ref="N15:AA15"/>
    <mergeCell ref="K6:T6"/>
    <mergeCell ref="AA6:AB6"/>
    <mergeCell ref="AA7:AB7"/>
    <mergeCell ref="AA8:AB8"/>
    <mergeCell ref="AA9:AB9"/>
    <mergeCell ref="A11:K11"/>
    <mergeCell ref="M11:AA11"/>
    <mergeCell ref="A20:K20"/>
    <mergeCell ref="L20:M20"/>
    <mergeCell ref="N20:T20"/>
    <mergeCell ref="W20:Z20"/>
    <mergeCell ref="A21:AB21"/>
    <mergeCell ref="A22:X22"/>
    <mergeCell ref="Y22:Z22"/>
    <mergeCell ref="A16:E19"/>
    <mergeCell ref="F16:K19"/>
    <mergeCell ref="N16:AA16"/>
    <mergeCell ref="N17:AA17"/>
    <mergeCell ref="N18:AA18"/>
    <mergeCell ref="L19:M19"/>
    <mergeCell ref="N19:Z19"/>
    <mergeCell ref="A23:J23"/>
    <mergeCell ref="K23:S23"/>
    <mergeCell ref="V23:W23"/>
    <mergeCell ref="X23:Y23"/>
    <mergeCell ref="Z23:AB23"/>
    <mergeCell ref="A24:J24"/>
    <mergeCell ref="T24:U24"/>
    <mergeCell ref="V24:W24"/>
    <mergeCell ref="X24:Y24"/>
    <mergeCell ref="Z24:AB24"/>
    <mergeCell ref="A25:J25"/>
    <mergeCell ref="T25:U25"/>
    <mergeCell ref="V25:W25"/>
    <mergeCell ref="X25:Y25"/>
    <mergeCell ref="Z25:AB25"/>
    <mergeCell ref="A26:J26"/>
    <mergeCell ref="T26:U26"/>
    <mergeCell ref="V26:W26"/>
    <mergeCell ref="X26:Y26"/>
    <mergeCell ref="Z26:AB26"/>
    <mergeCell ref="A27:J27"/>
    <mergeCell ref="T27:U27"/>
    <mergeCell ref="V27:W27"/>
    <mergeCell ref="X27:Y27"/>
    <mergeCell ref="Z27:AB27"/>
    <mergeCell ref="A28:J28"/>
    <mergeCell ref="T28:U28"/>
    <mergeCell ref="V28:W28"/>
    <mergeCell ref="X28:Y28"/>
    <mergeCell ref="Z28:AB28"/>
    <mergeCell ref="A29:J29"/>
    <mergeCell ref="T29:U29"/>
    <mergeCell ref="V29:W29"/>
    <mergeCell ref="X29:Y29"/>
    <mergeCell ref="Z29:AB29"/>
    <mergeCell ref="A30:J30"/>
    <mergeCell ref="T30:U30"/>
    <mergeCell ref="V30:W30"/>
    <mergeCell ref="X30:Y30"/>
    <mergeCell ref="Z30:AB30"/>
    <mergeCell ref="A31:J31"/>
    <mergeCell ref="T31:U31"/>
    <mergeCell ref="V31:W31"/>
    <mergeCell ref="X31:Y31"/>
    <mergeCell ref="Z31:AB31"/>
    <mergeCell ref="A32:J32"/>
    <mergeCell ref="T32:U32"/>
    <mergeCell ref="V32:W32"/>
    <mergeCell ref="X32:Y32"/>
    <mergeCell ref="Z32:AB32"/>
    <mergeCell ref="A33:J33"/>
    <mergeCell ref="T33:U33"/>
    <mergeCell ref="V33:W33"/>
    <mergeCell ref="X33:Y33"/>
    <mergeCell ref="Z33:AB33"/>
    <mergeCell ref="A34:J34"/>
    <mergeCell ref="T34:U34"/>
    <mergeCell ref="V34:W34"/>
    <mergeCell ref="X34:Y34"/>
    <mergeCell ref="Z34:AB34"/>
    <mergeCell ref="A35:J35"/>
    <mergeCell ref="T35:U35"/>
    <mergeCell ref="V35:W35"/>
    <mergeCell ref="X35:Y35"/>
    <mergeCell ref="Z35:AB35"/>
    <mergeCell ref="F36:J36"/>
    <mergeCell ref="T36:U36"/>
    <mergeCell ref="V36:W36"/>
    <mergeCell ref="X36:Y36"/>
    <mergeCell ref="Z36:AB36"/>
    <mergeCell ref="A38:C38"/>
    <mergeCell ref="D38:U38"/>
    <mergeCell ref="V38:X38"/>
    <mergeCell ref="Y38:AB38"/>
    <mergeCell ref="A39:AB39"/>
    <mergeCell ref="A40:AB40"/>
    <mergeCell ref="A37:E37"/>
    <mergeCell ref="F37:J37"/>
    <mergeCell ref="T37:U37"/>
    <mergeCell ref="V37:W37"/>
    <mergeCell ref="X37:Y37"/>
    <mergeCell ref="Z37:AB37"/>
    <mergeCell ref="A44:B44"/>
    <mergeCell ref="A45:B45"/>
    <mergeCell ref="C45:E45"/>
    <mergeCell ref="F45:P46"/>
    <mergeCell ref="Q45:AB46"/>
    <mergeCell ref="A46:B46"/>
    <mergeCell ref="C46:E46"/>
    <mergeCell ref="A41:E41"/>
    <mergeCell ref="X41:Y41"/>
    <mergeCell ref="Z41:AB41"/>
    <mergeCell ref="A42:E42"/>
    <mergeCell ref="F42:P43"/>
    <mergeCell ref="Q42:AB43"/>
    <mergeCell ref="A43:B43"/>
    <mergeCell ref="A50:B50"/>
    <mergeCell ref="C50:E50"/>
    <mergeCell ref="A51:B51"/>
    <mergeCell ref="C51:E51"/>
    <mergeCell ref="A47:E47"/>
    <mergeCell ref="A48:B48"/>
    <mergeCell ref="C48:E48"/>
    <mergeCell ref="F48:P49"/>
    <mergeCell ref="Q48:AB49"/>
    <mergeCell ref="A49:E49"/>
  </mergeCells>
  <dataValidations count="13">
    <dataValidation allowBlank="1" showInputMessage="1" showErrorMessage="1" promptTitle="CAP PROJ" prompt="Please enter the capital project number, along with the associated account nubers." sqref="F36"/>
    <dataValidation allowBlank="1" showInputMessage="1" showErrorMessage="1" promptTitle="#" prompt="Enter quantity." sqref="T24:U35"/>
    <dataValidation allowBlank="1" showInputMessage="1" showErrorMessage="1" promptTitle="Acct #" prompt="Please supply entire account number in the 4-4-2-4 format." sqref="K24:K37"/>
    <dataValidation allowBlank="1" showErrorMessage="1" sqref="V24:V37 Z24:AB37"/>
    <dataValidation allowBlank="1" showInputMessage="1" showErrorMessage="1" promptTitle="Phone#" prompt="Enter vendor's phone #" sqref="B15:F15"/>
    <dataValidation errorStyle="warning" allowBlank="1" showInputMessage="1" showErrorMessage="1" errorTitle="Phone#" error="Enter the phone # where you can be reached by the vendor." promptTitle="Phone#" prompt="Enter the phone # where you can be reached by the vendor." sqref="N20:T20"/>
    <dataValidation errorStyle="warning" allowBlank="1" showInputMessage="1" showErrorMessage="1" errorTitle="Contact" error="Please enter the contact person for this req." promptTitle="Contact" prompt="Enter the contact person for this requisition." sqref="N19:Z19"/>
    <dataValidation errorStyle="warning" allowBlank="1" showInputMessage="1" showErrorMessage="1" errorTitle="RESTRICTED" error="PURCHASING USE ONLY" promptTitle="RESTRICTED" prompt="PURCHASING USE ONLY" sqref="AA6:AB6"/>
    <dataValidation allowBlank="1" showInputMessage="1" showErrorMessage="1" promptTitle="Date" prompt="Enter current date" sqref="AA4:AB4"/>
    <dataValidation type="list" allowBlank="1" showInputMessage="1" showErrorMessage="1" promptTitle="E-Verify" prompt="Is a copy of the E-Verify affidavit on file? Y or N" sqref="AB22">
      <formula1>"Y, N"</formula1>
    </dataValidation>
    <dataValidation allowBlank="1" showInputMessage="1" showErrorMessage="1" promptTitle="$$" prompt="Enter amount for single quantity. Price will auto-extend if qty entered." sqref="X24:Y35"/>
    <dataValidation allowBlank="1" showInputMessage="1" showErrorMessage="1" promptTitle="$$" prompt="Capital Project - Enter the applicable amts (+ &amp; -) in the extended total fields." sqref="X36:Y37"/>
    <dataValidation allowBlank="1" showInputMessage="1" showErrorMessage="1" promptTitle="#" prompt="Capital Project: No need for Qty - Enter the applicable amts (+ &amp; -) in the extended total fields." sqref="T36:U37"/>
  </dataValidations>
  <hyperlinks>
    <hyperlink ref="A14" r:id="rId1" display="kimberly@F2ind.com"/>
  </hyperlinks>
  <printOptions horizontalCentered="1"/>
  <pageMargins left="0" right="0" top="0.5" bottom="0" header="0.3" footer="0.05"/>
  <pageSetup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51"/>
  <sheetViews>
    <sheetView showGridLines="0" showZeros="0" showRuler="0" showWhiteSpace="0" zoomScaleNormal="100" workbookViewId="0">
      <selection activeCell="AG14" sqref="AG14"/>
    </sheetView>
  </sheetViews>
  <sheetFormatPr defaultColWidth="3.125" defaultRowHeight="15" customHeight="1"/>
  <cols>
    <col min="1" max="1" width="3.125" style="6" customWidth="1"/>
    <col min="2" max="5" width="3.5" style="6" customWidth="1"/>
    <col min="6" max="6" width="3.125" style="6"/>
    <col min="7" max="7" width="3.75" style="6" customWidth="1"/>
    <col min="8" max="10" width="3.125" style="6"/>
    <col min="11" max="11" width="3.375" style="6" customWidth="1"/>
    <col min="12" max="12" width="1.875" style="6" customWidth="1"/>
    <col min="13" max="13" width="4.125" style="12" customWidth="1"/>
    <col min="14" max="14" width="1.125" style="13" customWidth="1"/>
    <col min="15" max="15" width="2.5" style="12" customWidth="1"/>
    <col min="16" max="16" width="1.75" style="13" customWidth="1"/>
    <col min="17" max="17" width="4.5" style="12" customWidth="1"/>
    <col min="18" max="18" width="1" style="12" customWidth="1"/>
    <col min="19" max="19" width="4.375" style="6" customWidth="1"/>
    <col min="20" max="20" width="3.5" style="6" customWidth="1"/>
    <col min="21" max="21" width="3" style="6" customWidth="1"/>
    <col min="22" max="22" width="3.5" style="6" customWidth="1"/>
    <col min="23" max="23" width="2.25" style="6" customWidth="1"/>
    <col min="24" max="24" width="4.375" style="6" customWidth="1"/>
    <col min="25" max="25" width="4.75" style="6" customWidth="1"/>
    <col min="26" max="26" width="3.125" style="6"/>
    <col min="27" max="27" width="4.125" style="6" customWidth="1"/>
    <col min="28" max="28" width="5.625" style="6" customWidth="1"/>
    <col min="29" max="16384" width="3.125" style="6"/>
  </cols>
  <sheetData>
    <row r="1" spans="1:28" ht="6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3"/>
      <c r="P1" s="4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5"/>
    </row>
    <row r="2" spans="1:28" ht="17.25" customHeight="1">
      <c r="A2" s="7"/>
      <c r="J2" s="374" t="s">
        <v>0</v>
      </c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Z2" s="8"/>
      <c r="AA2" s="8"/>
      <c r="AB2" s="9"/>
    </row>
    <row r="3" spans="1:28" ht="15" customHeight="1">
      <c r="A3" s="7"/>
      <c r="J3" s="375" t="s">
        <v>1</v>
      </c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Z3" s="8"/>
      <c r="AA3" s="8"/>
      <c r="AB3" s="9"/>
    </row>
    <row r="4" spans="1:28" ht="14.25" customHeight="1">
      <c r="A4" s="7"/>
      <c r="J4" s="375" t="s">
        <v>2</v>
      </c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Z4" s="10" t="s">
        <v>3</v>
      </c>
      <c r="AA4" s="376">
        <v>44378</v>
      </c>
      <c r="AB4" s="377"/>
    </row>
    <row r="5" spans="1:28" ht="14.25" customHeight="1">
      <c r="A5" s="7"/>
      <c r="J5" s="375" t="s">
        <v>4</v>
      </c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AA5" s="378"/>
      <c r="AB5" s="379"/>
    </row>
    <row r="6" spans="1:28" ht="17.25" customHeight="1">
      <c r="A6" s="7"/>
      <c r="K6" s="363" t="s">
        <v>5</v>
      </c>
      <c r="L6" s="363"/>
      <c r="M6" s="363"/>
      <c r="N6" s="363"/>
      <c r="O6" s="363"/>
      <c r="P6" s="363"/>
      <c r="Q6" s="363"/>
      <c r="R6" s="363"/>
      <c r="S6" s="363"/>
      <c r="T6" s="363"/>
      <c r="Z6" s="11" t="s">
        <v>6</v>
      </c>
      <c r="AA6" s="364"/>
      <c r="AB6" s="365"/>
    </row>
    <row r="7" spans="1:28" ht="15" customHeight="1">
      <c r="A7" s="7"/>
      <c r="Z7" s="14" t="s">
        <v>69</v>
      </c>
      <c r="AA7" s="366"/>
      <c r="AB7" s="367"/>
    </row>
    <row r="8" spans="1:28" ht="15.75" customHeight="1">
      <c r="A8" s="7"/>
      <c r="Z8" s="14" t="s">
        <v>7</v>
      </c>
      <c r="AA8" s="596" t="s">
        <v>269</v>
      </c>
      <c r="AB8" s="597"/>
    </row>
    <row r="9" spans="1:28" ht="15" customHeight="1">
      <c r="A9" s="15"/>
      <c r="Z9" s="14" t="s">
        <v>8</v>
      </c>
      <c r="AA9" s="370"/>
      <c r="AB9" s="371"/>
    </row>
    <row r="10" spans="1:28" ht="15" customHeight="1">
      <c r="A10" s="16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5"/>
      <c r="AB10" s="9"/>
    </row>
    <row r="11" spans="1:28" ht="12.75" customHeight="1">
      <c r="A11" s="372" t="s">
        <v>217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  <c r="L11" s="17"/>
      <c r="M11" s="373" t="s">
        <v>11</v>
      </c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9"/>
    </row>
    <row r="12" spans="1:28" ht="14.25" customHeight="1">
      <c r="A12" s="372" t="s">
        <v>218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9"/>
      <c r="L12" s="17"/>
      <c r="M12" s="18"/>
      <c r="N12" s="380" t="s">
        <v>13</v>
      </c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19"/>
      <c r="AB12" s="9"/>
    </row>
    <row r="13" spans="1:28" ht="15" customHeight="1">
      <c r="A13" s="372" t="s">
        <v>219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9"/>
      <c r="L13" s="20" t="s">
        <v>15</v>
      </c>
      <c r="M13" s="21"/>
      <c r="N13" s="4"/>
      <c r="O13" s="21"/>
      <c r="P13" s="4"/>
      <c r="Q13" s="21"/>
      <c r="R13" s="21"/>
      <c r="S13" s="2"/>
      <c r="T13" s="2"/>
      <c r="U13" s="2"/>
      <c r="V13" s="2"/>
      <c r="W13" s="2"/>
      <c r="X13" s="2"/>
      <c r="Y13" s="2"/>
      <c r="Z13" s="2"/>
      <c r="AA13" s="2"/>
      <c r="AB13" s="5"/>
    </row>
    <row r="14" spans="1:28" ht="22.5" customHeight="1">
      <c r="A14" s="546" t="s">
        <v>220</v>
      </c>
      <c r="B14" s="547"/>
      <c r="C14" s="547"/>
      <c r="D14" s="547"/>
      <c r="E14" s="547"/>
      <c r="F14" s="547"/>
      <c r="G14" s="547"/>
      <c r="H14" s="547"/>
      <c r="I14" s="547"/>
      <c r="J14" s="547"/>
      <c r="K14" s="548"/>
      <c r="N14" s="484" t="s">
        <v>16</v>
      </c>
      <c r="O14" s="484"/>
      <c r="P14" s="484"/>
      <c r="Q14" s="484"/>
      <c r="R14" s="484"/>
      <c r="S14" s="484"/>
      <c r="T14" s="484"/>
      <c r="U14" s="484"/>
      <c r="V14" s="484"/>
      <c r="W14" s="484"/>
      <c r="X14" s="484"/>
      <c r="Y14" s="484"/>
      <c r="Z14" s="484"/>
      <c r="AA14" s="484"/>
      <c r="AB14" s="9"/>
    </row>
    <row r="15" spans="1:28" ht="18" customHeight="1">
      <c r="A15" s="22" t="s">
        <v>17</v>
      </c>
      <c r="B15" s="360" t="s">
        <v>221</v>
      </c>
      <c r="C15" s="360"/>
      <c r="D15" s="360"/>
      <c r="E15" s="360"/>
      <c r="F15" s="360"/>
      <c r="G15" s="23" t="s">
        <v>18</v>
      </c>
      <c r="H15" s="361"/>
      <c r="I15" s="361"/>
      <c r="J15" s="361"/>
      <c r="K15" s="362"/>
      <c r="N15" s="354" t="s">
        <v>107</v>
      </c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9"/>
    </row>
    <row r="16" spans="1:28" ht="17.25" customHeight="1">
      <c r="A16" s="336" t="s">
        <v>143</v>
      </c>
      <c r="B16" s="337"/>
      <c r="C16" s="337"/>
      <c r="D16" s="337"/>
      <c r="E16" s="338"/>
      <c r="F16" s="345" t="s">
        <v>19</v>
      </c>
      <c r="G16" s="346"/>
      <c r="H16" s="346"/>
      <c r="I16" s="346"/>
      <c r="J16" s="346"/>
      <c r="K16" s="347"/>
      <c r="N16" s="354" t="s">
        <v>108</v>
      </c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9"/>
    </row>
    <row r="17" spans="1:28" s="24" customFormat="1" ht="17.25" customHeight="1">
      <c r="A17" s="339"/>
      <c r="B17" s="340"/>
      <c r="C17" s="340"/>
      <c r="D17" s="340"/>
      <c r="E17" s="341"/>
      <c r="F17" s="327"/>
      <c r="G17" s="348"/>
      <c r="H17" s="348"/>
      <c r="I17" s="348"/>
      <c r="J17" s="348"/>
      <c r="K17" s="349"/>
      <c r="M17" s="25"/>
      <c r="N17" s="354" t="s">
        <v>20</v>
      </c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26"/>
    </row>
    <row r="18" spans="1:28" s="24" customFormat="1" ht="19.5" customHeight="1">
      <c r="A18" s="339"/>
      <c r="B18" s="340"/>
      <c r="C18" s="340"/>
      <c r="D18" s="340"/>
      <c r="E18" s="341"/>
      <c r="F18" s="327"/>
      <c r="G18" s="348"/>
      <c r="H18" s="348"/>
      <c r="I18" s="348"/>
      <c r="J18" s="348"/>
      <c r="K18" s="349"/>
      <c r="M18" s="2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26"/>
    </row>
    <row r="19" spans="1:28" s="24" customFormat="1" ht="17.25" customHeight="1">
      <c r="A19" s="342"/>
      <c r="B19" s="343"/>
      <c r="C19" s="343"/>
      <c r="D19" s="343"/>
      <c r="E19" s="344"/>
      <c r="F19" s="350"/>
      <c r="G19" s="351"/>
      <c r="H19" s="351"/>
      <c r="I19" s="351"/>
      <c r="J19" s="351"/>
      <c r="K19" s="352"/>
      <c r="L19" s="327" t="s">
        <v>21</v>
      </c>
      <c r="M19" s="328"/>
      <c r="N19" s="356" t="s">
        <v>118</v>
      </c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27"/>
      <c r="AB19" s="26"/>
    </row>
    <row r="20" spans="1:28" s="24" customFormat="1" ht="17.25" customHeight="1">
      <c r="A20" s="324" t="s">
        <v>22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  <c r="L20" s="327" t="s">
        <v>23</v>
      </c>
      <c r="M20" s="328"/>
      <c r="N20" s="329" t="s">
        <v>191</v>
      </c>
      <c r="O20" s="329"/>
      <c r="P20" s="329"/>
      <c r="Q20" s="329"/>
      <c r="R20" s="329"/>
      <c r="S20" s="329"/>
      <c r="T20" s="329"/>
      <c r="V20" s="28" t="s">
        <v>18</v>
      </c>
      <c r="W20" s="329"/>
      <c r="X20" s="329"/>
      <c r="Y20" s="329"/>
      <c r="Z20" s="329"/>
      <c r="AA20" s="28"/>
      <c r="AB20" s="26"/>
    </row>
    <row r="21" spans="1:28" ht="32.25" customHeight="1">
      <c r="A21" s="330" t="s">
        <v>24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2"/>
    </row>
    <row r="22" spans="1:28" ht="18" customHeight="1">
      <c r="A22" s="333" t="s">
        <v>25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5" t="s">
        <v>26</v>
      </c>
      <c r="Z22" s="335"/>
      <c r="AA22" s="29" t="s">
        <v>27</v>
      </c>
      <c r="AB22" s="30" t="s">
        <v>63</v>
      </c>
    </row>
    <row r="23" spans="1:28" ht="14.25" customHeight="1">
      <c r="A23" s="306" t="s">
        <v>28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6" t="s">
        <v>29</v>
      </c>
      <c r="L23" s="307"/>
      <c r="M23" s="307"/>
      <c r="N23" s="307"/>
      <c r="O23" s="307"/>
      <c r="P23" s="307"/>
      <c r="Q23" s="307"/>
      <c r="R23" s="307"/>
      <c r="S23" s="308"/>
      <c r="T23" s="31" t="s">
        <v>30</v>
      </c>
      <c r="U23" s="32"/>
      <c r="V23" s="306" t="s">
        <v>31</v>
      </c>
      <c r="W23" s="308"/>
      <c r="X23" s="306" t="s">
        <v>32</v>
      </c>
      <c r="Y23" s="308"/>
      <c r="Z23" s="306" t="s">
        <v>33</v>
      </c>
      <c r="AA23" s="307"/>
      <c r="AB23" s="308"/>
    </row>
    <row r="24" spans="1:28" ht="15" customHeight="1">
      <c r="A24" s="309"/>
      <c r="B24" s="310"/>
      <c r="C24" s="310"/>
      <c r="D24" s="310"/>
      <c r="E24" s="310"/>
      <c r="F24" s="310"/>
      <c r="G24" s="310"/>
      <c r="H24" s="310"/>
      <c r="I24" s="310"/>
      <c r="J24" s="311"/>
      <c r="K24" s="33"/>
      <c r="L24" s="34" t="s">
        <v>34</v>
      </c>
      <c r="M24" s="107"/>
      <c r="N24" s="34" t="s">
        <v>34</v>
      </c>
      <c r="O24" s="107"/>
      <c r="P24" s="34" t="s">
        <v>34</v>
      </c>
      <c r="Q24" s="36"/>
      <c r="R24" s="34" t="s">
        <v>34</v>
      </c>
      <c r="S24" s="37"/>
      <c r="T24" s="439"/>
      <c r="U24" s="440"/>
      <c r="V24" s="439"/>
      <c r="W24" s="440"/>
      <c r="X24" s="316"/>
      <c r="Y24" s="317"/>
      <c r="Z24" s="318">
        <f t="shared" ref="Z24:Z35" si="0">SUM(X24*T24)</f>
        <v>0</v>
      </c>
      <c r="AA24" s="319"/>
      <c r="AB24" s="320"/>
    </row>
    <row r="25" spans="1:28" ht="15" customHeight="1">
      <c r="A25" s="294" t="s">
        <v>208</v>
      </c>
      <c r="B25" s="295"/>
      <c r="C25" s="295"/>
      <c r="D25" s="295"/>
      <c r="E25" s="295"/>
      <c r="F25" s="295"/>
      <c r="G25" s="295"/>
      <c r="H25" s="295"/>
      <c r="I25" s="295"/>
      <c r="J25" s="296"/>
      <c r="K25" s="84" t="s">
        <v>64</v>
      </c>
      <c r="L25" s="85" t="s">
        <v>34</v>
      </c>
      <c r="M25" s="86" t="s">
        <v>65</v>
      </c>
      <c r="N25" s="85" t="s">
        <v>34</v>
      </c>
      <c r="O25" s="86" t="s">
        <v>66</v>
      </c>
      <c r="P25" s="85" t="s">
        <v>34</v>
      </c>
      <c r="Q25" s="87" t="s">
        <v>67</v>
      </c>
      <c r="R25" s="88" t="s">
        <v>34</v>
      </c>
      <c r="S25" s="89" t="s">
        <v>68</v>
      </c>
      <c r="T25" s="535">
        <v>30000</v>
      </c>
      <c r="U25" s="513"/>
      <c r="V25" s="536" t="s">
        <v>82</v>
      </c>
      <c r="W25" s="537"/>
      <c r="X25" s="488">
        <v>0.27500000000000002</v>
      </c>
      <c r="Y25" s="489"/>
      <c r="Z25" s="279">
        <f t="shared" si="0"/>
        <v>8250</v>
      </c>
      <c r="AA25" s="280"/>
      <c r="AB25" s="281"/>
    </row>
    <row r="26" spans="1:28" ht="15" customHeight="1">
      <c r="A26" s="294" t="s">
        <v>209</v>
      </c>
      <c r="B26" s="295"/>
      <c r="C26" s="295"/>
      <c r="D26" s="295"/>
      <c r="E26" s="295"/>
      <c r="F26" s="295"/>
      <c r="G26" s="295"/>
      <c r="H26" s="295"/>
      <c r="I26" s="295"/>
      <c r="J26" s="296"/>
      <c r="K26" s="38"/>
      <c r="L26" s="39" t="s">
        <v>34</v>
      </c>
      <c r="M26" s="40"/>
      <c r="N26" s="39" t="s">
        <v>34</v>
      </c>
      <c r="O26" s="40"/>
      <c r="P26" s="39" t="s">
        <v>34</v>
      </c>
      <c r="Q26" s="41"/>
      <c r="R26" s="42" t="s">
        <v>34</v>
      </c>
      <c r="S26" s="43"/>
      <c r="T26" s="433"/>
      <c r="U26" s="276"/>
      <c r="V26" s="533"/>
      <c r="W26" s="534"/>
      <c r="X26" s="277"/>
      <c r="Y26" s="278"/>
      <c r="Z26" s="279">
        <f t="shared" si="0"/>
        <v>0</v>
      </c>
      <c r="AA26" s="280"/>
      <c r="AB26" s="281"/>
    </row>
    <row r="27" spans="1:28" ht="15" customHeight="1">
      <c r="A27" s="294" t="s">
        <v>35</v>
      </c>
      <c r="B27" s="295"/>
      <c r="C27" s="295"/>
      <c r="D27" s="295"/>
      <c r="E27" s="295"/>
      <c r="F27" s="295"/>
      <c r="G27" s="295"/>
      <c r="H27" s="295"/>
      <c r="I27" s="295"/>
      <c r="J27" s="296"/>
      <c r="K27" s="38"/>
      <c r="L27" s="39" t="s">
        <v>34</v>
      </c>
      <c r="M27" s="40"/>
      <c r="N27" s="39" t="s">
        <v>34</v>
      </c>
      <c r="O27" s="40"/>
      <c r="P27" s="39" t="s">
        <v>34</v>
      </c>
      <c r="Q27" s="41"/>
      <c r="R27" s="42" t="s">
        <v>34</v>
      </c>
      <c r="S27" s="43"/>
      <c r="T27" s="433"/>
      <c r="U27" s="276"/>
      <c r="V27" s="533"/>
      <c r="W27" s="534"/>
      <c r="X27" s="277"/>
      <c r="Y27" s="278"/>
      <c r="Z27" s="279">
        <f>SUM(X27*T27)</f>
        <v>0</v>
      </c>
      <c r="AA27" s="280"/>
      <c r="AB27" s="281"/>
    </row>
    <row r="28" spans="1:28" ht="15" customHeight="1">
      <c r="A28" s="294"/>
      <c r="B28" s="295"/>
      <c r="C28" s="295"/>
      <c r="D28" s="295"/>
      <c r="E28" s="295"/>
      <c r="F28" s="295"/>
      <c r="G28" s="295"/>
      <c r="H28" s="295"/>
      <c r="I28" s="295"/>
      <c r="J28" s="296"/>
      <c r="K28" s="38"/>
      <c r="L28" s="39" t="s">
        <v>34</v>
      </c>
      <c r="M28" s="40"/>
      <c r="N28" s="39" t="s">
        <v>34</v>
      </c>
      <c r="O28" s="40"/>
      <c r="P28" s="39" t="s">
        <v>34</v>
      </c>
      <c r="Q28" s="41"/>
      <c r="R28" s="42" t="s">
        <v>34</v>
      </c>
      <c r="S28" s="43"/>
      <c r="T28" s="433"/>
      <c r="U28" s="276"/>
      <c r="V28" s="533"/>
      <c r="W28" s="534"/>
      <c r="X28" s="277"/>
      <c r="Y28" s="278"/>
      <c r="Z28" s="279">
        <f>SUM(X28*T28)</f>
        <v>0</v>
      </c>
      <c r="AA28" s="280"/>
      <c r="AB28" s="281"/>
    </row>
    <row r="29" spans="1:28" ht="15" customHeight="1">
      <c r="A29" s="294" t="s">
        <v>149</v>
      </c>
      <c r="B29" s="295"/>
      <c r="C29" s="295"/>
      <c r="D29" s="295"/>
      <c r="E29" s="295"/>
      <c r="F29" s="295"/>
      <c r="G29" s="295"/>
      <c r="H29" s="295"/>
      <c r="I29" s="295"/>
      <c r="J29" s="296"/>
      <c r="K29" s="38"/>
      <c r="L29" s="42" t="s">
        <v>34</v>
      </c>
      <c r="M29" s="40"/>
      <c r="N29" s="42" t="s">
        <v>34</v>
      </c>
      <c r="O29" s="40"/>
      <c r="P29" s="42" t="s">
        <v>34</v>
      </c>
      <c r="Q29" s="41"/>
      <c r="R29" s="42" t="s">
        <v>34</v>
      </c>
      <c r="S29" s="43"/>
      <c r="T29" s="297">
        <f>SUM($T$24*V29)</f>
        <v>0</v>
      </c>
      <c r="U29" s="276"/>
      <c r="V29" s="297"/>
      <c r="W29" s="276"/>
      <c r="X29" s="277"/>
      <c r="Y29" s="278"/>
      <c r="Z29" s="279">
        <f>SUM(X29*T29)</f>
        <v>0</v>
      </c>
      <c r="AA29" s="280"/>
      <c r="AB29" s="281"/>
    </row>
    <row r="30" spans="1:28" ht="15" customHeight="1">
      <c r="A30" s="294"/>
      <c r="B30" s="295"/>
      <c r="C30" s="295"/>
      <c r="D30" s="295"/>
      <c r="E30" s="295"/>
      <c r="F30" s="295"/>
      <c r="G30" s="295"/>
      <c r="H30" s="295"/>
      <c r="I30" s="295"/>
      <c r="J30" s="296"/>
      <c r="K30" s="38"/>
      <c r="L30" s="39" t="s">
        <v>34</v>
      </c>
      <c r="M30" s="40"/>
      <c r="N30" s="39" t="s">
        <v>34</v>
      </c>
      <c r="O30" s="40"/>
      <c r="P30" s="39" t="s">
        <v>34</v>
      </c>
      <c r="Q30" s="41"/>
      <c r="R30" s="42" t="s">
        <v>34</v>
      </c>
      <c r="S30" s="43"/>
      <c r="T30" s="297"/>
      <c r="U30" s="276"/>
      <c r="V30" s="297"/>
      <c r="W30" s="276"/>
      <c r="X30" s="277"/>
      <c r="Y30" s="278"/>
      <c r="Z30" s="279">
        <f>SUM(X30*T30)</f>
        <v>0</v>
      </c>
      <c r="AA30" s="280"/>
      <c r="AB30" s="281"/>
    </row>
    <row r="31" spans="1:28" ht="15" customHeight="1">
      <c r="A31" s="272"/>
      <c r="B31" s="273"/>
      <c r="C31" s="273"/>
      <c r="D31" s="273"/>
      <c r="E31" s="273"/>
      <c r="F31" s="273"/>
      <c r="G31" s="273"/>
      <c r="H31" s="273"/>
      <c r="I31" s="273"/>
      <c r="J31" s="274"/>
      <c r="K31" s="38"/>
      <c r="L31" s="42" t="s">
        <v>34</v>
      </c>
      <c r="M31" s="40"/>
      <c r="N31" s="42" t="s">
        <v>34</v>
      </c>
      <c r="O31" s="40"/>
      <c r="P31" s="42" t="s">
        <v>34</v>
      </c>
      <c r="Q31" s="41"/>
      <c r="R31" s="42" t="s">
        <v>34</v>
      </c>
      <c r="S31" s="43"/>
      <c r="T31" s="275"/>
      <c r="U31" s="276"/>
      <c r="V31" s="275"/>
      <c r="W31" s="276"/>
      <c r="X31" s="277"/>
      <c r="Y31" s="278"/>
      <c r="Z31" s="279">
        <f>SUM(X31*T31)</f>
        <v>0</v>
      </c>
      <c r="AA31" s="280"/>
      <c r="AB31" s="281"/>
    </row>
    <row r="32" spans="1:28" ht="15" customHeight="1">
      <c r="A32" s="288"/>
      <c r="B32" s="289"/>
      <c r="C32" s="289"/>
      <c r="D32" s="289"/>
      <c r="E32" s="289"/>
      <c r="F32" s="289"/>
      <c r="G32" s="289"/>
      <c r="H32" s="289"/>
      <c r="I32" s="289"/>
      <c r="J32" s="290"/>
      <c r="K32" s="38"/>
      <c r="L32" s="39" t="s">
        <v>34</v>
      </c>
      <c r="M32" s="40"/>
      <c r="N32" s="39" t="s">
        <v>34</v>
      </c>
      <c r="O32" s="40"/>
      <c r="P32" s="39" t="s">
        <v>34</v>
      </c>
      <c r="Q32" s="41"/>
      <c r="R32" s="42" t="s">
        <v>34</v>
      </c>
      <c r="S32" s="43"/>
      <c r="T32" s="275"/>
      <c r="U32" s="276"/>
      <c r="V32" s="275"/>
      <c r="W32" s="276"/>
      <c r="X32" s="277"/>
      <c r="Y32" s="278"/>
      <c r="Z32" s="279">
        <f t="shared" si="0"/>
        <v>0</v>
      </c>
      <c r="AA32" s="280"/>
      <c r="AB32" s="281"/>
    </row>
    <row r="33" spans="1:28" ht="15" customHeight="1">
      <c r="A33" s="288"/>
      <c r="B33" s="289"/>
      <c r="C33" s="289"/>
      <c r="D33" s="289"/>
      <c r="E33" s="289"/>
      <c r="F33" s="289"/>
      <c r="G33" s="289"/>
      <c r="H33" s="289"/>
      <c r="I33" s="289"/>
      <c r="J33" s="290"/>
      <c r="K33" s="38"/>
      <c r="L33" s="42" t="s">
        <v>34</v>
      </c>
      <c r="M33" s="40"/>
      <c r="N33" s="42" t="s">
        <v>34</v>
      </c>
      <c r="O33" s="40"/>
      <c r="P33" s="42" t="s">
        <v>34</v>
      </c>
      <c r="Q33" s="41"/>
      <c r="R33" s="42" t="s">
        <v>34</v>
      </c>
      <c r="S33" s="43"/>
      <c r="T33" s="275"/>
      <c r="U33" s="276"/>
      <c r="V33" s="275"/>
      <c r="W33" s="276"/>
      <c r="X33" s="277"/>
      <c r="Y33" s="278"/>
      <c r="Z33" s="279">
        <f t="shared" si="0"/>
        <v>0</v>
      </c>
      <c r="AA33" s="280"/>
      <c r="AB33" s="281"/>
    </row>
    <row r="34" spans="1:28" ht="15" customHeight="1">
      <c r="A34" s="288"/>
      <c r="B34" s="289"/>
      <c r="C34" s="289"/>
      <c r="D34" s="289"/>
      <c r="E34" s="289"/>
      <c r="F34" s="289"/>
      <c r="G34" s="289"/>
      <c r="H34" s="289"/>
      <c r="I34" s="289"/>
      <c r="J34" s="290"/>
      <c r="K34" s="38"/>
      <c r="L34" s="39" t="s">
        <v>34</v>
      </c>
      <c r="M34" s="40"/>
      <c r="N34" s="39" t="s">
        <v>34</v>
      </c>
      <c r="O34" s="40"/>
      <c r="P34" s="39" t="s">
        <v>34</v>
      </c>
      <c r="Q34" s="41"/>
      <c r="R34" s="42" t="s">
        <v>34</v>
      </c>
      <c r="S34" s="43"/>
      <c r="T34" s="275"/>
      <c r="U34" s="276"/>
      <c r="V34" s="275"/>
      <c r="W34" s="276"/>
      <c r="X34" s="277"/>
      <c r="Y34" s="278"/>
      <c r="Z34" s="279">
        <f t="shared" si="0"/>
        <v>0</v>
      </c>
      <c r="AA34" s="280"/>
      <c r="AB34" s="281"/>
    </row>
    <row r="35" spans="1:28" ht="15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4"/>
      <c r="K35" s="38"/>
      <c r="L35" s="42" t="s">
        <v>34</v>
      </c>
      <c r="M35" s="40"/>
      <c r="N35" s="42" t="s">
        <v>34</v>
      </c>
      <c r="O35" s="40"/>
      <c r="P35" s="42" t="s">
        <v>34</v>
      </c>
      <c r="Q35" s="41"/>
      <c r="R35" s="42" t="s">
        <v>34</v>
      </c>
      <c r="S35" s="43"/>
      <c r="T35" s="275"/>
      <c r="U35" s="276"/>
      <c r="V35" s="275"/>
      <c r="W35" s="276"/>
      <c r="X35" s="277"/>
      <c r="Y35" s="278"/>
      <c r="Z35" s="279">
        <f t="shared" si="0"/>
        <v>0</v>
      </c>
      <c r="AA35" s="280"/>
      <c r="AB35" s="281"/>
    </row>
    <row r="36" spans="1:28" ht="15" customHeight="1">
      <c r="A36" s="44" t="s">
        <v>39</v>
      </c>
      <c r="B36" s="45"/>
      <c r="C36" s="45"/>
      <c r="D36" s="45"/>
      <c r="E36" s="45"/>
      <c r="F36" s="282"/>
      <c r="G36" s="282"/>
      <c r="H36" s="282"/>
      <c r="I36" s="282"/>
      <c r="J36" s="283"/>
      <c r="K36" s="46"/>
      <c r="L36" s="47" t="s">
        <v>34</v>
      </c>
      <c r="M36" s="48"/>
      <c r="N36" s="47" t="s">
        <v>34</v>
      </c>
      <c r="O36" s="48"/>
      <c r="P36" s="47" t="s">
        <v>34</v>
      </c>
      <c r="Q36" s="49"/>
      <c r="R36" s="50" t="s">
        <v>34</v>
      </c>
      <c r="S36" s="51"/>
      <c r="T36" s="284"/>
      <c r="U36" s="285"/>
      <c r="V36" s="284"/>
      <c r="W36" s="285"/>
      <c r="X36" s="286"/>
      <c r="Y36" s="287"/>
      <c r="Z36" s="269"/>
      <c r="AA36" s="270"/>
      <c r="AB36" s="271"/>
    </row>
    <row r="37" spans="1:28" ht="14.1" customHeight="1">
      <c r="A37" s="260" t="s">
        <v>40</v>
      </c>
      <c r="B37" s="261"/>
      <c r="C37" s="261"/>
      <c r="D37" s="261"/>
      <c r="E37" s="261"/>
      <c r="F37" s="262"/>
      <c r="G37" s="262"/>
      <c r="H37" s="262"/>
      <c r="I37" s="262"/>
      <c r="J37" s="263"/>
      <c r="K37" s="52"/>
      <c r="L37" s="53" t="s">
        <v>34</v>
      </c>
      <c r="M37" s="54"/>
      <c r="N37" s="53" t="s">
        <v>34</v>
      </c>
      <c r="O37" s="54"/>
      <c r="P37" s="53" t="s">
        <v>34</v>
      </c>
      <c r="Q37" s="55"/>
      <c r="R37" s="56" t="s">
        <v>34</v>
      </c>
      <c r="S37" s="57"/>
      <c r="T37" s="264"/>
      <c r="U37" s="265"/>
      <c r="V37" s="264"/>
      <c r="W37" s="266"/>
      <c r="X37" s="267"/>
      <c r="Y37" s="268"/>
      <c r="Z37" s="269"/>
      <c r="AA37" s="270"/>
      <c r="AB37" s="271"/>
    </row>
    <row r="38" spans="1:28" ht="15" customHeight="1">
      <c r="A38" s="245" t="s">
        <v>41</v>
      </c>
      <c r="B38" s="246"/>
      <c r="C38" s="24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248" t="s">
        <v>42</v>
      </c>
      <c r="W38" s="249"/>
      <c r="X38" s="250"/>
      <c r="Y38" s="251">
        <f>SUM(Z19:AB37)</f>
        <v>8250</v>
      </c>
      <c r="Z38" s="252"/>
      <c r="AA38" s="252"/>
      <c r="AB38" s="253"/>
    </row>
    <row r="39" spans="1:28" ht="13.5" customHeight="1">
      <c r="A39" s="254" t="s">
        <v>119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6"/>
    </row>
    <row r="40" spans="1:28" ht="12.75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9"/>
    </row>
    <row r="41" spans="1:28" s="59" customFormat="1" ht="13.5" customHeight="1">
      <c r="A41" s="237" t="s">
        <v>43</v>
      </c>
      <c r="B41" s="238"/>
      <c r="C41" s="238"/>
      <c r="D41" s="238"/>
      <c r="E41" s="239"/>
      <c r="F41" s="58"/>
      <c r="H41" s="20"/>
      <c r="I41" s="20"/>
      <c r="J41" s="20"/>
      <c r="K41" s="20"/>
      <c r="L41" s="20"/>
      <c r="M41" s="60" t="s">
        <v>44</v>
      </c>
      <c r="O41" s="21"/>
      <c r="P41" s="105"/>
      <c r="Q41" s="21"/>
      <c r="R41" s="21"/>
      <c r="S41" s="20"/>
      <c r="T41" s="20"/>
      <c r="U41" s="20"/>
      <c r="V41" s="20"/>
      <c r="W41" s="20"/>
      <c r="X41" s="240"/>
      <c r="Y41" s="240"/>
      <c r="Z41" s="241"/>
      <c r="AA41" s="241"/>
      <c r="AB41" s="242"/>
    </row>
    <row r="42" spans="1:28" s="59" customFormat="1" ht="12" customHeight="1">
      <c r="A42" s="208" t="s">
        <v>45</v>
      </c>
      <c r="B42" s="209"/>
      <c r="C42" s="209"/>
      <c r="D42" s="209"/>
      <c r="E42" s="243"/>
      <c r="F42" s="217" t="s">
        <v>212</v>
      </c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31"/>
    </row>
    <row r="43" spans="1:28" s="59" customFormat="1" ht="11.25" customHeight="1">
      <c r="A43" s="200"/>
      <c r="B43" s="201"/>
      <c r="C43" s="102" t="s">
        <v>46</v>
      </c>
      <c r="D43" s="103"/>
      <c r="E43" s="104"/>
      <c r="F43" s="219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3"/>
    </row>
    <row r="44" spans="1:28" s="59" customFormat="1" ht="12.75" customHeight="1">
      <c r="A44" s="200"/>
      <c r="B44" s="201"/>
      <c r="C44" s="102" t="s">
        <v>47</v>
      </c>
      <c r="D44" s="103"/>
      <c r="E44" s="104"/>
      <c r="F44" s="65"/>
      <c r="G44" s="66" t="s">
        <v>48</v>
      </c>
      <c r="H44" s="66"/>
      <c r="I44" s="67"/>
      <c r="J44" s="67"/>
      <c r="K44" s="67"/>
      <c r="M44" s="68"/>
      <c r="N44" s="106"/>
      <c r="O44" s="68"/>
      <c r="P44" s="106"/>
      <c r="Q44" s="68"/>
      <c r="R44" s="68"/>
      <c r="S44" s="70"/>
      <c r="T44" s="71" t="s">
        <v>49</v>
      </c>
      <c r="Z44" s="72"/>
      <c r="AB44" s="73"/>
    </row>
    <row r="45" spans="1:28" s="59" customFormat="1" ht="12.75" customHeight="1">
      <c r="A45" s="200" t="str">
        <f>AA8</f>
        <v>21-009</v>
      </c>
      <c r="B45" s="201"/>
      <c r="C45" s="202" t="s">
        <v>50</v>
      </c>
      <c r="D45" s="203"/>
      <c r="E45" s="204"/>
      <c r="F45" s="226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1"/>
    </row>
    <row r="46" spans="1:28" s="59" customFormat="1" ht="12" customHeight="1" thickBot="1">
      <c r="A46" s="212"/>
      <c r="B46" s="213"/>
      <c r="C46" s="234" t="s">
        <v>51</v>
      </c>
      <c r="D46" s="235"/>
      <c r="E46" s="236"/>
      <c r="F46" s="228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3"/>
    </row>
    <row r="47" spans="1:28" s="59" customFormat="1" ht="12.75" customHeight="1">
      <c r="A47" s="208" t="s">
        <v>52</v>
      </c>
      <c r="B47" s="209"/>
      <c r="C47" s="210"/>
      <c r="D47" s="210"/>
      <c r="E47" s="211"/>
      <c r="F47" s="74"/>
      <c r="G47" s="60" t="s">
        <v>53</v>
      </c>
      <c r="H47" s="105"/>
      <c r="I47" s="105"/>
      <c r="J47" s="105"/>
      <c r="K47" s="105"/>
      <c r="M47" s="105"/>
      <c r="N47" s="105"/>
      <c r="O47" s="105"/>
      <c r="P47" s="105"/>
      <c r="Q47" s="105"/>
      <c r="R47" s="75"/>
      <c r="S47" s="105"/>
      <c r="T47" s="76" t="s">
        <v>54</v>
      </c>
      <c r="Z47" s="105"/>
      <c r="AB47" s="77"/>
    </row>
    <row r="48" spans="1:28" s="59" customFormat="1" ht="11.25" customHeight="1" thickBot="1">
      <c r="A48" s="212"/>
      <c r="B48" s="213"/>
      <c r="C48" s="214" t="s">
        <v>55</v>
      </c>
      <c r="D48" s="215"/>
      <c r="E48" s="216"/>
      <c r="F48" s="217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21"/>
    </row>
    <row r="49" spans="1:28" s="59" customFormat="1" ht="12.75" customHeight="1">
      <c r="A49" s="223" t="s">
        <v>56</v>
      </c>
      <c r="B49" s="224"/>
      <c r="C49" s="224"/>
      <c r="D49" s="224"/>
      <c r="E49" s="225"/>
      <c r="F49" s="219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2"/>
    </row>
    <row r="50" spans="1:28" s="59" customFormat="1" ht="12" customHeight="1">
      <c r="A50" s="200"/>
      <c r="B50" s="201"/>
      <c r="C50" s="202" t="s">
        <v>57</v>
      </c>
      <c r="D50" s="203"/>
      <c r="E50" s="204"/>
      <c r="F50" s="67"/>
      <c r="G50" s="66" t="s">
        <v>58</v>
      </c>
      <c r="I50" s="106"/>
      <c r="J50" s="106"/>
      <c r="K50" s="106"/>
      <c r="M50" s="106"/>
      <c r="N50" s="106"/>
      <c r="O50" s="106"/>
      <c r="P50" s="106"/>
      <c r="Q50" s="106"/>
      <c r="R50" s="78"/>
      <c r="S50" s="106"/>
      <c r="T50" s="71" t="s">
        <v>59</v>
      </c>
      <c r="Z50" s="106"/>
      <c r="AA50" s="79"/>
      <c r="AB50" s="73"/>
    </row>
    <row r="51" spans="1:28" s="59" customFormat="1" ht="9.75" customHeight="1">
      <c r="A51" s="200"/>
      <c r="B51" s="201"/>
      <c r="C51" s="205" t="s">
        <v>60</v>
      </c>
      <c r="D51" s="206"/>
      <c r="E51" s="207"/>
      <c r="F51" s="80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81"/>
      <c r="AB51" s="83"/>
    </row>
  </sheetData>
  <mergeCells count="141">
    <mergeCell ref="J2:U2"/>
    <mergeCell ref="J3:U3"/>
    <mergeCell ref="J4:U4"/>
    <mergeCell ref="AA4:AB4"/>
    <mergeCell ref="J5:U5"/>
    <mergeCell ref="AA5:AB5"/>
    <mergeCell ref="A12:K12"/>
    <mergeCell ref="N12:Z12"/>
    <mergeCell ref="A13:K13"/>
    <mergeCell ref="A14:K14"/>
    <mergeCell ref="N14:AA14"/>
    <mergeCell ref="B15:F15"/>
    <mergeCell ref="H15:K15"/>
    <mergeCell ref="N15:AA15"/>
    <mergeCell ref="K6:T6"/>
    <mergeCell ref="AA6:AB6"/>
    <mergeCell ref="AA7:AB7"/>
    <mergeCell ref="AA8:AB8"/>
    <mergeCell ref="AA9:AB9"/>
    <mergeCell ref="A11:K11"/>
    <mergeCell ref="M11:AA11"/>
    <mergeCell ref="A20:K20"/>
    <mergeCell ref="L20:M20"/>
    <mergeCell ref="N20:T20"/>
    <mergeCell ref="W20:Z20"/>
    <mergeCell ref="A21:AB21"/>
    <mergeCell ref="A22:X22"/>
    <mergeCell ref="Y22:Z22"/>
    <mergeCell ref="A16:E19"/>
    <mergeCell ref="F16:K19"/>
    <mergeCell ref="N16:AA16"/>
    <mergeCell ref="N17:AA17"/>
    <mergeCell ref="N18:AA18"/>
    <mergeCell ref="L19:M19"/>
    <mergeCell ref="N19:Z19"/>
    <mergeCell ref="A23:J23"/>
    <mergeCell ref="K23:S23"/>
    <mergeCell ref="V23:W23"/>
    <mergeCell ref="X23:Y23"/>
    <mergeCell ref="Z23:AB23"/>
    <mergeCell ref="A24:J24"/>
    <mergeCell ref="T24:U24"/>
    <mergeCell ref="V24:W24"/>
    <mergeCell ref="X24:Y24"/>
    <mergeCell ref="Z24:AB24"/>
    <mergeCell ref="A25:J25"/>
    <mergeCell ref="T25:U25"/>
    <mergeCell ref="V25:W25"/>
    <mergeCell ref="X25:Y25"/>
    <mergeCell ref="Z25:AB25"/>
    <mergeCell ref="A26:J26"/>
    <mergeCell ref="T26:U26"/>
    <mergeCell ref="V26:W26"/>
    <mergeCell ref="X26:Y26"/>
    <mergeCell ref="Z26:AB26"/>
    <mergeCell ref="A27:J27"/>
    <mergeCell ref="T27:U27"/>
    <mergeCell ref="V27:W27"/>
    <mergeCell ref="X27:Y27"/>
    <mergeCell ref="Z27:AB27"/>
    <mergeCell ref="A28:J28"/>
    <mergeCell ref="T28:U28"/>
    <mergeCell ref="V28:W28"/>
    <mergeCell ref="X28:Y28"/>
    <mergeCell ref="Z28:AB28"/>
    <mergeCell ref="A29:J29"/>
    <mergeCell ref="T29:U29"/>
    <mergeCell ref="V29:W29"/>
    <mergeCell ref="X29:Y29"/>
    <mergeCell ref="Z29:AB29"/>
    <mergeCell ref="A30:J30"/>
    <mergeCell ref="T30:U30"/>
    <mergeCell ref="V30:W30"/>
    <mergeCell ref="X30:Y30"/>
    <mergeCell ref="Z30:AB30"/>
    <mergeCell ref="A31:J31"/>
    <mergeCell ref="T31:U31"/>
    <mergeCell ref="V31:W31"/>
    <mergeCell ref="X31:Y31"/>
    <mergeCell ref="Z31:AB31"/>
    <mergeCell ref="A32:J32"/>
    <mergeCell ref="T32:U32"/>
    <mergeCell ref="V32:W32"/>
    <mergeCell ref="X32:Y32"/>
    <mergeCell ref="Z32:AB32"/>
    <mergeCell ref="A33:J33"/>
    <mergeCell ref="T33:U33"/>
    <mergeCell ref="V33:W33"/>
    <mergeCell ref="X33:Y33"/>
    <mergeCell ref="Z33:AB33"/>
    <mergeCell ref="A34:J34"/>
    <mergeCell ref="T34:U34"/>
    <mergeCell ref="V34:W34"/>
    <mergeCell ref="X34:Y34"/>
    <mergeCell ref="Z34:AB34"/>
    <mergeCell ref="A35:J35"/>
    <mergeCell ref="T35:U35"/>
    <mergeCell ref="V35:W35"/>
    <mergeCell ref="X35:Y35"/>
    <mergeCell ref="Z35:AB35"/>
    <mergeCell ref="F36:J36"/>
    <mergeCell ref="T36:U36"/>
    <mergeCell ref="V36:W36"/>
    <mergeCell ref="X36:Y36"/>
    <mergeCell ref="Z36:AB36"/>
    <mergeCell ref="A38:C38"/>
    <mergeCell ref="D38:U38"/>
    <mergeCell ref="V38:X38"/>
    <mergeCell ref="Y38:AB38"/>
    <mergeCell ref="A39:AB39"/>
    <mergeCell ref="A40:AB40"/>
    <mergeCell ref="A37:E37"/>
    <mergeCell ref="F37:J37"/>
    <mergeCell ref="T37:U37"/>
    <mergeCell ref="V37:W37"/>
    <mergeCell ref="X37:Y37"/>
    <mergeCell ref="Z37:AB37"/>
    <mergeCell ref="A44:B44"/>
    <mergeCell ref="A45:B45"/>
    <mergeCell ref="C45:E45"/>
    <mergeCell ref="F45:P46"/>
    <mergeCell ref="Q45:AB46"/>
    <mergeCell ref="A46:B46"/>
    <mergeCell ref="C46:E46"/>
    <mergeCell ref="A41:E41"/>
    <mergeCell ref="X41:Y41"/>
    <mergeCell ref="Z41:AB41"/>
    <mergeCell ref="A42:E42"/>
    <mergeCell ref="F42:P43"/>
    <mergeCell ref="Q42:AB43"/>
    <mergeCell ref="A43:B43"/>
    <mergeCell ref="A50:B50"/>
    <mergeCell ref="C50:E50"/>
    <mergeCell ref="A51:B51"/>
    <mergeCell ref="C51:E51"/>
    <mergeCell ref="A47:E47"/>
    <mergeCell ref="A48:B48"/>
    <mergeCell ref="C48:E48"/>
    <mergeCell ref="F48:P49"/>
    <mergeCell ref="Q48:AB49"/>
    <mergeCell ref="A49:E49"/>
  </mergeCells>
  <dataValidations count="13">
    <dataValidation allowBlank="1" showInputMessage="1" showErrorMessage="1" promptTitle="CAP PROJ" prompt="Please enter the capital project number, along with the associated account nubers." sqref="F36"/>
    <dataValidation allowBlank="1" showInputMessage="1" showErrorMessage="1" promptTitle="#" prompt="Enter quantity." sqref="T24:U35"/>
    <dataValidation allowBlank="1" showInputMessage="1" showErrorMessage="1" promptTitle="Acct #" prompt="Please supply entire account number in the 4-4-2-4 format." sqref="K24:K37"/>
    <dataValidation allowBlank="1" showErrorMessage="1" sqref="Z24:AB37 V24:V37"/>
    <dataValidation allowBlank="1" showInputMessage="1" showErrorMessage="1" promptTitle="Phone#" prompt="Enter vendor's phone #" sqref="B15:F15"/>
    <dataValidation errorStyle="warning" allowBlank="1" showInputMessage="1" showErrorMessage="1" errorTitle="Phone#" error="Enter the phone # where you can be reached by the vendor." promptTitle="Phone#" prompt="Enter the phone # where you can be reached by the vendor." sqref="N20:T20"/>
    <dataValidation errorStyle="warning" allowBlank="1" showInputMessage="1" showErrorMessage="1" errorTitle="Contact" error="Please enter the contact person for this req." promptTitle="Contact" prompt="Enter the contact person for this requisition." sqref="N19:Z19"/>
    <dataValidation errorStyle="warning" allowBlank="1" showInputMessage="1" showErrorMessage="1" errorTitle="RESTRICTED" error="PURCHASING USE ONLY" promptTitle="RESTRICTED" prompt="PURCHASING USE ONLY" sqref="AA6:AB6"/>
    <dataValidation allowBlank="1" showInputMessage="1" showErrorMessage="1" promptTitle="Date" prompt="Enter current date" sqref="AA4:AB4"/>
    <dataValidation type="list" allowBlank="1" showInputMessage="1" showErrorMessage="1" promptTitle="E-Verify" prompt="Is a copy of the E-Verify affidavit on file? Y or N" sqref="AB22">
      <formula1>"Y, N"</formula1>
    </dataValidation>
    <dataValidation allowBlank="1" showInputMessage="1" showErrorMessage="1" promptTitle="$$" prompt="Enter amount for single quantity. Price will auto-extend if qty entered." sqref="X24:Y35"/>
    <dataValidation allowBlank="1" showInputMessage="1" showErrorMessage="1" promptTitle="$$" prompt="Capital Project - Enter the applicable amts (+ &amp; -) in the extended total fields." sqref="X36:Y37"/>
    <dataValidation allowBlank="1" showInputMessage="1" showErrorMessage="1" promptTitle="#" prompt="Capital Project: No need for Qty - Enter the applicable amts (+ &amp; -) in the extended total fields." sqref="T36:U37"/>
  </dataValidations>
  <hyperlinks>
    <hyperlink ref="A14" r:id="rId1" display="tbutler@colonialchemicals.com"/>
  </hyperlinks>
  <printOptions horizontalCentered="1"/>
  <pageMargins left="0" right="0" top="0.5" bottom="0" header="0.3" footer="0.05"/>
  <pageSetup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51"/>
  <sheetViews>
    <sheetView showGridLines="0" showZeros="0" showRuler="0" showWhiteSpace="0" zoomScaleNormal="100" workbookViewId="0">
      <selection activeCell="AF19" sqref="AF19"/>
    </sheetView>
  </sheetViews>
  <sheetFormatPr defaultColWidth="3.125" defaultRowHeight="15" customHeight="1"/>
  <cols>
    <col min="1" max="1" width="3.125" style="6" customWidth="1"/>
    <col min="2" max="5" width="3.5" style="6" customWidth="1"/>
    <col min="6" max="6" width="3.125" style="6"/>
    <col min="7" max="7" width="3.75" style="6" customWidth="1"/>
    <col min="8" max="10" width="3.125" style="6"/>
    <col min="11" max="11" width="3.375" style="6" customWidth="1"/>
    <col min="12" max="12" width="1.875" style="6" customWidth="1"/>
    <col min="13" max="13" width="4.125" style="12" customWidth="1"/>
    <col min="14" max="14" width="1.125" style="13" customWidth="1"/>
    <col min="15" max="15" width="2.5" style="12" customWidth="1"/>
    <col min="16" max="16" width="1.75" style="13" customWidth="1"/>
    <col min="17" max="17" width="4.5" style="12" customWidth="1"/>
    <col min="18" max="18" width="1" style="12" customWidth="1"/>
    <col min="19" max="19" width="4.375" style="6" customWidth="1"/>
    <col min="20" max="20" width="3.5" style="6" customWidth="1"/>
    <col min="21" max="21" width="3" style="6" customWidth="1"/>
    <col min="22" max="22" width="3.5" style="6" customWidth="1"/>
    <col min="23" max="23" width="2.25" style="6" customWidth="1"/>
    <col min="24" max="24" width="4.375" style="6" customWidth="1"/>
    <col min="25" max="25" width="4.75" style="6" customWidth="1"/>
    <col min="26" max="26" width="3.125" style="6"/>
    <col min="27" max="27" width="4.125" style="6" customWidth="1"/>
    <col min="28" max="28" width="5.625" style="6" customWidth="1"/>
    <col min="29" max="29" width="5.125" style="6" customWidth="1"/>
    <col min="30" max="16384" width="3.125" style="6"/>
  </cols>
  <sheetData>
    <row r="1" spans="1:28" ht="6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3"/>
      <c r="P1" s="4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5"/>
    </row>
    <row r="2" spans="1:28" ht="17.25" customHeight="1">
      <c r="A2" s="7"/>
      <c r="J2" s="374" t="s">
        <v>0</v>
      </c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Z2" s="8"/>
      <c r="AA2" s="8"/>
      <c r="AB2" s="9"/>
    </row>
    <row r="3" spans="1:28" ht="15" customHeight="1">
      <c r="A3" s="7"/>
      <c r="J3" s="375" t="s">
        <v>1</v>
      </c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Z3" s="8"/>
      <c r="AA3" s="8"/>
      <c r="AB3" s="9"/>
    </row>
    <row r="4" spans="1:28" ht="14.25" customHeight="1">
      <c r="A4" s="7"/>
      <c r="J4" s="375" t="s">
        <v>2</v>
      </c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Z4" s="10" t="s">
        <v>3</v>
      </c>
      <c r="AA4" s="376">
        <v>44378</v>
      </c>
      <c r="AB4" s="377"/>
    </row>
    <row r="5" spans="1:28" ht="14.25" customHeight="1">
      <c r="A5" s="7"/>
      <c r="J5" s="375" t="s">
        <v>4</v>
      </c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AA5" s="378"/>
      <c r="AB5" s="379"/>
    </row>
    <row r="6" spans="1:28" ht="17.25" customHeight="1">
      <c r="A6" s="7"/>
      <c r="K6" s="363" t="s">
        <v>5</v>
      </c>
      <c r="L6" s="363"/>
      <c r="M6" s="363"/>
      <c r="N6" s="363"/>
      <c r="O6" s="363"/>
      <c r="P6" s="363"/>
      <c r="Q6" s="363"/>
      <c r="R6" s="363"/>
      <c r="S6" s="363"/>
      <c r="T6" s="363"/>
      <c r="Z6" s="11" t="s">
        <v>6</v>
      </c>
      <c r="AA6" s="364"/>
      <c r="AB6" s="365"/>
    </row>
    <row r="7" spans="1:28" ht="15" customHeight="1">
      <c r="A7" s="7"/>
      <c r="Z7" s="14" t="s">
        <v>69</v>
      </c>
      <c r="AA7" s="366"/>
      <c r="AB7" s="367"/>
    </row>
    <row r="8" spans="1:28" ht="15.75" customHeight="1">
      <c r="A8" s="7"/>
      <c r="Z8" s="14" t="s">
        <v>7</v>
      </c>
      <c r="AA8" s="596" t="s">
        <v>269</v>
      </c>
      <c r="AB8" s="597"/>
    </row>
    <row r="9" spans="1:28" ht="15" customHeight="1">
      <c r="A9" s="15"/>
      <c r="Z9" s="14" t="s">
        <v>8</v>
      </c>
      <c r="AA9" s="370"/>
      <c r="AB9" s="371"/>
    </row>
    <row r="10" spans="1:28" ht="15" customHeight="1">
      <c r="A10" s="16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5"/>
      <c r="AB10" s="9"/>
    </row>
    <row r="11" spans="1:28" ht="12.75" customHeight="1">
      <c r="A11" s="549" t="s">
        <v>222</v>
      </c>
      <c r="B11" s="550"/>
      <c r="C11" s="550"/>
      <c r="D11" s="550"/>
      <c r="E11" s="550"/>
      <c r="F11" s="550"/>
      <c r="G11" s="550"/>
      <c r="H11" s="550"/>
      <c r="I11" s="550"/>
      <c r="J11" s="550"/>
      <c r="K11" s="551"/>
      <c r="L11" s="17"/>
      <c r="M11" s="373" t="s">
        <v>11</v>
      </c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9"/>
    </row>
    <row r="12" spans="1:28" ht="14.25" customHeight="1">
      <c r="A12" s="372" t="s">
        <v>203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9"/>
      <c r="L12" s="17"/>
      <c r="M12" s="18"/>
      <c r="N12" s="380" t="s">
        <v>13</v>
      </c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19"/>
      <c r="AB12" s="9"/>
    </row>
    <row r="13" spans="1:28" ht="15" customHeight="1">
      <c r="A13" s="372" t="s">
        <v>204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9"/>
      <c r="L13" s="20" t="s">
        <v>15</v>
      </c>
      <c r="M13" s="21"/>
      <c r="N13" s="4"/>
      <c r="O13" s="21"/>
      <c r="P13" s="4"/>
      <c r="Q13" s="21"/>
      <c r="R13" s="21"/>
      <c r="S13" s="2"/>
      <c r="T13" s="2"/>
      <c r="U13" s="2"/>
      <c r="V13" s="2"/>
      <c r="W13" s="2"/>
      <c r="X13" s="2"/>
      <c r="Y13" s="2"/>
      <c r="Z13" s="2"/>
      <c r="AA13" s="2"/>
      <c r="AB13" s="5"/>
    </row>
    <row r="14" spans="1:28" ht="14.25" customHeight="1">
      <c r="A14" s="357" t="s">
        <v>206</v>
      </c>
      <c r="B14" s="358"/>
      <c r="C14" s="358"/>
      <c r="D14" s="358"/>
      <c r="E14" s="358"/>
      <c r="F14" s="358"/>
      <c r="G14" s="358"/>
      <c r="H14" s="358"/>
      <c r="I14" s="358"/>
      <c r="J14" s="358"/>
      <c r="K14" s="359"/>
      <c r="N14" s="354" t="s">
        <v>16</v>
      </c>
      <c r="O14" s="354"/>
      <c r="P14" s="354"/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9"/>
    </row>
    <row r="15" spans="1:28" ht="18" customHeight="1">
      <c r="A15" s="22" t="s">
        <v>17</v>
      </c>
      <c r="B15" s="360" t="s">
        <v>207</v>
      </c>
      <c r="C15" s="360"/>
      <c r="D15" s="360"/>
      <c r="E15" s="360"/>
      <c r="F15" s="360"/>
      <c r="G15" s="23" t="s">
        <v>18</v>
      </c>
      <c r="H15" s="361"/>
      <c r="I15" s="361"/>
      <c r="J15" s="361"/>
      <c r="K15" s="362"/>
      <c r="N15" s="354" t="s">
        <v>113</v>
      </c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9"/>
    </row>
    <row r="16" spans="1:28" ht="17.25" customHeight="1">
      <c r="A16" s="336" t="s">
        <v>143</v>
      </c>
      <c r="B16" s="337"/>
      <c r="C16" s="337"/>
      <c r="D16" s="337"/>
      <c r="E16" s="338"/>
      <c r="F16" s="345" t="s">
        <v>19</v>
      </c>
      <c r="G16" s="346"/>
      <c r="H16" s="346"/>
      <c r="I16" s="346"/>
      <c r="J16" s="346"/>
      <c r="K16" s="347"/>
      <c r="N16" s="353" t="s">
        <v>61</v>
      </c>
      <c r="O16" s="353"/>
      <c r="P16" s="353"/>
      <c r="Q16" s="353"/>
      <c r="R16" s="353"/>
      <c r="S16" s="353"/>
      <c r="T16" s="353"/>
      <c r="U16" s="353"/>
      <c r="V16" s="353"/>
      <c r="W16" s="353"/>
      <c r="X16" s="353"/>
      <c r="Y16" s="353"/>
      <c r="Z16" s="353"/>
      <c r="AA16" s="353"/>
      <c r="AB16" s="9"/>
    </row>
    <row r="17" spans="1:28" s="24" customFormat="1" ht="17.25" customHeight="1">
      <c r="A17" s="339"/>
      <c r="B17" s="340"/>
      <c r="C17" s="340"/>
      <c r="D17" s="340"/>
      <c r="E17" s="341"/>
      <c r="F17" s="327"/>
      <c r="G17" s="348"/>
      <c r="H17" s="348"/>
      <c r="I17" s="348"/>
      <c r="J17" s="348"/>
      <c r="K17" s="349"/>
      <c r="M17" s="25"/>
      <c r="N17" s="354" t="s">
        <v>20</v>
      </c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26"/>
    </row>
    <row r="18" spans="1:28" s="24" customFormat="1" ht="19.5" customHeight="1">
      <c r="A18" s="339"/>
      <c r="B18" s="340"/>
      <c r="C18" s="340"/>
      <c r="D18" s="340"/>
      <c r="E18" s="341"/>
      <c r="F18" s="327"/>
      <c r="G18" s="348"/>
      <c r="H18" s="348"/>
      <c r="I18" s="348"/>
      <c r="J18" s="348"/>
      <c r="K18" s="349"/>
      <c r="M18" s="2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26"/>
    </row>
    <row r="19" spans="1:28" s="24" customFormat="1" ht="17.25" customHeight="1">
      <c r="A19" s="342"/>
      <c r="B19" s="343"/>
      <c r="C19" s="343"/>
      <c r="D19" s="343"/>
      <c r="E19" s="344"/>
      <c r="F19" s="350"/>
      <c r="G19" s="351"/>
      <c r="H19" s="351"/>
      <c r="I19" s="351"/>
      <c r="J19" s="351"/>
      <c r="K19" s="352"/>
      <c r="L19" s="327" t="s">
        <v>21</v>
      </c>
      <c r="M19" s="328"/>
      <c r="N19" s="356" t="s">
        <v>118</v>
      </c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27"/>
      <c r="AB19" s="26"/>
    </row>
    <row r="20" spans="1:28" s="24" customFormat="1" ht="17.25" customHeight="1">
      <c r="A20" s="324" t="s">
        <v>22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  <c r="L20" s="327" t="s">
        <v>23</v>
      </c>
      <c r="M20" s="328"/>
      <c r="N20" s="329"/>
      <c r="O20" s="329"/>
      <c r="P20" s="329"/>
      <c r="Q20" s="329"/>
      <c r="R20" s="329"/>
      <c r="S20" s="329"/>
      <c r="T20" s="329"/>
      <c r="V20" s="28" t="s">
        <v>18</v>
      </c>
      <c r="W20" s="329"/>
      <c r="X20" s="329"/>
      <c r="Y20" s="329"/>
      <c r="Z20" s="329"/>
      <c r="AA20" s="28"/>
      <c r="AB20" s="26"/>
    </row>
    <row r="21" spans="1:28" ht="32.25" customHeight="1">
      <c r="A21" s="330" t="s">
        <v>24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2"/>
    </row>
    <row r="22" spans="1:28" ht="18" customHeight="1">
      <c r="A22" s="333" t="s">
        <v>25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5" t="s">
        <v>26</v>
      </c>
      <c r="Z22" s="335"/>
      <c r="AA22" s="29" t="s">
        <v>27</v>
      </c>
      <c r="AB22" s="30" t="s">
        <v>63</v>
      </c>
    </row>
    <row r="23" spans="1:28" ht="14.25" customHeight="1">
      <c r="A23" s="306" t="s">
        <v>28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6" t="s">
        <v>29</v>
      </c>
      <c r="L23" s="307"/>
      <c r="M23" s="307"/>
      <c r="N23" s="307"/>
      <c r="O23" s="307"/>
      <c r="P23" s="307"/>
      <c r="Q23" s="307"/>
      <c r="R23" s="307"/>
      <c r="S23" s="308"/>
      <c r="T23" s="31" t="s">
        <v>30</v>
      </c>
      <c r="U23" s="32"/>
      <c r="V23" s="306" t="s">
        <v>31</v>
      </c>
      <c r="W23" s="308"/>
      <c r="X23" s="306" t="s">
        <v>32</v>
      </c>
      <c r="Y23" s="308"/>
      <c r="Z23" s="306" t="s">
        <v>33</v>
      </c>
      <c r="AA23" s="307"/>
      <c r="AB23" s="308"/>
    </row>
    <row r="24" spans="1:28" ht="15" customHeight="1" thickBot="1">
      <c r="A24" s="309"/>
      <c r="B24" s="310"/>
      <c r="C24" s="310"/>
      <c r="D24" s="310"/>
      <c r="E24" s="310"/>
      <c r="F24" s="310"/>
      <c r="G24" s="310"/>
      <c r="H24" s="310"/>
      <c r="I24" s="310"/>
      <c r="J24" s="311"/>
      <c r="K24" s="321"/>
      <c r="L24" s="322"/>
      <c r="M24" s="322"/>
      <c r="N24" s="322"/>
      <c r="O24" s="322"/>
      <c r="P24" s="322"/>
      <c r="Q24" s="322"/>
      <c r="R24" s="322"/>
      <c r="S24" s="323"/>
      <c r="T24" s="519"/>
      <c r="U24" s="520"/>
      <c r="V24" s="521"/>
      <c r="W24" s="520"/>
      <c r="X24" s="316"/>
      <c r="Y24" s="317"/>
      <c r="Z24" s="318">
        <f t="shared" ref="Z24:Z35" si="0">SUM(X24*T24)</f>
        <v>0</v>
      </c>
      <c r="AA24" s="319"/>
      <c r="AB24" s="320"/>
    </row>
    <row r="25" spans="1:28" ht="15" customHeight="1">
      <c r="A25" s="294" t="s">
        <v>208</v>
      </c>
      <c r="B25" s="295"/>
      <c r="C25" s="295"/>
      <c r="D25" s="295"/>
      <c r="E25" s="295"/>
      <c r="F25" s="295"/>
      <c r="G25" s="295"/>
      <c r="H25" s="295"/>
      <c r="I25" s="295"/>
      <c r="J25" s="296"/>
      <c r="K25" s="38" t="s">
        <v>64</v>
      </c>
      <c r="L25" s="39" t="s">
        <v>34</v>
      </c>
      <c r="M25" s="40" t="s">
        <v>65</v>
      </c>
      <c r="N25" s="39" t="s">
        <v>34</v>
      </c>
      <c r="O25" s="40" t="s">
        <v>66</v>
      </c>
      <c r="P25" s="39" t="s">
        <v>34</v>
      </c>
      <c r="Q25" s="41" t="s">
        <v>67</v>
      </c>
      <c r="R25" s="42" t="s">
        <v>34</v>
      </c>
      <c r="S25" s="43" t="s">
        <v>68</v>
      </c>
      <c r="T25" s="433">
        <v>100000</v>
      </c>
      <c r="U25" s="276"/>
      <c r="V25" s="297" t="s">
        <v>157</v>
      </c>
      <c r="W25" s="276"/>
      <c r="X25" s="277">
        <v>0.53900000000000003</v>
      </c>
      <c r="Y25" s="278"/>
      <c r="Z25" s="279">
        <f t="shared" si="0"/>
        <v>53900</v>
      </c>
      <c r="AA25" s="280"/>
      <c r="AB25" s="281"/>
    </row>
    <row r="26" spans="1:28" ht="15" customHeight="1">
      <c r="A26" s="294" t="s">
        <v>209</v>
      </c>
      <c r="B26" s="295"/>
      <c r="C26" s="295"/>
      <c r="D26" s="295"/>
      <c r="E26" s="295"/>
      <c r="F26" s="295"/>
      <c r="G26" s="295"/>
      <c r="H26" s="295"/>
      <c r="I26" s="295"/>
      <c r="J26" s="296"/>
      <c r="K26" s="38"/>
      <c r="L26" s="39" t="s">
        <v>34</v>
      </c>
      <c r="M26" s="40"/>
      <c r="N26" s="39" t="s">
        <v>34</v>
      </c>
      <c r="O26" s="40"/>
      <c r="P26" s="39" t="s">
        <v>34</v>
      </c>
      <c r="Q26" s="41"/>
      <c r="R26" s="42" t="s">
        <v>34</v>
      </c>
      <c r="S26" s="43"/>
      <c r="T26" s="433"/>
      <c r="U26" s="522"/>
      <c r="V26" s="297"/>
      <c r="W26" s="276"/>
      <c r="X26" s="277"/>
      <c r="Y26" s="278"/>
      <c r="Z26" s="279">
        <f t="shared" si="0"/>
        <v>0</v>
      </c>
      <c r="AA26" s="280"/>
      <c r="AB26" s="281"/>
    </row>
    <row r="27" spans="1:28" ht="15" customHeight="1">
      <c r="A27" s="294" t="s">
        <v>35</v>
      </c>
      <c r="B27" s="295"/>
      <c r="C27" s="295"/>
      <c r="D27" s="295"/>
      <c r="E27" s="295"/>
      <c r="F27" s="295"/>
      <c r="G27" s="295"/>
      <c r="H27" s="295"/>
      <c r="I27" s="295"/>
      <c r="J27" s="296"/>
      <c r="K27" s="38"/>
      <c r="L27" s="39" t="s">
        <v>34</v>
      </c>
      <c r="M27" s="40"/>
      <c r="N27" s="39" t="s">
        <v>34</v>
      </c>
      <c r="O27" s="40"/>
      <c r="P27" s="39" t="s">
        <v>34</v>
      </c>
      <c r="Q27" s="41"/>
      <c r="R27" s="42" t="s">
        <v>34</v>
      </c>
      <c r="S27" s="43"/>
      <c r="T27" s="297"/>
      <c r="U27" s="276"/>
      <c r="V27" s="297"/>
      <c r="W27" s="276"/>
      <c r="X27" s="277"/>
      <c r="Y27" s="278"/>
      <c r="Z27" s="279">
        <f>SUM(X27*T27)</f>
        <v>0</v>
      </c>
      <c r="AA27" s="280"/>
      <c r="AB27" s="281"/>
    </row>
    <row r="28" spans="1:28" ht="15" customHeight="1">
      <c r="A28" s="294"/>
      <c r="B28" s="295"/>
      <c r="C28" s="295"/>
      <c r="D28" s="295"/>
      <c r="E28" s="295"/>
      <c r="F28" s="295"/>
      <c r="G28" s="295"/>
      <c r="H28" s="295"/>
      <c r="I28" s="295"/>
      <c r="J28" s="296"/>
      <c r="K28" s="38"/>
      <c r="L28" s="39" t="s">
        <v>34</v>
      </c>
      <c r="M28" s="40"/>
      <c r="N28" s="39" t="s">
        <v>34</v>
      </c>
      <c r="O28" s="40"/>
      <c r="P28" s="39" t="s">
        <v>34</v>
      </c>
      <c r="Q28" s="41"/>
      <c r="R28" s="42" t="s">
        <v>34</v>
      </c>
      <c r="S28" s="43"/>
      <c r="T28" s="297"/>
      <c r="U28" s="276"/>
      <c r="V28" s="297"/>
      <c r="W28" s="276"/>
      <c r="X28" s="277"/>
      <c r="Y28" s="278"/>
      <c r="Z28" s="279">
        <f>SUM(X28*T28)</f>
        <v>0</v>
      </c>
      <c r="AA28" s="280"/>
      <c r="AB28" s="281"/>
    </row>
    <row r="29" spans="1:28" ht="15" customHeight="1">
      <c r="A29" s="294" t="s">
        <v>205</v>
      </c>
      <c r="B29" s="295"/>
      <c r="C29" s="295"/>
      <c r="D29" s="295"/>
      <c r="E29" s="295"/>
      <c r="F29" s="295"/>
      <c r="G29" s="295"/>
      <c r="H29" s="295"/>
      <c r="I29" s="295"/>
      <c r="J29" s="296"/>
      <c r="K29" s="38"/>
      <c r="L29" s="42" t="s">
        <v>34</v>
      </c>
      <c r="M29" s="40"/>
      <c r="N29" s="42" t="s">
        <v>34</v>
      </c>
      <c r="O29" s="40"/>
      <c r="P29" s="42" t="s">
        <v>34</v>
      </c>
      <c r="Q29" s="41"/>
      <c r="R29" s="42" t="s">
        <v>34</v>
      </c>
      <c r="S29" s="43"/>
      <c r="T29" s="297"/>
      <c r="U29" s="276"/>
      <c r="V29" s="297"/>
      <c r="W29" s="276"/>
      <c r="X29" s="277"/>
      <c r="Y29" s="278"/>
      <c r="Z29" s="279">
        <f>SUM(X29*T29)</f>
        <v>0</v>
      </c>
      <c r="AA29" s="280"/>
      <c r="AB29" s="281"/>
    </row>
    <row r="30" spans="1:28" ht="15" customHeight="1">
      <c r="A30" s="294"/>
      <c r="B30" s="295"/>
      <c r="C30" s="295"/>
      <c r="D30" s="295"/>
      <c r="E30" s="295"/>
      <c r="F30" s="295"/>
      <c r="G30" s="295"/>
      <c r="H30" s="295"/>
      <c r="I30" s="295"/>
      <c r="J30" s="296"/>
      <c r="K30" s="38"/>
      <c r="L30" s="39" t="s">
        <v>34</v>
      </c>
      <c r="M30" s="40"/>
      <c r="N30" s="39" t="s">
        <v>34</v>
      </c>
      <c r="O30" s="40"/>
      <c r="P30" s="39" t="s">
        <v>34</v>
      </c>
      <c r="Q30" s="41"/>
      <c r="R30" s="42" t="s">
        <v>34</v>
      </c>
      <c r="S30" s="43"/>
      <c r="T30" s="297"/>
      <c r="U30" s="276"/>
      <c r="V30" s="297"/>
      <c r="W30" s="276"/>
      <c r="X30" s="277"/>
      <c r="Y30" s="278"/>
      <c r="Z30" s="279">
        <f>SUM(X30*T30)</f>
        <v>0</v>
      </c>
      <c r="AA30" s="280"/>
      <c r="AB30" s="281"/>
    </row>
    <row r="31" spans="1:28" ht="15" customHeight="1">
      <c r="A31" s="272"/>
      <c r="B31" s="273"/>
      <c r="C31" s="273"/>
      <c r="D31" s="273"/>
      <c r="E31" s="273"/>
      <c r="F31" s="273"/>
      <c r="G31" s="273"/>
      <c r="H31" s="273"/>
      <c r="I31" s="273"/>
      <c r="J31" s="274"/>
      <c r="K31" s="38"/>
      <c r="L31" s="42" t="s">
        <v>34</v>
      </c>
      <c r="M31" s="40"/>
      <c r="N31" s="42" t="s">
        <v>34</v>
      </c>
      <c r="O31" s="40"/>
      <c r="P31" s="42" t="s">
        <v>34</v>
      </c>
      <c r="Q31" s="41"/>
      <c r="R31" s="42" t="s">
        <v>34</v>
      </c>
      <c r="S31" s="43"/>
      <c r="T31" s="275"/>
      <c r="U31" s="276"/>
      <c r="V31" s="275"/>
      <c r="W31" s="276"/>
      <c r="X31" s="277"/>
      <c r="Y31" s="278"/>
      <c r="Z31" s="279">
        <f>SUM(X31*T31)</f>
        <v>0</v>
      </c>
      <c r="AA31" s="280"/>
      <c r="AB31" s="281"/>
    </row>
    <row r="32" spans="1:28" ht="15" customHeight="1">
      <c r="A32" s="288"/>
      <c r="B32" s="289"/>
      <c r="C32" s="289"/>
      <c r="D32" s="289"/>
      <c r="E32" s="289"/>
      <c r="F32" s="289"/>
      <c r="G32" s="289"/>
      <c r="H32" s="289"/>
      <c r="I32" s="289"/>
      <c r="J32" s="290"/>
      <c r="K32" s="38"/>
      <c r="L32" s="39" t="s">
        <v>34</v>
      </c>
      <c r="M32" s="40"/>
      <c r="N32" s="39" t="s">
        <v>34</v>
      </c>
      <c r="O32" s="40"/>
      <c r="P32" s="39" t="s">
        <v>34</v>
      </c>
      <c r="Q32" s="41"/>
      <c r="R32" s="42" t="s">
        <v>34</v>
      </c>
      <c r="S32" s="43"/>
      <c r="T32" s="275"/>
      <c r="U32" s="276"/>
      <c r="V32" s="275"/>
      <c r="W32" s="276"/>
      <c r="X32" s="277"/>
      <c r="Y32" s="278"/>
      <c r="Z32" s="279">
        <f t="shared" si="0"/>
        <v>0</v>
      </c>
      <c r="AA32" s="280"/>
      <c r="AB32" s="281"/>
    </row>
    <row r="33" spans="1:28" ht="15" customHeight="1">
      <c r="A33" s="288"/>
      <c r="B33" s="289"/>
      <c r="C33" s="289"/>
      <c r="D33" s="289"/>
      <c r="E33" s="289"/>
      <c r="F33" s="289"/>
      <c r="G33" s="289"/>
      <c r="H33" s="289"/>
      <c r="I33" s="289"/>
      <c r="J33" s="290"/>
      <c r="K33" s="38"/>
      <c r="L33" s="42" t="s">
        <v>34</v>
      </c>
      <c r="M33" s="40"/>
      <c r="N33" s="42" t="s">
        <v>34</v>
      </c>
      <c r="O33" s="40"/>
      <c r="P33" s="42" t="s">
        <v>34</v>
      </c>
      <c r="Q33" s="41"/>
      <c r="R33" s="42" t="s">
        <v>34</v>
      </c>
      <c r="S33" s="43"/>
      <c r="T33" s="275"/>
      <c r="U33" s="276"/>
      <c r="V33" s="275"/>
      <c r="W33" s="276"/>
      <c r="X33" s="277"/>
      <c r="Y33" s="278"/>
      <c r="Z33" s="279">
        <f t="shared" si="0"/>
        <v>0</v>
      </c>
      <c r="AA33" s="280"/>
      <c r="AB33" s="281"/>
    </row>
    <row r="34" spans="1:28" ht="15" customHeight="1">
      <c r="A34" s="288"/>
      <c r="B34" s="289"/>
      <c r="C34" s="289"/>
      <c r="D34" s="289"/>
      <c r="E34" s="289"/>
      <c r="F34" s="289"/>
      <c r="G34" s="289"/>
      <c r="H34" s="289"/>
      <c r="I34" s="289"/>
      <c r="J34" s="290"/>
      <c r="K34" s="38"/>
      <c r="L34" s="39" t="s">
        <v>34</v>
      </c>
      <c r="M34" s="40"/>
      <c r="N34" s="39" t="s">
        <v>34</v>
      </c>
      <c r="O34" s="40"/>
      <c r="P34" s="39" t="s">
        <v>34</v>
      </c>
      <c r="Q34" s="41"/>
      <c r="R34" s="42" t="s">
        <v>34</v>
      </c>
      <c r="S34" s="43"/>
      <c r="T34" s="275"/>
      <c r="U34" s="276"/>
      <c r="V34" s="275"/>
      <c r="W34" s="276"/>
      <c r="X34" s="277"/>
      <c r="Y34" s="278"/>
      <c r="Z34" s="279">
        <f t="shared" si="0"/>
        <v>0</v>
      </c>
      <c r="AA34" s="280"/>
      <c r="AB34" s="281"/>
    </row>
    <row r="35" spans="1:28" ht="15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4"/>
      <c r="K35" s="38"/>
      <c r="L35" s="42" t="s">
        <v>34</v>
      </c>
      <c r="M35" s="40"/>
      <c r="N35" s="42" t="s">
        <v>34</v>
      </c>
      <c r="O35" s="40"/>
      <c r="P35" s="42" t="s">
        <v>34</v>
      </c>
      <c r="Q35" s="41"/>
      <c r="R35" s="42" t="s">
        <v>34</v>
      </c>
      <c r="S35" s="43"/>
      <c r="T35" s="275"/>
      <c r="U35" s="276"/>
      <c r="V35" s="275"/>
      <c r="W35" s="276"/>
      <c r="X35" s="277"/>
      <c r="Y35" s="278"/>
      <c r="Z35" s="279">
        <f t="shared" si="0"/>
        <v>0</v>
      </c>
      <c r="AA35" s="280"/>
      <c r="AB35" s="281"/>
    </row>
    <row r="36" spans="1:28" ht="15" customHeight="1">
      <c r="A36" s="44" t="s">
        <v>39</v>
      </c>
      <c r="B36" s="45"/>
      <c r="C36" s="45"/>
      <c r="D36" s="45"/>
      <c r="E36" s="45"/>
      <c r="F36" s="282"/>
      <c r="G36" s="282"/>
      <c r="H36" s="282"/>
      <c r="I36" s="282"/>
      <c r="J36" s="283"/>
      <c r="K36" s="46"/>
      <c r="L36" s="47" t="s">
        <v>34</v>
      </c>
      <c r="M36" s="48"/>
      <c r="N36" s="47" t="s">
        <v>34</v>
      </c>
      <c r="O36" s="48"/>
      <c r="P36" s="47" t="s">
        <v>34</v>
      </c>
      <c r="Q36" s="49"/>
      <c r="R36" s="50" t="s">
        <v>34</v>
      </c>
      <c r="S36" s="51"/>
      <c r="T36" s="284"/>
      <c r="U36" s="285"/>
      <c r="V36" s="284"/>
      <c r="W36" s="285"/>
      <c r="X36" s="286"/>
      <c r="Y36" s="287"/>
      <c r="Z36" s="269"/>
      <c r="AA36" s="270"/>
      <c r="AB36" s="271"/>
    </row>
    <row r="37" spans="1:28" ht="14.1" customHeight="1">
      <c r="A37" s="260" t="s">
        <v>40</v>
      </c>
      <c r="B37" s="261"/>
      <c r="C37" s="261"/>
      <c r="D37" s="261"/>
      <c r="E37" s="261"/>
      <c r="F37" s="262"/>
      <c r="G37" s="262"/>
      <c r="H37" s="262"/>
      <c r="I37" s="262"/>
      <c r="J37" s="263"/>
      <c r="K37" s="52"/>
      <c r="L37" s="53" t="s">
        <v>34</v>
      </c>
      <c r="M37" s="54"/>
      <c r="N37" s="53" t="s">
        <v>34</v>
      </c>
      <c r="O37" s="54"/>
      <c r="P37" s="53" t="s">
        <v>34</v>
      </c>
      <c r="Q37" s="55"/>
      <c r="R37" s="56" t="s">
        <v>34</v>
      </c>
      <c r="S37" s="57"/>
      <c r="T37" s="264"/>
      <c r="U37" s="265"/>
      <c r="V37" s="264"/>
      <c r="W37" s="266"/>
      <c r="X37" s="267"/>
      <c r="Y37" s="268"/>
      <c r="Z37" s="269"/>
      <c r="AA37" s="270"/>
      <c r="AB37" s="271"/>
    </row>
    <row r="38" spans="1:28" ht="15" customHeight="1">
      <c r="A38" s="245" t="s">
        <v>41</v>
      </c>
      <c r="B38" s="246"/>
      <c r="C38" s="24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248" t="s">
        <v>42</v>
      </c>
      <c r="W38" s="249"/>
      <c r="X38" s="250"/>
      <c r="Y38" s="251">
        <f>SUM(Z19:AB37)</f>
        <v>53900</v>
      </c>
      <c r="Z38" s="252"/>
      <c r="AA38" s="252"/>
      <c r="AB38" s="253"/>
    </row>
    <row r="39" spans="1:28" ht="13.5" customHeight="1">
      <c r="A39" s="254" t="s">
        <v>223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6"/>
    </row>
    <row r="40" spans="1:28" ht="12.75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9"/>
    </row>
    <row r="41" spans="1:28" s="59" customFormat="1" ht="13.5" customHeight="1">
      <c r="A41" s="237" t="s">
        <v>43</v>
      </c>
      <c r="B41" s="238"/>
      <c r="C41" s="238"/>
      <c r="D41" s="238"/>
      <c r="E41" s="239"/>
      <c r="F41" s="58"/>
      <c r="H41" s="20"/>
      <c r="I41" s="20"/>
      <c r="J41" s="20"/>
      <c r="K41" s="20"/>
      <c r="L41" s="20"/>
      <c r="M41" s="60" t="s">
        <v>44</v>
      </c>
      <c r="O41" s="21"/>
      <c r="P41" s="188"/>
      <c r="Q41" s="21"/>
      <c r="R41" s="21"/>
      <c r="S41" s="20"/>
      <c r="T41" s="20"/>
      <c r="U41" s="20"/>
      <c r="V41" s="20"/>
      <c r="W41" s="20"/>
      <c r="X41" s="240"/>
      <c r="Y41" s="240"/>
      <c r="Z41" s="241"/>
      <c r="AA41" s="241"/>
      <c r="AB41" s="242"/>
    </row>
    <row r="42" spans="1:28" s="59" customFormat="1" ht="12" customHeight="1">
      <c r="A42" s="208" t="s">
        <v>45</v>
      </c>
      <c r="B42" s="209"/>
      <c r="C42" s="209"/>
      <c r="D42" s="209"/>
      <c r="E42" s="243"/>
      <c r="F42" s="217" t="s">
        <v>212</v>
      </c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31"/>
    </row>
    <row r="43" spans="1:28" s="59" customFormat="1" ht="11.25" customHeight="1">
      <c r="A43" s="200"/>
      <c r="B43" s="201"/>
      <c r="C43" s="185" t="s">
        <v>46</v>
      </c>
      <c r="D43" s="186"/>
      <c r="E43" s="187"/>
      <c r="F43" s="219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3"/>
    </row>
    <row r="44" spans="1:28" s="59" customFormat="1" ht="12.75" customHeight="1">
      <c r="A44" s="200"/>
      <c r="B44" s="201"/>
      <c r="C44" s="185" t="s">
        <v>47</v>
      </c>
      <c r="D44" s="186"/>
      <c r="E44" s="187"/>
      <c r="F44" s="65"/>
      <c r="G44" s="66" t="s">
        <v>48</v>
      </c>
      <c r="H44" s="66"/>
      <c r="I44" s="67"/>
      <c r="J44" s="67"/>
      <c r="K44" s="67"/>
      <c r="M44" s="68"/>
      <c r="N44" s="189"/>
      <c r="O44" s="68"/>
      <c r="P44" s="189"/>
      <c r="Q44" s="68"/>
      <c r="R44" s="68"/>
      <c r="S44" s="70"/>
      <c r="T44" s="71" t="s">
        <v>49</v>
      </c>
      <c r="Z44" s="72"/>
      <c r="AB44" s="73"/>
    </row>
    <row r="45" spans="1:28" s="59" customFormat="1" ht="12.75" customHeight="1">
      <c r="A45" s="200" t="str">
        <f>AA8</f>
        <v>21-009</v>
      </c>
      <c r="B45" s="201"/>
      <c r="C45" s="202" t="s">
        <v>50</v>
      </c>
      <c r="D45" s="203"/>
      <c r="E45" s="204"/>
      <c r="F45" s="226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1"/>
    </row>
    <row r="46" spans="1:28" s="59" customFormat="1" ht="12" customHeight="1" thickBot="1">
      <c r="A46" s="212"/>
      <c r="B46" s="213"/>
      <c r="C46" s="234" t="s">
        <v>51</v>
      </c>
      <c r="D46" s="235"/>
      <c r="E46" s="236"/>
      <c r="F46" s="228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3"/>
    </row>
    <row r="47" spans="1:28" s="59" customFormat="1" ht="12.75" customHeight="1">
      <c r="A47" s="208" t="s">
        <v>52</v>
      </c>
      <c r="B47" s="209"/>
      <c r="C47" s="210"/>
      <c r="D47" s="210"/>
      <c r="E47" s="211"/>
      <c r="F47" s="74"/>
      <c r="G47" s="60" t="s">
        <v>53</v>
      </c>
      <c r="H47" s="188"/>
      <c r="I47" s="188"/>
      <c r="J47" s="188"/>
      <c r="K47" s="188"/>
      <c r="M47" s="188"/>
      <c r="N47" s="188"/>
      <c r="O47" s="188"/>
      <c r="P47" s="188"/>
      <c r="Q47" s="188"/>
      <c r="R47" s="75"/>
      <c r="S47" s="188"/>
      <c r="T47" s="76" t="s">
        <v>54</v>
      </c>
      <c r="Z47" s="188"/>
      <c r="AB47" s="77"/>
    </row>
    <row r="48" spans="1:28" s="59" customFormat="1" ht="11.25" customHeight="1" thickBot="1">
      <c r="A48" s="212"/>
      <c r="B48" s="213"/>
      <c r="C48" s="214" t="s">
        <v>55</v>
      </c>
      <c r="D48" s="215"/>
      <c r="E48" s="216"/>
      <c r="F48" s="217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21"/>
    </row>
    <row r="49" spans="1:28" s="59" customFormat="1" ht="12.75" customHeight="1">
      <c r="A49" s="223" t="s">
        <v>56</v>
      </c>
      <c r="B49" s="224"/>
      <c r="C49" s="224"/>
      <c r="D49" s="224"/>
      <c r="E49" s="225"/>
      <c r="F49" s="219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2"/>
    </row>
    <row r="50" spans="1:28" s="59" customFormat="1" ht="12" customHeight="1">
      <c r="A50" s="200"/>
      <c r="B50" s="201"/>
      <c r="C50" s="202" t="s">
        <v>57</v>
      </c>
      <c r="D50" s="203"/>
      <c r="E50" s="204"/>
      <c r="F50" s="67"/>
      <c r="G50" s="66" t="s">
        <v>58</v>
      </c>
      <c r="I50" s="189"/>
      <c r="J50" s="189"/>
      <c r="K50" s="189"/>
      <c r="M50" s="189"/>
      <c r="N50" s="189"/>
      <c r="O50" s="189"/>
      <c r="P50" s="189"/>
      <c r="Q50" s="189"/>
      <c r="R50" s="78"/>
      <c r="S50" s="189"/>
      <c r="T50" s="71" t="s">
        <v>59</v>
      </c>
      <c r="Z50" s="189"/>
      <c r="AA50" s="79"/>
      <c r="AB50" s="73"/>
    </row>
    <row r="51" spans="1:28" s="59" customFormat="1" ht="9.75" customHeight="1">
      <c r="A51" s="200"/>
      <c r="B51" s="201"/>
      <c r="C51" s="205" t="s">
        <v>60</v>
      </c>
      <c r="D51" s="206"/>
      <c r="E51" s="207"/>
      <c r="F51" s="80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81"/>
      <c r="AB51" s="83"/>
    </row>
  </sheetData>
  <mergeCells count="142">
    <mergeCell ref="A50:B50"/>
    <mergeCell ref="C50:E50"/>
    <mergeCell ref="A51:B51"/>
    <mergeCell ref="C51:E51"/>
    <mergeCell ref="A47:E47"/>
    <mergeCell ref="A48:B48"/>
    <mergeCell ref="C48:E48"/>
    <mergeCell ref="F48:P49"/>
    <mergeCell ref="Q48:AB49"/>
    <mergeCell ref="A49:E49"/>
    <mergeCell ref="A44:B44"/>
    <mergeCell ref="A45:B45"/>
    <mergeCell ref="C45:E45"/>
    <mergeCell ref="F45:P46"/>
    <mergeCell ref="Q45:AB46"/>
    <mergeCell ref="A46:B46"/>
    <mergeCell ref="C46:E46"/>
    <mergeCell ref="A40:AB40"/>
    <mergeCell ref="A41:E41"/>
    <mergeCell ref="X41:Y41"/>
    <mergeCell ref="Z41:AB41"/>
    <mergeCell ref="A42:E42"/>
    <mergeCell ref="F42:P43"/>
    <mergeCell ref="Q42:AB43"/>
    <mergeCell ref="A43:B43"/>
    <mergeCell ref="Z37:AB37"/>
    <mergeCell ref="A38:C38"/>
    <mergeCell ref="D38:U38"/>
    <mergeCell ref="V38:X38"/>
    <mergeCell ref="Y38:AB38"/>
    <mergeCell ref="A39:AB39"/>
    <mergeCell ref="F36:J36"/>
    <mergeCell ref="T36:U36"/>
    <mergeCell ref="V36:W36"/>
    <mergeCell ref="X36:Y36"/>
    <mergeCell ref="Z36:AB36"/>
    <mergeCell ref="A37:E37"/>
    <mergeCell ref="F37:J37"/>
    <mergeCell ref="T37:U37"/>
    <mergeCell ref="V37:W37"/>
    <mergeCell ref="X37:Y37"/>
    <mergeCell ref="A34:J34"/>
    <mergeCell ref="T34:U34"/>
    <mergeCell ref="V34:W34"/>
    <mergeCell ref="X34:Y34"/>
    <mergeCell ref="Z34:AB34"/>
    <mergeCell ref="A35:J35"/>
    <mergeCell ref="T35:U35"/>
    <mergeCell ref="V35:W35"/>
    <mergeCell ref="X35:Y35"/>
    <mergeCell ref="Z35:AB35"/>
    <mergeCell ref="A32:J32"/>
    <mergeCell ref="T32:U32"/>
    <mergeCell ref="V32:W32"/>
    <mergeCell ref="X32:Y32"/>
    <mergeCell ref="Z32:AB32"/>
    <mergeCell ref="A33:J33"/>
    <mergeCell ref="T33:U33"/>
    <mergeCell ref="V33:W33"/>
    <mergeCell ref="X33:Y33"/>
    <mergeCell ref="Z33:AB33"/>
    <mergeCell ref="A30:J30"/>
    <mergeCell ref="T30:U30"/>
    <mergeCell ref="V30:W30"/>
    <mergeCell ref="X30:Y30"/>
    <mergeCell ref="Z30:AB30"/>
    <mergeCell ref="A31:J31"/>
    <mergeCell ref="T31:U31"/>
    <mergeCell ref="V31:W31"/>
    <mergeCell ref="X31:Y31"/>
    <mergeCell ref="Z31:AB31"/>
    <mergeCell ref="A28:J28"/>
    <mergeCell ref="T28:U28"/>
    <mergeCell ref="V28:W28"/>
    <mergeCell ref="X28:Y28"/>
    <mergeCell ref="Z28:AB28"/>
    <mergeCell ref="A29:J29"/>
    <mergeCell ref="T29:U29"/>
    <mergeCell ref="V29:W29"/>
    <mergeCell ref="X29:Y29"/>
    <mergeCell ref="Z29:AB29"/>
    <mergeCell ref="A26:J26"/>
    <mergeCell ref="T26:U26"/>
    <mergeCell ref="V26:W26"/>
    <mergeCell ref="X26:Y26"/>
    <mergeCell ref="Z26:AB26"/>
    <mergeCell ref="A27:J27"/>
    <mergeCell ref="T27:U27"/>
    <mergeCell ref="V27:W27"/>
    <mergeCell ref="X27:Y27"/>
    <mergeCell ref="Z27:AB27"/>
    <mergeCell ref="Z24:AB24"/>
    <mergeCell ref="A25:J25"/>
    <mergeCell ref="T25:U25"/>
    <mergeCell ref="V25:W25"/>
    <mergeCell ref="X25:Y25"/>
    <mergeCell ref="Z25:AB25"/>
    <mergeCell ref="A23:J23"/>
    <mergeCell ref="K23:S23"/>
    <mergeCell ref="V23:W23"/>
    <mergeCell ref="X23:Y23"/>
    <mergeCell ref="Z23:AB23"/>
    <mergeCell ref="A24:J24"/>
    <mergeCell ref="K24:S24"/>
    <mergeCell ref="T24:U24"/>
    <mergeCell ref="V24:W24"/>
    <mergeCell ref="X24:Y24"/>
    <mergeCell ref="A20:K20"/>
    <mergeCell ref="L20:M20"/>
    <mergeCell ref="N20:T20"/>
    <mergeCell ref="W20:Z20"/>
    <mergeCell ref="A21:AB21"/>
    <mergeCell ref="A22:X22"/>
    <mergeCell ref="Y22:Z22"/>
    <mergeCell ref="A16:E19"/>
    <mergeCell ref="F16:K19"/>
    <mergeCell ref="N16:AA16"/>
    <mergeCell ref="N17:AA17"/>
    <mergeCell ref="N18:AA18"/>
    <mergeCell ref="L19:M19"/>
    <mergeCell ref="N19:Z19"/>
    <mergeCell ref="A14:K14"/>
    <mergeCell ref="N14:AA14"/>
    <mergeCell ref="B15:F15"/>
    <mergeCell ref="H15:K15"/>
    <mergeCell ref="N15:AA15"/>
    <mergeCell ref="K6:T6"/>
    <mergeCell ref="AA6:AB6"/>
    <mergeCell ref="AA7:AB7"/>
    <mergeCell ref="AA8:AB8"/>
    <mergeCell ref="AA9:AB9"/>
    <mergeCell ref="A11:K11"/>
    <mergeCell ref="M11:AA11"/>
    <mergeCell ref="J2:U2"/>
    <mergeCell ref="J3:U3"/>
    <mergeCell ref="J4:U4"/>
    <mergeCell ref="AA4:AB4"/>
    <mergeCell ref="J5:U5"/>
    <mergeCell ref="AA5:AB5"/>
    <mergeCell ref="A12:K12"/>
    <mergeCell ref="N12:Z12"/>
    <mergeCell ref="A13:K13"/>
  </mergeCells>
  <dataValidations count="13">
    <dataValidation allowBlank="1" showInputMessage="1" showErrorMessage="1" promptTitle="CAP PROJ" prompt="Please enter the capital project number, along with the associated account nubers." sqref="F36"/>
    <dataValidation allowBlank="1" showInputMessage="1" showErrorMessage="1" promptTitle="#" prompt="Enter quantity." sqref="T24:U35"/>
    <dataValidation allowBlank="1" showInputMessage="1" showErrorMessage="1" promptTitle="Acct #" prompt="Please supply entire account number in the 4-4-2-4 format." sqref="K24:K37"/>
    <dataValidation allowBlank="1" showErrorMessage="1" sqref="Z24:AB37 V24:V37"/>
    <dataValidation allowBlank="1" showInputMessage="1" showErrorMessage="1" promptTitle="Phone#" prompt="Enter vendor's phone #" sqref="B15:F15"/>
    <dataValidation errorStyle="warning" allowBlank="1" showInputMessage="1" showErrorMessage="1" errorTitle="Phone#" error="Enter the phone # where you can be reached by the vendor." promptTitle="Phone#" prompt="Enter the phone # where you can be reached by the vendor." sqref="N20:T20"/>
    <dataValidation errorStyle="warning" allowBlank="1" showInputMessage="1" showErrorMessage="1" errorTitle="Contact" error="Please enter the contact person for this req." promptTitle="Contact" prompt="Enter the contact person for this requisition." sqref="N19:Z19"/>
    <dataValidation errorStyle="warning" allowBlank="1" showInputMessage="1" showErrorMessage="1" errorTitle="RESTRICTED" error="PURCHASING USE ONLY" promptTitle="RESTRICTED" prompt="PURCHASING USE ONLY" sqref="AA6:AB6"/>
    <dataValidation allowBlank="1" showInputMessage="1" showErrorMessage="1" promptTitle="Date" prompt="Enter current date" sqref="AA4:AB4"/>
    <dataValidation type="list" allowBlank="1" showInputMessage="1" showErrorMessage="1" promptTitle="E-Verify" prompt="Is a copy of the E-Verify affidavit on file? Y or N" sqref="AB22">
      <formula1>"Y, N"</formula1>
    </dataValidation>
    <dataValidation allowBlank="1" showInputMessage="1" showErrorMessage="1" promptTitle="$$" prompt="Enter amount for single quantity. Price will auto-extend if qty entered." sqref="X24:Y35"/>
    <dataValidation allowBlank="1" showInputMessage="1" showErrorMessage="1" promptTitle="$$" prompt="Capital Project - Enter the applicable amts (+ &amp; -) in the extended total fields." sqref="X36:Y37"/>
    <dataValidation allowBlank="1" showInputMessage="1" showErrorMessage="1" promptTitle="#" prompt="Capital Project: No need for Qty - Enter the applicable amts (+ &amp; -) in the extended total fields." sqref="T36:U37"/>
  </dataValidations>
  <hyperlinks>
    <hyperlink ref="A14" r:id="rId1"/>
  </hyperlinks>
  <printOptions horizontalCentered="1"/>
  <pageMargins left="0" right="0" top="0.5" bottom="0" header="0.3" footer="0.05"/>
  <pageSetup orientation="portrait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51"/>
  <sheetViews>
    <sheetView showGridLines="0" showZeros="0" showRuler="0" showWhiteSpace="0" zoomScaleNormal="100" workbookViewId="0">
      <selection activeCell="AF9" sqref="AF9"/>
    </sheetView>
  </sheetViews>
  <sheetFormatPr defaultColWidth="3.125" defaultRowHeight="15" customHeight="1"/>
  <cols>
    <col min="1" max="1" width="3.125" style="6" customWidth="1"/>
    <col min="2" max="5" width="3.5" style="6" customWidth="1"/>
    <col min="6" max="6" width="3.125" style="6"/>
    <col min="7" max="7" width="3.75" style="6" customWidth="1"/>
    <col min="8" max="10" width="3.125" style="6"/>
    <col min="11" max="11" width="3.375" style="6" customWidth="1"/>
    <col min="12" max="12" width="1.875" style="6" customWidth="1"/>
    <col min="13" max="13" width="4.125" style="12" customWidth="1"/>
    <col min="14" max="14" width="1.125" style="13" customWidth="1"/>
    <col min="15" max="15" width="2.5" style="12" customWidth="1"/>
    <col min="16" max="16" width="1.75" style="13" customWidth="1"/>
    <col min="17" max="17" width="4.5" style="12" customWidth="1"/>
    <col min="18" max="18" width="1" style="12" customWidth="1"/>
    <col min="19" max="19" width="4.375" style="6" customWidth="1"/>
    <col min="20" max="20" width="3.5" style="6" customWidth="1"/>
    <col min="21" max="21" width="3" style="6" customWidth="1"/>
    <col min="22" max="22" width="3.5" style="6" customWidth="1"/>
    <col min="23" max="23" width="2.25" style="6" customWidth="1"/>
    <col min="24" max="24" width="4.375" style="6" customWidth="1"/>
    <col min="25" max="25" width="4.75" style="6" customWidth="1"/>
    <col min="26" max="26" width="3.125" style="6"/>
    <col min="27" max="27" width="4.125" style="6" customWidth="1"/>
    <col min="28" max="28" width="5.625" style="6" customWidth="1"/>
    <col min="29" max="16384" width="3.125" style="6"/>
  </cols>
  <sheetData>
    <row r="1" spans="1:28" ht="6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3"/>
      <c r="P1" s="4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5"/>
    </row>
    <row r="2" spans="1:28" ht="17.25" customHeight="1">
      <c r="A2" s="7"/>
      <c r="J2" s="374" t="s">
        <v>0</v>
      </c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Z2" s="8"/>
      <c r="AA2" s="8"/>
      <c r="AB2" s="9"/>
    </row>
    <row r="3" spans="1:28" ht="15" customHeight="1">
      <c r="A3" s="7"/>
      <c r="J3" s="375" t="s">
        <v>1</v>
      </c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Z3" s="8"/>
      <c r="AA3" s="8"/>
      <c r="AB3" s="9"/>
    </row>
    <row r="4" spans="1:28" ht="14.25" customHeight="1">
      <c r="A4" s="7"/>
      <c r="J4" s="375" t="s">
        <v>2</v>
      </c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Z4" s="10" t="s">
        <v>3</v>
      </c>
      <c r="AA4" s="376">
        <v>44378</v>
      </c>
      <c r="AB4" s="377"/>
    </row>
    <row r="5" spans="1:28" ht="14.25" customHeight="1">
      <c r="A5" s="7"/>
      <c r="J5" s="375" t="s">
        <v>4</v>
      </c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AA5" s="378"/>
      <c r="AB5" s="379"/>
    </row>
    <row r="6" spans="1:28" ht="17.25" customHeight="1">
      <c r="A6" s="7"/>
      <c r="K6" s="363" t="s">
        <v>5</v>
      </c>
      <c r="L6" s="363"/>
      <c r="M6" s="363"/>
      <c r="N6" s="363"/>
      <c r="O6" s="363"/>
      <c r="P6" s="363"/>
      <c r="Q6" s="363"/>
      <c r="R6" s="363"/>
      <c r="S6" s="363"/>
      <c r="T6" s="363"/>
      <c r="Z6" s="11" t="s">
        <v>6</v>
      </c>
      <c r="AA6" s="364"/>
      <c r="AB6" s="365"/>
    </row>
    <row r="7" spans="1:28" ht="15" customHeight="1">
      <c r="A7" s="7"/>
      <c r="Z7" s="14" t="s">
        <v>69</v>
      </c>
      <c r="AA7" s="366"/>
      <c r="AB7" s="367"/>
    </row>
    <row r="8" spans="1:28" ht="15.75" customHeight="1">
      <c r="A8" s="7"/>
      <c r="Z8" s="14" t="s">
        <v>7</v>
      </c>
      <c r="AA8" s="596" t="s">
        <v>269</v>
      </c>
      <c r="AB8" s="597"/>
    </row>
    <row r="9" spans="1:28" ht="15" customHeight="1">
      <c r="A9" s="15"/>
      <c r="Z9" s="14" t="s">
        <v>8</v>
      </c>
      <c r="AA9" s="538"/>
      <c r="AB9" s="371"/>
    </row>
    <row r="10" spans="1:28" ht="15" customHeight="1">
      <c r="A10" s="16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5"/>
      <c r="AB10" s="9"/>
    </row>
    <row r="11" spans="1:28" ht="12.75" customHeight="1">
      <c r="A11" s="372" t="s">
        <v>148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  <c r="L11" s="17"/>
      <c r="M11" s="373" t="s">
        <v>11</v>
      </c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9"/>
    </row>
    <row r="12" spans="1:28" ht="14.25" customHeight="1">
      <c r="A12" s="372" t="s">
        <v>150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9"/>
      <c r="L12" s="17"/>
      <c r="M12" s="18"/>
      <c r="N12" s="380" t="s">
        <v>13</v>
      </c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19"/>
      <c r="AB12" s="9"/>
    </row>
    <row r="13" spans="1:28" ht="15" customHeight="1">
      <c r="A13" s="372" t="s">
        <v>151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9"/>
      <c r="L13" s="20" t="s">
        <v>15</v>
      </c>
      <c r="M13" s="21"/>
      <c r="N13" s="4"/>
      <c r="O13" s="21"/>
      <c r="P13" s="4"/>
      <c r="Q13" s="21"/>
      <c r="R13" s="21"/>
      <c r="S13" s="2"/>
      <c r="T13" s="2"/>
      <c r="U13" s="2"/>
      <c r="V13" s="2"/>
      <c r="W13" s="2"/>
      <c r="X13" s="2"/>
      <c r="Y13" s="2"/>
      <c r="Z13" s="2"/>
      <c r="AA13" s="2"/>
      <c r="AB13" s="5"/>
    </row>
    <row r="14" spans="1:28" ht="14.25" customHeight="1">
      <c r="A14" s="357" t="s">
        <v>152</v>
      </c>
      <c r="B14" s="358"/>
      <c r="C14" s="358"/>
      <c r="D14" s="358"/>
      <c r="E14" s="358"/>
      <c r="F14" s="358"/>
      <c r="G14" s="358"/>
      <c r="H14" s="358"/>
      <c r="I14" s="358"/>
      <c r="J14" s="358"/>
      <c r="K14" s="359"/>
      <c r="N14" s="484" t="s">
        <v>16</v>
      </c>
      <c r="O14" s="484"/>
      <c r="P14" s="484"/>
      <c r="Q14" s="484"/>
      <c r="R14" s="484"/>
      <c r="S14" s="484"/>
      <c r="T14" s="484"/>
      <c r="U14" s="484"/>
      <c r="V14" s="484"/>
      <c r="W14" s="484"/>
      <c r="X14" s="484"/>
      <c r="Y14" s="484"/>
      <c r="Z14" s="484"/>
      <c r="AA14" s="484"/>
      <c r="AB14" s="9"/>
    </row>
    <row r="15" spans="1:28" ht="18" customHeight="1">
      <c r="A15" s="22" t="s">
        <v>17</v>
      </c>
      <c r="B15" s="360" t="s">
        <v>153</v>
      </c>
      <c r="C15" s="360"/>
      <c r="D15" s="360"/>
      <c r="E15" s="360"/>
      <c r="F15" s="360"/>
      <c r="G15" s="23" t="s">
        <v>18</v>
      </c>
      <c r="H15" s="361"/>
      <c r="I15" s="361"/>
      <c r="J15" s="361"/>
      <c r="K15" s="362"/>
      <c r="N15" s="354" t="s">
        <v>107</v>
      </c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9"/>
    </row>
    <row r="16" spans="1:28" ht="17.25" customHeight="1">
      <c r="A16" s="336" t="s">
        <v>143</v>
      </c>
      <c r="B16" s="337"/>
      <c r="C16" s="337"/>
      <c r="D16" s="337"/>
      <c r="E16" s="338"/>
      <c r="F16" s="345" t="s">
        <v>19</v>
      </c>
      <c r="G16" s="346"/>
      <c r="H16" s="346"/>
      <c r="I16" s="346"/>
      <c r="J16" s="346"/>
      <c r="K16" s="347"/>
      <c r="N16" s="354" t="s">
        <v>108</v>
      </c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9"/>
    </row>
    <row r="17" spans="1:28" s="24" customFormat="1" ht="17.25" customHeight="1">
      <c r="A17" s="339"/>
      <c r="B17" s="340"/>
      <c r="C17" s="340"/>
      <c r="D17" s="340"/>
      <c r="E17" s="341"/>
      <c r="F17" s="327"/>
      <c r="G17" s="348"/>
      <c r="H17" s="348"/>
      <c r="I17" s="348"/>
      <c r="J17" s="348"/>
      <c r="K17" s="349"/>
      <c r="M17" s="25"/>
      <c r="N17" s="354" t="s">
        <v>20</v>
      </c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26"/>
    </row>
    <row r="18" spans="1:28" s="24" customFormat="1" ht="19.5" customHeight="1">
      <c r="A18" s="339"/>
      <c r="B18" s="340"/>
      <c r="C18" s="340"/>
      <c r="D18" s="340"/>
      <c r="E18" s="341"/>
      <c r="F18" s="327"/>
      <c r="G18" s="348"/>
      <c r="H18" s="348"/>
      <c r="I18" s="348"/>
      <c r="J18" s="348"/>
      <c r="K18" s="349"/>
      <c r="M18" s="2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26"/>
    </row>
    <row r="19" spans="1:28" s="24" customFormat="1" ht="17.25" customHeight="1">
      <c r="A19" s="342"/>
      <c r="B19" s="343"/>
      <c r="C19" s="343"/>
      <c r="D19" s="343"/>
      <c r="E19" s="344"/>
      <c r="F19" s="350"/>
      <c r="G19" s="351"/>
      <c r="H19" s="351"/>
      <c r="I19" s="351"/>
      <c r="J19" s="351"/>
      <c r="K19" s="352"/>
      <c r="L19" s="327" t="s">
        <v>21</v>
      </c>
      <c r="M19" s="328"/>
      <c r="N19" s="356" t="s">
        <v>118</v>
      </c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27"/>
      <c r="AB19" s="26"/>
    </row>
    <row r="20" spans="1:28" s="24" customFormat="1" ht="17.25" customHeight="1">
      <c r="A20" s="324" t="s">
        <v>22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  <c r="L20" s="327" t="s">
        <v>23</v>
      </c>
      <c r="M20" s="328"/>
      <c r="N20" s="329" t="s">
        <v>191</v>
      </c>
      <c r="O20" s="329"/>
      <c r="P20" s="329"/>
      <c r="Q20" s="329"/>
      <c r="R20" s="329"/>
      <c r="S20" s="329"/>
      <c r="T20" s="329"/>
      <c r="V20" s="28" t="s">
        <v>18</v>
      </c>
      <c r="W20" s="329"/>
      <c r="X20" s="329"/>
      <c r="Y20" s="329"/>
      <c r="Z20" s="329"/>
      <c r="AA20" s="28"/>
      <c r="AB20" s="26"/>
    </row>
    <row r="21" spans="1:28" ht="32.25" customHeight="1">
      <c r="A21" s="330" t="s">
        <v>24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2"/>
    </row>
    <row r="22" spans="1:28" ht="18" customHeight="1">
      <c r="A22" s="333" t="s">
        <v>25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5" t="s">
        <v>26</v>
      </c>
      <c r="Z22" s="335"/>
      <c r="AA22" s="29" t="s">
        <v>27</v>
      </c>
      <c r="AB22" s="30" t="s">
        <v>63</v>
      </c>
    </row>
    <row r="23" spans="1:28" ht="14.25" customHeight="1">
      <c r="A23" s="306" t="s">
        <v>28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6" t="s">
        <v>29</v>
      </c>
      <c r="L23" s="307"/>
      <c r="M23" s="307"/>
      <c r="N23" s="307"/>
      <c r="O23" s="307"/>
      <c r="P23" s="307"/>
      <c r="Q23" s="307"/>
      <c r="R23" s="307"/>
      <c r="S23" s="308"/>
      <c r="T23" s="31" t="s">
        <v>30</v>
      </c>
      <c r="U23" s="32"/>
      <c r="V23" s="306" t="s">
        <v>31</v>
      </c>
      <c r="W23" s="308"/>
      <c r="X23" s="306" t="s">
        <v>32</v>
      </c>
      <c r="Y23" s="308"/>
      <c r="Z23" s="306" t="s">
        <v>33</v>
      </c>
      <c r="AA23" s="307"/>
      <c r="AB23" s="308"/>
    </row>
    <row r="24" spans="1:28" ht="15" customHeight="1">
      <c r="A24" s="309"/>
      <c r="B24" s="310"/>
      <c r="C24" s="310"/>
      <c r="D24" s="310"/>
      <c r="E24" s="310"/>
      <c r="F24" s="310"/>
      <c r="G24" s="310"/>
      <c r="H24" s="310"/>
      <c r="I24" s="310"/>
      <c r="J24" s="311"/>
      <c r="K24" s="33"/>
      <c r="L24" s="34" t="s">
        <v>34</v>
      </c>
      <c r="M24" s="90"/>
      <c r="N24" s="34" t="s">
        <v>34</v>
      </c>
      <c r="O24" s="90"/>
      <c r="P24" s="34" t="s">
        <v>34</v>
      </c>
      <c r="Q24" s="36"/>
      <c r="R24" s="34" t="s">
        <v>34</v>
      </c>
      <c r="S24" s="37"/>
      <c r="T24" s="439"/>
      <c r="U24" s="440"/>
      <c r="V24" s="439"/>
      <c r="W24" s="440"/>
      <c r="X24" s="316"/>
      <c r="Y24" s="317"/>
      <c r="Z24" s="318">
        <f t="shared" ref="Z24:Z35" si="0">SUM(X24*T24)</f>
        <v>0</v>
      </c>
      <c r="AA24" s="319"/>
      <c r="AB24" s="320"/>
    </row>
    <row r="25" spans="1:28" ht="15" customHeight="1">
      <c r="A25" s="294" t="s">
        <v>208</v>
      </c>
      <c r="B25" s="295"/>
      <c r="C25" s="295"/>
      <c r="D25" s="295"/>
      <c r="E25" s="295"/>
      <c r="F25" s="295"/>
      <c r="G25" s="295"/>
      <c r="H25" s="295"/>
      <c r="I25" s="295"/>
      <c r="J25" s="296"/>
      <c r="K25" s="84" t="s">
        <v>64</v>
      </c>
      <c r="L25" s="85" t="s">
        <v>34</v>
      </c>
      <c r="M25" s="86" t="s">
        <v>65</v>
      </c>
      <c r="N25" s="85" t="s">
        <v>34</v>
      </c>
      <c r="O25" s="86" t="s">
        <v>66</v>
      </c>
      <c r="P25" s="85" t="s">
        <v>34</v>
      </c>
      <c r="Q25" s="87" t="s">
        <v>67</v>
      </c>
      <c r="R25" s="88" t="s">
        <v>34</v>
      </c>
      <c r="S25" s="89" t="s">
        <v>68</v>
      </c>
      <c r="T25" s="535">
        <v>3250</v>
      </c>
      <c r="U25" s="513"/>
      <c r="V25" s="536" t="s">
        <v>117</v>
      </c>
      <c r="W25" s="537"/>
      <c r="X25" s="488">
        <v>9.0990000000000002</v>
      </c>
      <c r="Y25" s="489"/>
      <c r="Z25" s="279">
        <f t="shared" si="0"/>
        <v>29571.75</v>
      </c>
      <c r="AA25" s="280"/>
      <c r="AB25" s="281"/>
    </row>
    <row r="26" spans="1:28" ht="15" customHeight="1">
      <c r="A26" s="294" t="s">
        <v>209</v>
      </c>
      <c r="B26" s="295"/>
      <c r="C26" s="295"/>
      <c r="D26" s="295"/>
      <c r="E26" s="295"/>
      <c r="F26" s="295"/>
      <c r="G26" s="295"/>
      <c r="H26" s="295"/>
      <c r="I26" s="295"/>
      <c r="J26" s="296"/>
      <c r="K26" s="38"/>
      <c r="L26" s="42" t="s">
        <v>34</v>
      </c>
      <c r="M26" s="40"/>
      <c r="N26" s="42" t="s">
        <v>34</v>
      </c>
      <c r="O26" s="40"/>
      <c r="P26" s="42" t="s">
        <v>34</v>
      </c>
      <c r="Q26" s="41"/>
      <c r="R26" s="42" t="s">
        <v>34</v>
      </c>
      <c r="S26" s="43"/>
      <c r="T26" s="433"/>
      <c r="U26" s="276"/>
      <c r="V26" s="533"/>
      <c r="W26" s="534"/>
      <c r="X26" s="277"/>
      <c r="Y26" s="278"/>
      <c r="Z26" s="279">
        <f t="shared" si="0"/>
        <v>0</v>
      </c>
      <c r="AA26" s="280"/>
      <c r="AB26" s="281"/>
    </row>
    <row r="27" spans="1:28" ht="15" customHeight="1">
      <c r="A27" s="294" t="s">
        <v>35</v>
      </c>
      <c r="B27" s="295"/>
      <c r="C27" s="295"/>
      <c r="D27" s="295"/>
      <c r="E27" s="295"/>
      <c r="F27" s="295"/>
      <c r="G27" s="295"/>
      <c r="H27" s="295"/>
      <c r="I27" s="295"/>
      <c r="J27" s="296"/>
      <c r="K27" s="38"/>
      <c r="L27" s="42" t="s">
        <v>34</v>
      </c>
      <c r="M27" s="40"/>
      <c r="N27" s="42" t="s">
        <v>34</v>
      </c>
      <c r="O27" s="40"/>
      <c r="P27" s="42" t="s">
        <v>34</v>
      </c>
      <c r="Q27" s="41"/>
      <c r="R27" s="42" t="s">
        <v>34</v>
      </c>
      <c r="S27" s="43"/>
      <c r="T27" s="433"/>
      <c r="U27" s="276"/>
      <c r="V27" s="533"/>
      <c r="W27" s="534"/>
      <c r="X27" s="277"/>
      <c r="Y27" s="278"/>
      <c r="Z27" s="279">
        <f>SUM(X27*T27)</f>
        <v>0</v>
      </c>
      <c r="AA27" s="280"/>
      <c r="AB27" s="281"/>
    </row>
    <row r="28" spans="1:28" ht="15" customHeight="1">
      <c r="A28" s="294"/>
      <c r="B28" s="295"/>
      <c r="C28" s="295"/>
      <c r="D28" s="295"/>
      <c r="E28" s="295"/>
      <c r="F28" s="295"/>
      <c r="G28" s="295"/>
      <c r="H28" s="295"/>
      <c r="I28" s="295"/>
      <c r="J28" s="296"/>
      <c r="K28" s="38"/>
      <c r="L28" s="42" t="s">
        <v>34</v>
      </c>
      <c r="M28" s="40"/>
      <c r="N28" s="42" t="s">
        <v>34</v>
      </c>
      <c r="O28" s="40"/>
      <c r="P28" s="42" t="s">
        <v>34</v>
      </c>
      <c r="Q28" s="41"/>
      <c r="R28" s="42" t="s">
        <v>34</v>
      </c>
      <c r="S28" s="43"/>
      <c r="T28" s="433"/>
      <c r="U28" s="276"/>
      <c r="V28" s="533"/>
      <c r="W28" s="534"/>
      <c r="X28" s="277"/>
      <c r="Y28" s="278"/>
      <c r="Z28" s="279">
        <f>SUM(X28*T28)</f>
        <v>0</v>
      </c>
      <c r="AA28" s="280"/>
      <c r="AB28" s="281"/>
    </row>
    <row r="29" spans="1:28" ht="15" customHeight="1">
      <c r="A29" s="294" t="s">
        <v>132</v>
      </c>
      <c r="B29" s="295"/>
      <c r="C29" s="295"/>
      <c r="D29" s="295"/>
      <c r="E29" s="295"/>
      <c r="F29" s="295"/>
      <c r="G29" s="295"/>
      <c r="H29" s="295"/>
      <c r="I29" s="295"/>
      <c r="J29" s="296"/>
      <c r="K29" s="38"/>
      <c r="L29" s="42" t="s">
        <v>34</v>
      </c>
      <c r="M29" s="40"/>
      <c r="N29" s="42" t="s">
        <v>34</v>
      </c>
      <c r="O29" s="40"/>
      <c r="P29" s="42" t="s">
        <v>34</v>
      </c>
      <c r="Q29" s="41"/>
      <c r="R29" s="42" t="s">
        <v>34</v>
      </c>
      <c r="S29" s="43"/>
      <c r="T29" s="297">
        <f>SUM($T$24*V29)</f>
        <v>0</v>
      </c>
      <c r="U29" s="276"/>
      <c r="V29" s="297"/>
      <c r="W29" s="276"/>
      <c r="X29" s="277"/>
      <c r="Y29" s="278"/>
      <c r="Z29" s="279">
        <f>SUM(X29*T29)</f>
        <v>0</v>
      </c>
      <c r="AA29" s="280"/>
      <c r="AB29" s="281"/>
    </row>
    <row r="30" spans="1:28" ht="15" customHeight="1">
      <c r="A30" s="294"/>
      <c r="B30" s="295"/>
      <c r="C30" s="295"/>
      <c r="D30" s="295"/>
      <c r="E30" s="295"/>
      <c r="F30" s="295"/>
      <c r="G30" s="295"/>
      <c r="H30" s="295"/>
      <c r="I30" s="295"/>
      <c r="J30" s="296"/>
      <c r="K30" s="38"/>
      <c r="L30" s="39" t="s">
        <v>34</v>
      </c>
      <c r="M30" s="40"/>
      <c r="N30" s="39" t="s">
        <v>34</v>
      </c>
      <c r="O30" s="40"/>
      <c r="P30" s="39" t="s">
        <v>34</v>
      </c>
      <c r="Q30" s="41"/>
      <c r="R30" s="42" t="s">
        <v>34</v>
      </c>
      <c r="S30" s="43"/>
      <c r="T30" s="297"/>
      <c r="U30" s="276"/>
      <c r="V30" s="297"/>
      <c r="W30" s="276"/>
      <c r="X30" s="277"/>
      <c r="Y30" s="278"/>
      <c r="Z30" s="279">
        <f>SUM(X30*T30)</f>
        <v>0</v>
      </c>
      <c r="AA30" s="280"/>
      <c r="AB30" s="281"/>
    </row>
    <row r="31" spans="1:28" ht="15" customHeight="1">
      <c r="A31" s="272"/>
      <c r="B31" s="273"/>
      <c r="C31" s="273"/>
      <c r="D31" s="273"/>
      <c r="E31" s="273"/>
      <c r="F31" s="273"/>
      <c r="G31" s="273"/>
      <c r="H31" s="273"/>
      <c r="I31" s="273"/>
      <c r="J31" s="274"/>
      <c r="K31" s="38"/>
      <c r="L31" s="42" t="s">
        <v>34</v>
      </c>
      <c r="M31" s="40"/>
      <c r="N31" s="42" t="s">
        <v>34</v>
      </c>
      <c r="O31" s="40"/>
      <c r="P31" s="42" t="s">
        <v>34</v>
      </c>
      <c r="Q31" s="41"/>
      <c r="R31" s="42" t="s">
        <v>34</v>
      </c>
      <c r="S31" s="43"/>
      <c r="T31" s="275"/>
      <c r="U31" s="276"/>
      <c r="V31" s="275"/>
      <c r="W31" s="276"/>
      <c r="X31" s="277"/>
      <c r="Y31" s="278"/>
      <c r="Z31" s="279">
        <f>SUM(X31*T31)</f>
        <v>0</v>
      </c>
      <c r="AA31" s="280"/>
      <c r="AB31" s="281"/>
    </row>
    <row r="32" spans="1:28" ht="15" customHeight="1">
      <c r="A32" s="288"/>
      <c r="B32" s="289"/>
      <c r="C32" s="289"/>
      <c r="D32" s="289"/>
      <c r="E32" s="289"/>
      <c r="F32" s="289"/>
      <c r="G32" s="289"/>
      <c r="H32" s="289"/>
      <c r="I32" s="289"/>
      <c r="J32" s="290"/>
      <c r="K32" s="38"/>
      <c r="L32" s="39" t="s">
        <v>34</v>
      </c>
      <c r="M32" s="40"/>
      <c r="N32" s="39" t="s">
        <v>34</v>
      </c>
      <c r="O32" s="40"/>
      <c r="P32" s="39" t="s">
        <v>34</v>
      </c>
      <c r="Q32" s="41"/>
      <c r="R32" s="42" t="s">
        <v>34</v>
      </c>
      <c r="S32" s="43"/>
      <c r="T32" s="275"/>
      <c r="U32" s="276"/>
      <c r="V32" s="275"/>
      <c r="W32" s="276"/>
      <c r="X32" s="277"/>
      <c r="Y32" s="278"/>
      <c r="Z32" s="279">
        <f t="shared" si="0"/>
        <v>0</v>
      </c>
      <c r="AA32" s="280"/>
      <c r="AB32" s="281"/>
    </row>
    <row r="33" spans="1:28" ht="15" customHeight="1">
      <c r="A33" s="288"/>
      <c r="B33" s="289"/>
      <c r="C33" s="289"/>
      <c r="D33" s="289"/>
      <c r="E33" s="289"/>
      <c r="F33" s="289"/>
      <c r="G33" s="289"/>
      <c r="H33" s="289"/>
      <c r="I33" s="289"/>
      <c r="J33" s="290"/>
      <c r="K33" s="38"/>
      <c r="L33" s="42" t="s">
        <v>34</v>
      </c>
      <c r="M33" s="40"/>
      <c r="N33" s="42" t="s">
        <v>34</v>
      </c>
      <c r="O33" s="40"/>
      <c r="P33" s="42" t="s">
        <v>34</v>
      </c>
      <c r="Q33" s="41"/>
      <c r="R33" s="42" t="s">
        <v>34</v>
      </c>
      <c r="S33" s="43"/>
      <c r="T33" s="275"/>
      <c r="U33" s="276"/>
      <c r="V33" s="275"/>
      <c r="W33" s="276"/>
      <c r="X33" s="277"/>
      <c r="Y33" s="278"/>
      <c r="Z33" s="279">
        <f t="shared" si="0"/>
        <v>0</v>
      </c>
      <c r="AA33" s="280"/>
      <c r="AB33" s="281"/>
    </row>
    <row r="34" spans="1:28" ht="15" customHeight="1">
      <c r="A34" s="288"/>
      <c r="B34" s="289"/>
      <c r="C34" s="289"/>
      <c r="D34" s="289"/>
      <c r="E34" s="289"/>
      <c r="F34" s="289"/>
      <c r="G34" s="289"/>
      <c r="H34" s="289"/>
      <c r="I34" s="289"/>
      <c r="J34" s="290"/>
      <c r="K34" s="38"/>
      <c r="L34" s="39" t="s">
        <v>34</v>
      </c>
      <c r="M34" s="40"/>
      <c r="N34" s="39" t="s">
        <v>34</v>
      </c>
      <c r="O34" s="40"/>
      <c r="P34" s="39" t="s">
        <v>34</v>
      </c>
      <c r="Q34" s="41"/>
      <c r="R34" s="42" t="s">
        <v>34</v>
      </c>
      <c r="S34" s="43"/>
      <c r="T34" s="275"/>
      <c r="U34" s="276"/>
      <c r="V34" s="275"/>
      <c r="W34" s="276"/>
      <c r="X34" s="277"/>
      <c r="Y34" s="278"/>
      <c r="Z34" s="279">
        <f t="shared" si="0"/>
        <v>0</v>
      </c>
      <c r="AA34" s="280"/>
      <c r="AB34" s="281"/>
    </row>
    <row r="35" spans="1:28" ht="15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4"/>
      <c r="K35" s="38"/>
      <c r="L35" s="42" t="s">
        <v>34</v>
      </c>
      <c r="M35" s="40"/>
      <c r="N35" s="42" t="s">
        <v>34</v>
      </c>
      <c r="O35" s="40"/>
      <c r="P35" s="42" t="s">
        <v>34</v>
      </c>
      <c r="Q35" s="41"/>
      <c r="R35" s="42" t="s">
        <v>34</v>
      </c>
      <c r="S35" s="43"/>
      <c r="T35" s="275"/>
      <c r="U35" s="276"/>
      <c r="V35" s="275"/>
      <c r="W35" s="276"/>
      <c r="X35" s="277"/>
      <c r="Y35" s="278"/>
      <c r="Z35" s="279">
        <f t="shared" si="0"/>
        <v>0</v>
      </c>
      <c r="AA35" s="280"/>
      <c r="AB35" s="281"/>
    </row>
    <row r="36" spans="1:28" ht="15" customHeight="1">
      <c r="A36" s="44" t="s">
        <v>39</v>
      </c>
      <c r="B36" s="45"/>
      <c r="C36" s="45"/>
      <c r="D36" s="45"/>
      <c r="E36" s="45"/>
      <c r="F36" s="282"/>
      <c r="G36" s="282"/>
      <c r="H36" s="282"/>
      <c r="I36" s="282"/>
      <c r="J36" s="283"/>
      <c r="K36" s="46"/>
      <c r="L36" s="47" t="s">
        <v>34</v>
      </c>
      <c r="M36" s="48"/>
      <c r="N36" s="47" t="s">
        <v>34</v>
      </c>
      <c r="O36" s="48"/>
      <c r="P36" s="47" t="s">
        <v>34</v>
      </c>
      <c r="Q36" s="49"/>
      <c r="R36" s="50" t="s">
        <v>34</v>
      </c>
      <c r="S36" s="51"/>
      <c r="T36" s="284"/>
      <c r="U36" s="285"/>
      <c r="V36" s="284"/>
      <c r="W36" s="285"/>
      <c r="X36" s="286"/>
      <c r="Y36" s="287"/>
      <c r="Z36" s="269"/>
      <c r="AA36" s="270"/>
      <c r="AB36" s="271"/>
    </row>
    <row r="37" spans="1:28" ht="14.1" customHeight="1">
      <c r="A37" s="260" t="s">
        <v>40</v>
      </c>
      <c r="B37" s="261"/>
      <c r="C37" s="261"/>
      <c r="D37" s="261"/>
      <c r="E37" s="261"/>
      <c r="F37" s="262"/>
      <c r="G37" s="262"/>
      <c r="H37" s="262"/>
      <c r="I37" s="262"/>
      <c r="J37" s="263"/>
      <c r="K37" s="52"/>
      <c r="L37" s="53" t="s">
        <v>34</v>
      </c>
      <c r="M37" s="54"/>
      <c r="N37" s="53" t="s">
        <v>34</v>
      </c>
      <c r="O37" s="54"/>
      <c r="P37" s="53" t="s">
        <v>34</v>
      </c>
      <c r="Q37" s="55"/>
      <c r="R37" s="56" t="s">
        <v>34</v>
      </c>
      <c r="S37" s="57"/>
      <c r="T37" s="264"/>
      <c r="U37" s="265"/>
      <c r="V37" s="264"/>
      <c r="W37" s="266"/>
      <c r="X37" s="267"/>
      <c r="Y37" s="268"/>
      <c r="Z37" s="269"/>
      <c r="AA37" s="270"/>
      <c r="AB37" s="271"/>
    </row>
    <row r="38" spans="1:28" ht="15" customHeight="1">
      <c r="A38" s="245" t="s">
        <v>41</v>
      </c>
      <c r="B38" s="246"/>
      <c r="C38" s="24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248" t="s">
        <v>42</v>
      </c>
      <c r="W38" s="249"/>
      <c r="X38" s="250"/>
      <c r="Y38" s="251">
        <f>SUM(Z19:AB37)</f>
        <v>29571.75</v>
      </c>
      <c r="Z38" s="252"/>
      <c r="AA38" s="252"/>
      <c r="AB38" s="253"/>
    </row>
    <row r="39" spans="1:28" ht="13.5" customHeight="1">
      <c r="A39" s="254" t="s">
        <v>119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6"/>
    </row>
    <row r="40" spans="1:28" ht="12.75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9"/>
    </row>
    <row r="41" spans="1:28" s="59" customFormat="1" ht="13.5" customHeight="1">
      <c r="A41" s="237" t="s">
        <v>43</v>
      </c>
      <c r="B41" s="238"/>
      <c r="C41" s="238"/>
      <c r="D41" s="238"/>
      <c r="E41" s="239"/>
      <c r="F41" s="58"/>
      <c r="H41" s="20"/>
      <c r="I41" s="20"/>
      <c r="J41" s="20"/>
      <c r="K41" s="20"/>
      <c r="L41" s="20"/>
      <c r="M41" s="60" t="s">
        <v>44</v>
      </c>
      <c r="O41" s="21"/>
      <c r="P41" s="94"/>
      <c r="Q41" s="21"/>
      <c r="R41" s="21"/>
      <c r="S41" s="20"/>
      <c r="T41" s="20"/>
      <c r="U41" s="20"/>
      <c r="V41" s="20"/>
      <c r="W41" s="20"/>
      <c r="X41" s="240"/>
      <c r="Y41" s="240"/>
      <c r="Z41" s="241"/>
      <c r="AA41" s="241"/>
      <c r="AB41" s="242"/>
    </row>
    <row r="42" spans="1:28" s="59" customFormat="1" ht="12" customHeight="1">
      <c r="A42" s="208" t="s">
        <v>45</v>
      </c>
      <c r="B42" s="209"/>
      <c r="C42" s="209"/>
      <c r="D42" s="209"/>
      <c r="E42" s="243"/>
      <c r="F42" s="217" t="s">
        <v>212</v>
      </c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31"/>
    </row>
    <row r="43" spans="1:28" s="59" customFormat="1" ht="11.25" customHeight="1">
      <c r="A43" s="200"/>
      <c r="B43" s="201"/>
      <c r="C43" s="91" t="s">
        <v>46</v>
      </c>
      <c r="D43" s="92"/>
      <c r="E43" s="93"/>
      <c r="F43" s="219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3"/>
    </row>
    <row r="44" spans="1:28" s="59" customFormat="1" ht="12.75" customHeight="1">
      <c r="A44" s="200"/>
      <c r="B44" s="201"/>
      <c r="C44" s="91" t="s">
        <v>47</v>
      </c>
      <c r="D44" s="92"/>
      <c r="E44" s="93"/>
      <c r="F44" s="65"/>
      <c r="G44" s="66" t="s">
        <v>48</v>
      </c>
      <c r="H44" s="66"/>
      <c r="I44" s="67"/>
      <c r="J44" s="67"/>
      <c r="K44" s="67"/>
      <c r="M44" s="68"/>
      <c r="N44" s="95"/>
      <c r="O44" s="68"/>
      <c r="P44" s="95"/>
      <c r="Q44" s="68"/>
      <c r="R44" s="68"/>
      <c r="S44" s="70"/>
      <c r="T44" s="71" t="s">
        <v>49</v>
      </c>
      <c r="Z44" s="72"/>
      <c r="AB44" s="73"/>
    </row>
    <row r="45" spans="1:28" s="59" customFormat="1" ht="12.75" customHeight="1">
      <c r="A45" s="200" t="str">
        <f>AA8</f>
        <v>21-009</v>
      </c>
      <c r="B45" s="201"/>
      <c r="C45" s="202" t="s">
        <v>50</v>
      </c>
      <c r="D45" s="203"/>
      <c r="E45" s="204"/>
      <c r="F45" s="226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1"/>
    </row>
    <row r="46" spans="1:28" s="59" customFormat="1" ht="12" customHeight="1" thickBot="1">
      <c r="A46" s="212"/>
      <c r="B46" s="213"/>
      <c r="C46" s="234" t="s">
        <v>51</v>
      </c>
      <c r="D46" s="235"/>
      <c r="E46" s="236"/>
      <c r="F46" s="228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3"/>
    </row>
    <row r="47" spans="1:28" s="59" customFormat="1" ht="12.75" customHeight="1">
      <c r="A47" s="208" t="s">
        <v>52</v>
      </c>
      <c r="B47" s="209"/>
      <c r="C47" s="210"/>
      <c r="D47" s="210"/>
      <c r="E47" s="211"/>
      <c r="F47" s="74"/>
      <c r="G47" s="60" t="s">
        <v>53</v>
      </c>
      <c r="H47" s="94"/>
      <c r="I47" s="94"/>
      <c r="J47" s="94"/>
      <c r="K47" s="94"/>
      <c r="M47" s="94"/>
      <c r="N47" s="94"/>
      <c r="O47" s="94"/>
      <c r="P47" s="94"/>
      <c r="Q47" s="94"/>
      <c r="R47" s="75"/>
      <c r="S47" s="94"/>
      <c r="T47" s="76" t="s">
        <v>54</v>
      </c>
      <c r="Z47" s="94"/>
      <c r="AB47" s="77"/>
    </row>
    <row r="48" spans="1:28" s="59" customFormat="1" ht="11.25" customHeight="1" thickBot="1">
      <c r="A48" s="212"/>
      <c r="B48" s="213"/>
      <c r="C48" s="214" t="s">
        <v>55</v>
      </c>
      <c r="D48" s="215"/>
      <c r="E48" s="216"/>
      <c r="F48" s="217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21"/>
    </row>
    <row r="49" spans="1:28" s="59" customFormat="1" ht="12.75" customHeight="1">
      <c r="A49" s="223" t="s">
        <v>56</v>
      </c>
      <c r="B49" s="224"/>
      <c r="C49" s="224"/>
      <c r="D49" s="224"/>
      <c r="E49" s="225"/>
      <c r="F49" s="219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2"/>
    </row>
    <row r="50" spans="1:28" s="59" customFormat="1" ht="12" customHeight="1">
      <c r="A50" s="200"/>
      <c r="B50" s="201"/>
      <c r="C50" s="202" t="s">
        <v>57</v>
      </c>
      <c r="D50" s="203"/>
      <c r="E50" s="204"/>
      <c r="F50" s="67"/>
      <c r="G50" s="66" t="s">
        <v>58</v>
      </c>
      <c r="I50" s="95"/>
      <c r="J50" s="95"/>
      <c r="K50" s="95"/>
      <c r="M50" s="95"/>
      <c r="N50" s="95"/>
      <c r="O50" s="95"/>
      <c r="P50" s="95"/>
      <c r="Q50" s="95"/>
      <c r="R50" s="78"/>
      <c r="S50" s="95"/>
      <c r="T50" s="71" t="s">
        <v>59</v>
      </c>
      <c r="Z50" s="95"/>
      <c r="AA50" s="79"/>
      <c r="AB50" s="73"/>
    </row>
    <row r="51" spans="1:28" s="59" customFormat="1" ht="9.75" customHeight="1">
      <c r="A51" s="200"/>
      <c r="B51" s="201"/>
      <c r="C51" s="205" t="s">
        <v>60</v>
      </c>
      <c r="D51" s="206"/>
      <c r="E51" s="207"/>
      <c r="F51" s="80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81"/>
      <c r="AB51" s="83"/>
    </row>
  </sheetData>
  <mergeCells count="141">
    <mergeCell ref="A50:B50"/>
    <mergeCell ref="C50:E50"/>
    <mergeCell ref="A51:B51"/>
    <mergeCell ref="C51:E51"/>
    <mergeCell ref="A47:E47"/>
    <mergeCell ref="A48:B48"/>
    <mergeCell ref="C48:E48"/>
    <mergeCell ref="F48:P49"/>
    <mergeCell ref="Q48:AB49"/>
    <mergeCell ref="A49:E49"/>
    <mergeCell ref="A44:B44"/>
    <mergeCell ref="A45:B45"/>
    <mergeCell ref="C45:E45"/>
    <mergeCell ref="F45:P46"/>
    <mergeCell ref="Q45:AB46"/>
    <mergeCell ref="A46:B46"/>
    <mergeCell ref="C46:E46"/>
    <mergeCell ref="A40:AB40"/>
    <mergeCell ref="A41:E41"/>
    <mergeCell ref="X41:Y41"/>
    <mergeCell ref="Z41:AB41"/>
    <mergeCell ref="A42:E42"/>
    <mergeCell ref="F42:P43"/>
    <mergeCell ref="Q42:AB43"/>
    <mergeCell ref="A43:B43"/>
    <mergeCell ref="Z37:AB37"/>
    <mergeCell ref="A38:C38"/>
    <mergeCell ref="D38:U38"/>
    <mergeCell ref="V38:X38"/>
    <mergeCell ref="Y38:AB38"/>
    <mergeCell ref="A39:AB39"/>
    <mergeCell ref="F36:J36"/>
    <mergeCell ref="T36:U36"/>
    <mergeCell ref="V36:W36"/>
    <mergeCell ref="X36:Y36"/>
    <mergeCell ref="Z36:AB36"/>
    <mergeCell ref="A37:E37"/>
    <mergeCell ref="F37:J37"/>
    <mergeCell ref="T37:U37"/>
    <mergeCell ref="V37:W37"/>
    <mergeCell ref="X37:Y37"/>
    <mergeCell ref="A34:J34"/>
    <mergeCell ref="T34:U34"/>
    <mergeCell ref="V34:W34"/>
    <mergeCell ref="X34:Y34"/>
    <mergeCell ref="Z34:AB34"/>
    <mergeCell ref="A35:J35"/>
    <mergeCell ref="T35:U35"/>
    <mergeCell ref="V35:W35"/>
    <mergeCell ref="X35:Y35"/>
    <mergeCell ref="Z35:AB35"/>
    <mergeCell ref="A32:J32"/>
    <mergeCell ref="T32:U32"/>
    <mergeCell ref="V32:W32"/>
    <mergeCell ref="X32:Y32"/>
    <mergeCell ref="Z32:AB32"/>
    <mergeCell ref="A33:J33"/>
    <mergeCell ref="T33:U33"/>
    <mergeCell ref="V33:W33"/>
    <mergeCell ref="X33:Y33"/>
    <mergeCell ref="Z33:AB33"/>
    <mergeCell ref="A30:J30"/>
    <mergeCell ref="T30:U30"/>
    <mergeCell ref="V30:W30"/>
    <mergeCell ref="X30:Y30"/>
    <mergeCell ref="Z30:AB30"/>
    <mergeCell ref="A31:J31"/>
    <mergeCell ref="T31:U31"/>
    <mergeCell ref="V31:W31"/>
    <mergeCell ref="X31:Y31"/>
    <mergeCell ref="Z31:AB31"/>
    <mergeCell ref="A28:J28"/>
    <mergeCell ref="T28:U28"/>
    <mergeCell ref="V28:W28"/>
    <mergeCell ref="X28:Y28"/>
    <mergeCell ref="Z28:AB28"/>
    <mergeCell ref="A29:J29"/>
    <mergeCell ref="T29:U29"/>
    <mergeCell ref="V29:W29"/>
    <mergeCell ref="X29:Y29"/>
    <mergeCell ref="Z29:AB29"/>
    <mergeCell ref="A26:J26"/>
    <mergeCell ref="T26:U26"/>
    <mergeCell ref="V26:W26"/>
    <mergeCell ref="X26:Y26"/>
    <mergeCell ref="Z26:AB26"/>
    <mergeCell ref="A27:J27"/>
    <mergeCell ref="T27:U27"/>
    <mergeCell ref="V27:W27"/>
    <mergeCell ref="X27:Y27"/>
    <mergeCell ref="Z27:AB27"/>
    <mergeCell ref="Z24:AB24"/>
    <mergeCell ref="A25:J25"/>
    <mergeCell ref="T25:U25"/>
    <mergeCell ref="V25:W25"/>
    <mergeCell ref="X25:Y25"/>
    <mergeCell ref="Z25:AB25"/>
    <mergeCell ref="A23:J23"/>
    <mergeCell ref="K23:S23"/>
    <mergeCell ref="V23:W23"/>
    <mergeCell ref="X23:Y23"/>
    <mergeCell ref="Z23:AB23"/>
    <mergeCell ref="A24:J24"/>
    <mergeCell ref="T24:U24"/>
    <mergeCell ref="V24:W24"/>
    <mergeCell ref="X24:Y24"/>
    <mergeCell ref="A20:K20"/>
    <mergeCell ref="L20:M20"/>
    <mergeCell ref="N20:T20"/>
    <mergeCell ref="W20:Z20"/>
    <mergeCell ref="A21:AB21"/>
    <mergeCell ref="A22:X22"/>
    <mergeCell ref="Y22:Z22"/>
    <mergeCell ref="A16:E19"/>
    <mergeCell ref="F16:K19"/>
    <mergeCell ref="N16:AA16"/>
    <mergeCell ref="N17:AA17"/>
    <mergeCell ref="N18:AA18"/>
    <mergeCell ref="L19:M19"/>
    <mergeCell ref="N19:Z19"/>
    <mergeCell ref="A14:K14"/>
    <mergeCell ref="N14:AA14"/>
    <mergeCell ref="B15:F15"/>
    <mergeCell ref="H15:K15"/>
    <mergeCell ref="N15:AA15"/>
    <mergeCell ref="K6:T6"/>
    <mergeCell ref="AA6:AB6"/>
    <mergeCell ref="AA7:AB7"/>
    <mergeCell ref="AA8:AB8"/>
    <mergeCell ref="AA9:AB9"/>
    <mergeCell ref="A11:K11"/>
    <mergeCell ref="M11:AA11"/>
    <mergeCell ref="J2:U2"/>
    <mergeCell ref="J3:U3"/>
    <mergeCell ref="J4:U4"/>
    <mergeCell ref="AA4:AB4"/>
    <mergeCell ref="J5:U5"/>
    <mergeCell ref="AA5:AB5"/>
    <mergeCell ref="A12:K12"/>
    <mergeCell ref="N12:Z12"/>
    <mergeCell ref="A13:K13"/>
  </mergeCells>
  <dataValidations count="13">
    <dataValidation allowBlank="1" showInputMessage="1" showErrorMessage="1" promptTitle="#" prompt="Capital Project: No need for Qty - Enter the applicable amts (+ &amp; -) in the extended total fields." sqref="T36:U37"/>
    <dataValidation allowBlank="1" showInputMessage="1" showErrorMessage="1" promptTitle="$$" prompt="Capital Project - Enter the applicable amts (+ &amp; -) in the extended total fields." sqref="X36:Y37"/>
    <dataValidation allowBlank="1" showInputMessage="1" showErrorMessage="1" promptTitle="$$" prompt="Enter amount for single quantity. Price will auto-extend if qty entered." sqref="X24:Y35"/>
    <dataValidation type="list" allowBlank="1" showInputMessage="1" showErrorMessage="1" promptTitle="E-Verify" prompt="Is a copy of the E-Verify affidavit on file? Y or N" sqref="AB22">
      <formula1>"Y, N"</formula1>
    </dataValidation>
    <dataValidation allowBlank="1" showInputMessage="1" showErrorMessage="1" promptTitle="Date" prompt="Enter current date" sqref="AA4:AB4"/>
    <dataValidation errorStyle="warning" allowBlank="1" showInputMessage="1" showErrorMessage="1" errorTitle="RESTRICTED" error="PURCHASING USE ONLY" promptTitle="RESTRICTED" prompt="PURCHASING USE ONLY" sqref="AA6:AB6"/>
    <dataValidation errorStyle="warning" allowBlank="1" showInputMessage="1" showErrorMessage="1" errorTitle="Contact" error="Please enter the contact person for this req." promptTitle="Contact" prompt="Enter the contact person for this requisition." sqref="N19:Z19"/>
    <dataValidation errorStyle="warning" allowBlank="1" showInputMessage="1" showErrorMessage="1" errorTitle="Phone#" error="Enter the phone # where you can be reached by the vendor." promptTitle="Phone#" prompt="Enter the phone # where you can be reached by the vendor." sqref="N20:T20"/>
    <dataValidation allowBlank="1" showInputMessage="1" showErrorMessage="1" promptTitle="Phone#" prompt="Enter vendor's phone #" sqref="B15:F15"/>
    <dataValidation allowBlank="1" showErrorMessage="1" sqref="Z24:AB37 V24:V37"/>
    <dataValidation allowBlank="1" showInputMessage="1" showErrorMessage="1" promptTitle="Acct #" prompt="Please supply entire account number in the 4-4-2-4 format." sqref="K24:K37"/>
    <dataValidation allowBlank="1" showInputMessage="1" showErrorMessage="1" promptTitle="#" prompt="Enter quantity." sqref="T24:U35"/>
    <dataValidation allowBlank="1" showInputMessage="1" showErrorMessage="1" promptTitle="CAP PROJ" prompt="Please enter the capital project number, along with the associated account nubers." sqref="F36"/>
  </dataValidations>
  <hyperlinks>
    <hyperlink ref="A14" r:id="rId1" display="kimberly@F2ind.com"/>
  </hyperlinks>
  <printOptions horizontalCentered="1"/>
  <pageMargins left="0" right="0" top="0.5" bottom="0" header="0.3" footer="0.05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51"/>
  <sheetViews>
    <sheetView showGridLines="0" showZeros="0" showRuler="0" showWhiteSpace="0" zoomScaleNormal="100" workbookViewId="0">
      <selection activeCell="AI24" sqref="AI24"/>
    </sheetView>
  </sheetViews>
  <sheetFormatPr defaultColWidth="3.125" defaultRowHeight="15" customHeight="1"/>
  <cols>
    <col min="1" max="1" width="3.125" style="6" customWidth="1"/>
    <col min="2" max="5" width="3.5" style="6" customWidth="1"/>
    <col min="6" max="6" width="3.125" style="6"/>
    <col min="7" max="7" width="3.75" style="6" customWidth="1"/>
    <col min="8" max="10" width="3.125" style="6"/>
    <col min="11" max="11" width="3.375" style="6" customWidth="1"/>
    <col min="12" max="12" width="1.875" style="6" customWidth="1"/>
    <col min="13" max="13" width="4.125" style="12" customWidth="1"/>
    <col min="14" max="14" width="1.125" style="13" customWidth="1"/>
    <col min="15" max="15" width="2.5" style="12" customWidth="1"/>
    <col min="16" max="16" width="1.75" style="13" customWidth="1"/>
    <col min="17" max="17" width="4.5" style="12" customWidth="1"/>
    <col min="18" max="18" width="1" style="12" customWidth="1"/>
    <col min="19" max="19" width="4.375" style="6" customWidth="1"/>
    <col min="20" max="20" width="4.25" style="6" customWidth="1"/>
    <col min="21" max="21" width="4.75" style="6" customWidth="1"/>
    <col min="22" max="22" width="3.5" style="6" customWidth="1"/>
    <col min="23" max="23" width="2.25" style="6" customWidth="1"/>
    <col min="24" max="24" width="4.375" style="6" customWidth="1"/>
    <col min="25" max="25" width="4.75" style="6" customWidth="1"/>
    <col min="26" max="26" width="3.125" style="6"/>
    <col min="27" max="27" width="4.125" style="6" customWidth="1"/>
    <col min="28" max="28" width="5.625" style="6" customWidth="1"/>
    <col min="29" max="16384" width="3.125" style="6"/>
  </cols>
  <sheetData>
    <row r="1" spans="1:28" ht="6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3"/>
      <c r="P1" s="4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5"/>
    </row>
    <row r="2" spans="1:28" ht="17.25" customHeight="1">
      <c r="A2" s="7"/>
      <c r="J2" s="374" t="s">
        <v>0</v>
      </c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Z2" s="8"/>
      <c r="AA2" s="8"/>
      <c r="AB2" s="9"/>
    </row>
    <row r="3" spans="1:28" ht="15" customHeight="1">
      <c r="A3" s="7"/>
      <c r="J3" s="375" t="s">
        <v>1</v>
      </c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Z3" s="8"/>
      <c r="AA3" s="8"/>
      <c r="AB3" s="9"/>
    </row>
    <row r="4" spans="1:28" ht="14.25" customHeight="1">
      <c r="A4" s="7"/>
      <c r="J4" s="375" t="s">
        <v>2</v>
      </c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Z4" s="10" t="s">
        <v>3</v>
      </c>
      <c r="AA4" s="376">
        <v>44378</v>
      </c>
      <c r="AB4" s="377"/>
    </row>
    <row r="5" spans="1:28" ht="14.25" customHeight="1">
      <c r="A5" s="7"/>
      <c r="J5" s="375" t="s">
        <v>4</v>
      </c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AA5" s="378"/>
      <c r="AB5" s="379"/>
    </row>
    <row r="6" spans="1:28" ht="17.25" customHeight="1">
      <c r="A6" s="7"/>
      <c r="K6" s="363" t="s">
        <v>5</v>
      </c>
      <c r="L6" s="363"/>
      <c r="M6" s="363"/>
      <c r="N6" s="363"/>
      <c r="O6" s="363"/>
      <c r="P6" s="363"/>
      <c r="Q6" s="363"/>
      <c r="R6" s="363"/>
      <c r="S6" s="363"/>
      <c r="T6" s="363"/>
      <c r="Z6" s="11" t="s">
        <v>6</v>
      </c>
      <c r="AA6" s="364"/>
      <c r="AB6" s="365"/>
    </row>
    <row r="7" spans="1:28" ht="15" customHeight="1">
      <c r="A7" s="7"/>
      <c r="Z7" s="14" t="s">
        <v>69</v>
      </c>
      <c r="AA7" s="366"/>
      <c r="AB7" s="367"/>
    </row>
    <row r="8" spans="1:28" ht="15.75" customHeight="1">
      <c r="A8" s="7"/>
      <c r="Z8" s="14" t="s">
        <v>7</v>
      </c>
      <c r="AA8" s="596" t="s">
        <v>269</v>
      </c>
      <c r="AB8" s="597"/>
    </row>
    <row r="9" spans="1:28" ht="15" customHeight="1">
      <c r="A9" s="15"/>
      <c r="Z9" s="14" t="s">
        <v>8</v>
      </c>
      <c r="AA9" s="370"/>
      <c r="AB9" s="371"/>
    </row>
    <row r="10" spans="1:28" ht="15" customHeight="1">
      <c r="A10" s="16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5"/>
      <c r="AB10" s="9"/>
    </row>
    <row r="11" spans="1:28" ht="12.75" customHeight="1">
      <c r="A11" s="372" t="s">
        <v>138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  <c r="L11" s="17"/>
      <c r="M11" s="373" t="s">
        <v>11</v>
      </c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9"/>
    </row>
    <row r="12" spans="1:28" ht="14.25" customHeight="1">
      <c r="A12" s="372" t="s">
        <v>95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9"/>
      <c r="L12" s="17"/>
      <c r="M12" s="18"/>
      <c r="N12" s="380" t="s">
        <v>13</v>
      </c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19"/>
      <c r="AB12" s="9"/>
    </row>
    <row r="13" spans="1:28" ht="15" customHeight="1">
      <c r="A13" s="372" t="s">
        <v>96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9"/>
      <c r="L13" s="20" t="s">
        <v>15</v>
      </c>
      <c r="M13" s="21"/>
      <c r="N13" s="4"/>
      <c r="O13" s="21"/>
      <c r="P13" s="4"/>
      <c r="Q13" s="21"/>
      <c r="R13" s="21"/>
      <c r="S13" s="2"/>
      <c r="T13" s="2"/>
      <c r="U13" s="2"/>
      <c r="V13" s="2"/>
      <c r="W13" s="2"/>
      <c r="X13" s="2"/>
      <c r="Y13" s="2"/>
      <c r="Z13" s="2"/>
      <c r="AA13" s="2"/>
      <c r="AB13" s="5"/>
    </row>
    <row r="14" spans="1:28" ht="14.25" customHeight="1">
      <c r="A14" s="357" t="s">
        <v>139</v>
      </c>
      <c r="B14" s="358"/>
      <c r="C14" s="358"/>
      <c r="D14" s="358"/>
      <c r="E14" s="358"/>
      <c r="F14" s="358"/>
      <c r="G14" s="358"/>
      <c r="H14" s="358"/>
      <c r="I14" s="358"/>
      <c r="J14" s="358"/>
      <c r="K14" s="359"/>
      <c r="N14" s="354" t="s">
        <v>16</v>
      </c>
      <c r="O14" s="354"/>
      <c r="P14" s="354"/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9"/>
    </row>
    <row r="15" spans="1:28" ht="18" customHeight="1">
      <c r="A15" s="22" t="s">
        <v>17</v>
      </c>
      <c r="B15" s="360" t="s">
        <v>97</v>
      </c>
      <c r="C15" s="360"/>
      <c r="D15" s="360"/>
      <c r="E15" s="360"/>
      <c r="F15" s="360"/>
      <c r="G15" s="23" t="s">
        <v>18</v>
      </c>
      <c r="H15" s="361"/>
      <c r="I15" s="361"/>
      <c r="J15" s="361"/>
      <c r="K15" s="362"/>
      <c r="N15" s="354" t="s">
        <v>107</v>
      </c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9"/>
    </row>
    <row r="16" spans="1:28" ht="17.25" customHeight="1">
      <c r="A16" s="336" t="s">
        <v>143</v>
      </c>
      <c r="B16" s="337"/>
      <c r="C16" s="337"/>
      <c r="D16" s="337"/>
      <c r="E16" s="338"/>
      <c r="F16" s="345" t="s">
        <v>19</v>
      </c>
      <c r="G16" s="346"/>
      <c r="H16" s="346"/>
      <c r="I16" s="346"/>
      <c r="J16" s="346"/>
      <c r="K16" s="347"/>
      <c r="N16" s="353" t="s">
        <v>108</v>
      </c>
      <c r="O16" s="353"/>
      <c r="P16" s="353"/>
      <c r="Q16" s="353"/>
      <c r="R16" s="353"/>
      <c r="S16" s="353"/>
      <c r="T16" s="353"/>
      <c r="U16" s="353"/>
      <c r="V16" s="353"/>
      <c r="W16" s="353"/>
      <c r="X16" s="353"/>
      <c r="Y16" s="353"/>
      <c r="Z16" s="353"/>
      <c r="AA16" s="353"/>
      <c r="AB16" s="9"/>
    </row>
    <row r="17" spans="1:28" s="24" customFormat="1" ht="17.25" customHeight="1">
      <c r="A17" s="339"/>
      <c r="B17" s="340"/>
      <c r="C17" s="340"/>
      <c r="D17" s="340"/>
      <c r="E17" s="341"/>
      <c r="F17" s="327"/>
      <c r="G17" s="348"/>
      <c r="H17" s="348"/>
      <c r="I17" s="348"/>
      <c r="J17" s="348"/>
      <c r="K17" s="349"/>
      <c r="M17" s="25"/>
      <c r="N17" s="354" t="s">
        <v>20</v>
      </c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26"/>
    </row>
    <row r="18" spans="1:28" s="24" customFormat="1" ht="19.5" customHeight="1">
      <c r="A18" s="339"/>
      <c r="B18" s="340"/>
      <c r="C18" s="340"/>
      <c r="D18" s="340"/>
      <c r="E18" s="341"/>
      <c r="F18" s="327"/>
      <c r="G18" s="348"/>
      <c r="H18" s="348"/>
      <c r="I18" s="348"/>
      <c r="J18" s="348"/>
      <c r="K18" s="349"/>
      <c r="M18" s="2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26"/>
    </row>
    <row r="19" spans="1:28" s="24" customFormat="1" ht="17.25" customHeight="1">
      <c r="A19" s="342"/>
      <c r="B19" s="343"/>
      <c r="C19" s="343"/>
      <c r="D19" s="343"/>
      <c r="E19" s="344"/>
      <c r="F19" s="350"/>
      <c r="G19" s="351"/>
      <c r="H19" s="351"/>
      <c r="I19" s="351"/>
      <c r="J19" s="351"/>
      <c r="K19" s="352"/>
      <c r="L19" s="327" t="s">
        <v>21</v>
      </c>
      <c r="M19" s="328"/>
      <c r="N19" s="356" t="s">
        <v>211</v>
      </c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27"/>
      <c r="AB19" s="26"/>
    </row>
    <row r="20" spans="1:28" s="24" customFormat="1" ht="17.25" customHeight="1">
      <c r="A20" s="324" t="s">
        <v>22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  <c r="L20" s="327" t="s">
        <v>23</v>
      </c>
      <c r="M20" s="328"/>
      <c r="N20" s="329" t="s">
        <v>191</v>
      </c>
      <c r="O20" s="329"/>
      <c r="P20" s="329"/>
      <c r="Q20" s="329"/>
      <c r="R20" s="329"/>
      <c r="S20" s="329"/>
      <c r="T20" s="329"/>
      <c r="V20" s="28" t="s">
        <v>18</v>
      </c>
      <c r="W20" s="329"/>
      <c r="X20" s="329"/>
      <c r="Y20" s="329"/>
      <c r="Z20" s="329"/>
      <c r="AA20" s="28"/>
      <c r="AB20" s="26"/>
    </row>
    <row r="21" spans="1:28" ht="32.25" customHeight="1">
      <c r="A21" s="330" t="s">
        <v>24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2"/>
    </row>
    <row r="22" spans="1:28" ht="18" customHeight="1">
      <c r="A22" s="333" t="s">
        <v>25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5" t="s">
        <v>26</v>
      </c>
      <c r="Z22" s="335"/>
      <c r="AA22" s="29" t="s">
        <v>27</v>
      </c>
      <c r="AB22" s="30" t="s">
        <v>63</v>
      </c>
    </row>
    <row r="23" spans="1:28" ht="14.25" customHeight="1">
      <c r="A23" s="306" t="s">
        <v>28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6" t="s">
        <v>29</v>
      </c>
      <c r="L23" s="307"/>
      <c r="M23" s="307"/>
      <c r="N23" s="307"/>
      <c r="O23" s="307"/>
      <c r="P23" s="307"/>
      <c r="Q23" s="307"/>
      <c r="R23" s="307"/>
      <c r="S23" s="308"/>
      <c r="T23" s="31" t="s">
        <v>30</v>
      </c>
      <c r="U23" s="32"/>
      <c r="V23" s="306" t="s">
        <v>31</v>
      </c>
      <c r="W23" s="308"/>
      <c r="X23" s="306" t="s">
        <v>32</v>
      </c>
      <c r="Y23" s="308"/>
      <c r="Z23" s="306" t="s">
        <v>33</v>
      </c>
      <c r="AA23" s="307"/>
      <c r="AB23" s="308"/>
    </row>
    <row r="24" spans="1:28" ht="15" customHeight="1" thickBot="1">
      <c r="A24" s="309"/>
      <c r="B24" s="310"/>
      <c r="C24" s="310"/>
      <c r="D24" s="310"/>
      <c r="E24" s="310"/>
      <c r="F24" s="310"/>
      <c r="G24" s="310"/>
      <c r="H24" s="310"/>
      <c r="I24" s="310"/>
      <c r="J24" s="311"/>
      <c r="K24" s="321"/>
      <c r="L24" s="322"/>
      <c r="M24" s="322"/>
      <c r="N24" s="322"/>
      <c r="O24" s="322"/>
      <c r="P24" s="322"/>
      <c r="Q24" s="322"/>
      <c r="R24" s="322"/>
      <c r="S24" s="323"/>
      <c r="T24" s="312"/>
      <c r="U24" s="313"/>
      <c r="V24" s="314"/>
      <c r="W24" s="315"/>
      <c r="X24" s="316"/>
      <c r="Y24" s="317"/>
      <c r="Z24" s="318">
        <f t="shared" ref="Z24:Z35" si="0">SUM(X24*T24)</f>
        <v>0</v>
      </c>
      <c r="AA24" s="319"/>
      <c r="AB24" s="320"/>
    </row>
    <row r="25" spans="1:28" ht="15" customHeight="1">
      <c r="A25" s="294" t="s">
        <v>208</v>
      </c>
      <c r="B25" s="295"/>
      <c r="C25" s="295"/>
      <c r="D25" s="295"/>
      <c r="E25" s="295"/>
      <c r="F25" s="295"/>
      <c r="G25" s="295"/>
      <c r="H25" s="295"/>
      <c r="I25" s="295"/>
      <c r="J25" s="296"/>
      <c r="K25" s="84" t="s">
        <v>64</v>
      </c>
      <c r="L25" s="85" t="s">
        <v>34</v>
      </c>
      <c r="M25" s="86" t="s">
        <v>65</v>
      </c>
      <c r="N25" s="85" t="s">
        <v>34</v>
      </c>
      <c r="O25" s="86" t="s">
        <v>66</v>
      </c>
      <c r="P25" s="85" t="s">
        <v>34</v>
      </c>
      <c r="Q25" s="87" t="s">
        <v>67</v>
      </c>
      <c r="R25" s="88" t="s">
        <v>34</v>
      </c>
      <c r="S25" s="89" t="s">
        <v>68</v>
      </c>
      <c r="T25" s="302">
        <v>560000</v>
      </c>
      <c r="U25" s="303"/>
      <c r="V25" s="304" t="s">
        <v>82</v>
      </c>
      <c r="W25" s="305"/>
      <c r="X25" s="277">
        <v>6.5799999999999997E-2</v>
      </c>
      <c r="Y25" s="278"/>
      <c r="Z25" s="279">
        <f t="shared" si="0"/>
        <v>36848</v>
      </c>
      <c r="AA25" s="280"/>
      <c r="AB25" s="281"/>
    </row>
    <row r="26" spans="1:28" ht="15" customHeight="1">
      <c r="A26" s="294" t="s">
        <v>209</v>
      </c>
      <c r="B26" s="295"/>
      <c r="C26" s="295"/>
      <c r="D26" s="295"/>
      <c r="E26" s="295"/>
      <c r="F26" s="295"/>
      <c r="G26" s="295"/>
      <c r="H26" s="295"/>
      <c r="I26" s="295"/>
      <c r="J26" s="296"/>
      <c r="K26" s="38"/>
      <c r="L26" s="42" t="s">
        <v>34</v>
      </c>
      <c r="M26" s="40"/>
      <c r="N26" s="42" t="s">
        <v>34</v>
      </c>
      <c r="O26" s="40"/>
      <c r="P26" s="42" t="s">
        <v>34</v>
      </c>
      <c r="Q26" s="41"/>
      <c r="R26" s="42" t="s">
        <v>34</v>
      </c>
      <c r="S26" s="43"/>
      <c r="T26" s="298"/>
      <c r="U26" s="299"/>
      <c r="V26" s="300"/>
      <c r="W26" s="301"/>
      <c r="X26" s="277"/>
      <c r="Y26" s="278"/>
      <c r="Z26" s="279">
        <f t="shared" si="0"/>
        <v>0</v>
      </c>
      <c r="AA26" s="280"/>
      <c r="AB26" s="281"/>
    </row>
    <row r="27" spans="1:28" ht="15" customHeight="1">
      <c r="A27" s="294" t="s">
        <v>35</v>
      </c>
      <c r="B27" s="295"/>
      <c r="C27" s="295"/>
      <c r="D27" s="295"/>
      <c r="E27" s="295"/>
      <c r="F27" s="295"/>
      <c r="G27" s="295"/>
      <c r="H27" s="295"/>
      <c r="I27" s="295"/>
      <c r="J27" s="296"/>
      <c r="K27" s="38"/>
      <c r="L27" s="39" t="s">
        <v>34</v>
      </c>
      <c r="M27" s="40"/>
      <c r="N27" s="39" t="s">
        <v>34</v>
      </c>
      <c r="O27" s="40"/>
      <c r="P27" s="39" t="s">
        <v>34</v>
      </c>
      <c r="Q27" s="41"/>
      <c r="R27" s="42" t="s">
        <v>34</v>
      </c>
      <c r="S27" s="43"/>
      <c r="T27" s="298"/>
      <c r="U27" s="299"/>
      <c r="V27" s="300"/>
      <c r="W27" s="301"/>
      <c r="X27" s="277"/>
      <c r="Y27" s="278"/>
      <c r="Z27" s="279">
        <f>SUM(X27*T27)</f>
        <v>0</v>
      </c>
      <c r="AA27" s="280"/>
      <c r="AB27" s="281"/>
    </row>
    <row r="28" spans="1:28" ht="15" customHeight="1">
      <c r="A28" s="294"/>
      <c r="B28" s="295"/>
      <c r="C28" s="295"/>
      <c r="D28" s="295"/>
      <c r="E28" s="295"/>
      <c r="F28" s="295"/>
      <c r="G28" s="295"/>
      <c r="H28" s="295"/>
      <c r="I28" s="295"/>
      <c r="J28" s="296"/>
      <c r="K28" s="38"/>
      <c r="L28" s="39" t="s">
        <v>34</v>
      </c>
      <c r="M28" s="40"/>
      <c r="N28" s="39" t="s">
        <v>34</v>
      </c>
      <c r="O28" s="40"/>
      <c r="P28" s="39" t="s">
        <v>34</v>
      </c>
      <c r="Q28" s="41"/>
      <c r="R28" s="42" t="s">
        <v>34</v>
      </c>
      <c r="S28" s="43"/>
      <c r="T28" s="297"/>
      <c r="U28" s="276"/>
      <c r="V28" s="297"/>
      <c r="W28" s="276"/>
      <c r="X28" s="277"/>
      <c r="Y28" s="278"/>
      <c r="Z28" s="279">
        <f>SUM(X28*T28)</f>
        <v>0</v>
      </c>
      <c r="AA28" s="280"/>
      <c r="AB28" s="281"/>
    </row>
    <row r="29" spans="1:28" ht="15" customHeight="1">
      <c r="A29" s="294" t="s">
        <v>62</v>
      </c>
      <c r="B29" s="295"/>
      <c r="C29" s="295"/>
      <c r="D29" s="295"/>
      <c r="E29" s="295"/>
      <c r="F29" s="295"/>
      <c r="G29" s="295"/>
      <c r="H29" s="295"/>
      <c r="I29" s="295"/>
      <c r="J29" s="296"/>
      <c r="K29" s="38"/>
      <c r="L29" s="42" t="s">
        <v>34</v>
      </c>
      <c r="M29" s="40"/>
      <c r="N29" s="42" t="s">
        <v>34</v>
      </c>
      <c r="O29" s="40"/>
      <c r="P29" s="42" t="s">
        <v>34</v>
      </c>
      <c r="Q29" s="41"/>
      <c r="R29" s="42" t="s">
        <v>34</v>
      </c>
      <c r="S29" s="43"/>
      <c r="T29" s="297"/>
      <c r="U29" s="276"/>
      <c r="V29" s="297"/>
      <c r="W29" s="276"/>
      <c r="X29" s="277"/>
      <c r="Y29" s="278"/>
      <c r="Z29" s="279">
        <f>SUM(X29*T29)</f>
        <v>0</v>
      </c>
      <c r="AA29" s="280"/>
      <c r="AB29" s="281"/>
    </row>
    <row r="30" spans="1:28" ht="15" customHeight="1">
      <c r="A30" s="294" t="s">
        <v>210</v>
      </c>
      <c r="B30" s="295"/>
      <c r="C30" s="295"/>
      <c r="D30" s="295"/>
      <c r="E30" s="295"/>
      <c r="F30" s="295"/>
      <c r="G30" s="295"/>
      <c r="H30" s="295"/>
      <c r="I30" s="295"/>
      <c r="J30" s="296"/>
      <c r="K30" s="38"/>
      <c r="L30" s="39" t="s">
        <v>34</v>
      </c>
      <c r="M30" s="40"/>
      <c r="N30" s="39" t="s">
        <v>34</v>
      </c>
      <c r="O30" s="40"/>
      <c r="P30" s="39" t="s">
        <v>34</v>
      </c>
      <c r="Q30" s="41"/>
      <c r="R30" s="42" t="s">
        <v>34</v>
      </c>
      <c r="S30" s="43"/>
      <c r="T30" s="297"/>
      <c r="U30" s="276"/>
      <c r="V30" s="297"/>
      <c r="W30" s="276"/>
      <c r="X30" s="277"/>
      <c r="Y30" s="278"/>
      <c r="Z30" s="279">
        <f>SUM(X30*T30)</f>
        <v>0</v>
      </c>
      <c r="AA30" s="280"/>
      <c r="AB30" s="281"/>
    </row>
    <row r="31" spans="1:28" ht="15" customHeight="1">
      <c r="A31" s="291" t="s">
        <v>123</v>
      </c>
      <c r="B31" s="292"/>
      <c r="C31" s="292"/>
      <c r="D31" s="292"/>
      <c r="E31" s="292"/>
      <c r="F31" s="292"/>
      <c r="G31" s="292"/>
      <c r="H31" s="292"/>
      <c r="I31" s="292"/>
      <c r="J31" s="293"/>
      <c r="K31" s="38"/>
      <c r="L31" s="42" t="s">
        <v>34</v>
      </c>
      <c r="M31" s="40"/>
      <c r="N31" s="42" t="s">
        <v>34</v>
      </c>
      <c r="O31" s="40"/>
      <c r="P31" s="42" t="s">
        <v>34</v>
      </c>
      <c r="Q31" s="41"/>
      <c r="R31" s="42" t="s">
        <v>34</v>
      </c>
      <c r="S31" s="43"/>
      <c r="T31" s="275"/>
      <c r="U31" s="276"/>
      <c r="V31" s="275"/>
      <c r="W31" s="276"/>
      <c r="X31" s="277"/>
      <c r="Y31" s="278"/>
      <c r="Z31" s="279">
        <f>SUM(X31*T31)</f>
        <v>0</v>
      </c>
      <c r="AA31" s="280"/>
      <c r="AB31" s="281"/>
    </row>
    <row r="32" spans="1:28" ht="15" customHeight="1">
      <c r="A32" s="288"/>
      <c r="B32" s="289"/>
      <c r="C32" s="289"/>
      <c r="D32" s="289"/>
      <c r="E32" s="289"/>
      <c r="F32" s="289"/>
      <c r="G32" s="289"/>
      <c r="H32" s="289"/>
      <c r="I32" s="289"/>
      <c r="J32" s="290"/>
      <c r="K32" s="38"/>
      <c r="L32" s="39" t="s">
        <v>34</v>
      </c>
      <c r="M32" s="40"/>
      <c r="N32" s="39" t="s">
        <v>34</v>
      </c>
      <c r="O32" s="40"/>
      <c r="P32" s="39" t="s">
        <v>34</v>
      </c>
      <c r="Q32" s="41"/>
      <c r="R32" s="42" t="s">
        <v>34</v>
      </c>
      <c r="S32" s="43"/>
      <c r="T32" s="275"/>
      <c r="U32" s="276"/>
      <c r="V32" s="275"/>
      <c r="W32" s="276"/>
      <c r="X32" s="277"/>
      <c r="Y32" s="278"/>
      <c r="Z32" s="279">
        <f t="shared" si="0"/>
        <v>0</v>
      </c>
      <c r="AA32" s="280"/>
      <c r="AB32" s="281"/>
    </row>
    <row r="33" spans="1:28" ht="15" customHeight="1">
      <c r="A33" s="288"/>
      <c r="B33" s="289"/>
      <c r="C33" s="289"/>
      <c r="D33" s="289"/>
      <c r="E33" s="289"/>
      <c r="F33" s="289"/>
      <c r="G33" s="289"/>
      <c r="H33" s="289"/>
      <c r="I33" s="289"/>
      <c r="J33" s="290"/>
      <c r="K33" s="38"/>
      <c r="L33" s="42" t="s">
        <v>34</v>
      </c>
      <c r="M33" s="40"/>
      <c r="N33" s="42" t="s">
        <v>34</v>
      </c>
      <c r="O33" s="40"/>
      <c r="P33" s="42" t="s">
        <v>34</v>
      </c>
      <c r="Q33" s="41"/>
      <c r="R33" s="42" t="s">
        <v>34</v>
      </c>
      <c r="S33" s="43"/>
      <c r="T33" s="275"/>
      <c r="U33" s="276"/>
      <c r="V33" s="275"/>
      <c r="W33" s="276"/>
      <c r="X33" s="277"/>
      <c r="Y33" s="278"/>
      <c r="Z33" s="279">
        <f t="shared" si="0"/>
        <v>0</v>
      </c>
      <c r="AA33" s="280"/>
      <c r="AB33" s="281"/>
    </row>
    <row r="34" spans="1:28" ht="15" customHeight="1">
      <c r="A34" s="288"/>
      <c r="B34" s="289"/>
      <c r="C34" s="289"/>
      <c r="D34" s="289"/>
      <c r="E34" s="289"/>
      <c r="F34" s="289"/>
      <c r="G34" s="289"/>
      <c r="H34" s="289"/>
      <c r="I34" s="289"/>
      <c r="J34" s="290"/>
      <c r="K34" s="38"/>
      <c r="L34" s="39" t="s">
        <v>34</v>
      </c>
      <c r="M34" s="40"/>
      <c r="N34" s="39" t="s">
        <v>34</v>
      </c>
      <c r="O34" s="40"/>
      <c r="P34" s="39" t="s">
        <v>34</v>
      </c>
      <c r="Q34" s="41"/>
      <c r="R34" s="42" t="s">
        <v>34</v>
      </c>
      <c r="S34" s="43"/>
      <c r="T34" s="275"/>
      <c r="U34" s="276"/>
      <c r="V34" s="275"/>
      <c r="W34" s="276"/>
      <c r="X34" s="277"/>
      <c r="Y34" s="278"/>
      <c r="Z34" s="279">
        <f t="shared" si="0"/>
        <v>0</v>
      </c>
      <c r="AA34" s="280"/>
      <c r="AB34" s="281"/>
    </row>
    <row r="35" spans="1:28" ht="15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4"/>
      <c r="K35" s="38"/>
      <c r="L35" s="42" t="s">
        <v>34</v>
      </c>
      <c r="M35" s="40"/>
      <c r="N35" s="42" t="s">
        <v>34</v>
      </c>
      <c r="O35" s="40"/>
      <c r="P35" s="42" t="s">
        <v>34</v>
      </c>
      <c r="Q35" s="41"/>
      <c r="R35" s="42" t="s">
        <v>34</v>
      </c>
      <c r="S35" s="43"/>
      <c r="T35" s="275"/>
      <c r="U35" s="276"/>
      <c r="V35" s="275"/>
      <c r="W35" s="276"/>
      <c r="X35" s="277"/>
      <c r="Y35" s="278"/>
      <c r="Z35" s="279">
        <f t="shared" si="0"/>
        <v>0</v>
      </c>
      <c r="AA35" s="280"/>
      <c r="AB35" s="281"/>
    </row>
    <row r="36" spans="1:28" ht="15" customHeight="1">
      <c r="A36" s="44" t="s">
        <v>39</v>
      </c>
      <c r="B36" s="45"/>
      <c r="C36" s="45"/>
      <c r="D36" s="45"/>
      <c r="E36" s="45"/>
      <c r="F36" s="282"/>
      <c r="G36" s="282"/>
      <c r="H36" s="282"/>
      <c r="I36" s="282"/>
      <c r="J36" s="283"/>
      <c r="K36" s="46"/>
      <c r="L36" s="47" t="s">
        <v>34</v>
      </c>
      <c r="M36" s="48"/>
      <c r="N36" s="47" t="s">
        <v>34</v>
      </c>
      <c r="O36" s="48"/>
      <c r="P36" s="47" t="s">
        <v>34</v>
      </c>
      <c r="Q36" s="49"/>
      <c r="R36" s="50" t="s">
        <v>34</v>
      </c>
      <c r="S36" s="51"/>
      <c r="T36" s="284"/>
      <c r="U36" s="285"/>
      <c r="V36" s="284"/>
      <c r="W36" s="285"/>
      <c r="X36" s="286"/>
      <c r="Y36" s="287"/>
      <c r="Z36" s="269"/>
      <c r="AA36" s="270"/>
      <c r="AB36" s="271"/>
    </row>
    <row r="37" spans="1:28" ht="14.1" customHeight="1">
      <c r="A37" s="260" t="s">
        <v>40</v>
      </c>
      <c r="B37" s="261"/>
      <c r="C37" s="261"/>
      <c r="D37" s="261"/>
      <c r="E37" s="261"/>
      <c r="F37" s="262"/>
      <c r="G37" s="262"/>
      <c r="H37" s="262"/>
      <c r="I37" s="262"/>
      <c r="J37" s="263"/>
      <c r="K37" s="52"/>
      <c r="L37" s="53" t="s">
        <v>34</v>
      </c>
      <c r="M37" s="54"/>
      <c r="N37" s="53" t="s">
        <v>34</v>
      </c>
      <c r="O37" s="54"/>
      <c r="P37" s="53" t="s">
        <v>34</v>
      </c>
      <c r="Q37" s="55"/>
      <c r="R37" s="56" t="s">
        <v>34</v>
      </c>
      <c r="S37" s="57"/>
      <c r="T37" s="264"/>
      <c r="U37" s="265"/>
      <c r="V37" s="264"/>
      <c r="W37" s="266"/>
      <c r="X37" s="267"/>
      <c r="Y37" s="268"/>
      <c r="Z37" s="269"/>
      <c r="AA37" s="270"/>
      <c r="AB37" s="271"/>
    </row>
    <row r="38" spans="1:28" ht="15" customHeight="1">
      <c r="A38" s="245" t="s">
        <v>41</v>
      </c>
      <c r="B38" s="246"/>
      <c r="C38" s="246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8" t="s">
        <v>42</v>
      </c>
      <c r="W38" s="249"/>
      <c r="X38" s="250"/>
      <c r="Y38" s="251">
        <f>SUM(Z19:AB37)</f>
        <v>36848</v>
      </c>
      <c r="Z38" s="252"/>
      <c r="AA38" s="252"/>
      <c r="AB38" s="253"/>
    </row>
    <row r="39" spans="1:28" ht="13.5" customHeight="1">
      <c r="A39" s="254" t="s">
        <v>119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6"/>
    </row>
    <row r="40" spans="1:28" ht="12.75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9"/>
    </row>
    <row r="41" spans="1:28" s="59" customFormat="1" ht="13.5" customHeight="1">
      <c r="A41" s="237" t="s">
        <v>43</v>
      </c>
      <c r="B41" s="238"/>
      <c r="C41" s="238"/>
      <c r="D41" s="238"/>
      <c r="E41" s="239"/>
      <c r="F41" s="58"/>
      <c r="H41" s="20"/>
      <c r="I41" s="20"/>
      <c r="J41" s="20"/>
      <c r="K41" s="20"/>
      <c r="L41" s="20"/>
      <c r="M41" s="60" t="s">
        <v>44</v>
      </c>
      <c r="O41" s="21"/>
      <c r="P41" s="61"/>
      <c r="Q41" s="21"/>
      <c r="R41" s="21"/>
      <c r="S41" s="20"/>
      <c r="T41" s="20"/>
      <c r="U41" s="20"/>
      <c r="V41" s="20"/>
      <c r="W41" s="20"/>
      <c r="X41" s="240"/>
      <c r="Y41" s="240"/>
      <c r="Z41" s="241"/>
      <c r="AA41" s="241"/>
      <c r="AB41" s="242"/>
    </row>
    <row r="42" spans="1:28" s="59" customFormat="1" ht="12" customHeight="1">
      <c r="A42" s="208" t="s">
        <v>45</v>
      </c>
      <c r="B42" s="209"/>
      <c r="C42" s="209"/>
      <c r="D42" s="209"/>
      <c r="E42" s="243"/>
      <c r="F42" s="217" t="s">
        <v>212</v>
      </c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31"/>
    </row>
    <row r="43" spans="1:28" s="59" customFormat="1" ht="11.25" customHeight="1">
      <c r="A43" s="200"/>
      <c r="B43" s="201"/>
      <c r="C43" s="62" t="s">
        <v>46</v>
      </c>
      <c r="D43" s="63"/>
      <c r="E43" s="64"/>
      <c r="F43" s="219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3"/>
    </row>
    <row r="44" spans="1:28" s="59" customFormat="1" ht="12.75" customHeight="1">
      <c r="A44" s="200"/>
      <c r="B44" s="201"/>
      <c r="C44" s="62" t="s">
        <v>47</v>
      </c>
      <c r="D44" s="63"/>
      <c r="E44" s="64"/>
      <c r="F44" s="65"/>
      <c r="G44" s="66" t="s">
        <v>48</v>
      </c>
      <c r="H44" s="66"/>
      <c r="I44" s="67"/>
      <c r="J44" s="67"/>
      <c r="K44" s="67"/>
      <c r="M44" s="68"/>
      <c r="N44" s="69"/>
      <c r="O44" s="68"/>
      <c r="P44" s="69"/>
      <c r="Q44" s="68"/>
      <c r="R44" s="68"/>
      <c r="S44" s="70"/>
      <c r="T44" s="71" t="s">
        <v>49</v>
      </c>
      <c r="Z44" s="72"/>
      <c r="AB44" s="73"/>
    </row>
    <row r="45" spans="1:28" s="59" customFormat="1" ht="12.75" customHeight="1">
      <c r="A45" s="200" t="str">
        <f>AA8</f>
        <v>21-009</v>
      </c>
      <c r="B45" s="201"/>
      <c r="C45" s="202" t="s">
        <v>50</v>
      </c>
      <c r="D45" s="203"/>
      <c r="E45" s="204"/>
      <c r="F45" s="226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1"/>
    </row>
    <row r="46" spans="1:28" s="59" customFormat="1" ht="12" customHeight="1" thickBot="1">
      <c r="A46" s="212"/>
      <c r="B46" s="213"/>
      <c r="C46" s="234" t="s">
        <v>51</v>
      </c>
      <c r="D46" s="235"/>
      <c r="E46" s="236"/>
      <c r="F46" s="228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3"/>
    </row>
    <row r="47" spans="1:28" s="59" customFormat="1" ht="12.75" customHeight="1">
      <c r="A47" s="208" t="s">
        <v>52</v>
      </c>
      <c r="B47" s="209"/>
      <c r="C47" s="210"/>
      <c r="D47" s="210"/>
      <c r="E47" s="211"/>
      <c r="F47" s="74"/>
      <c r="G47" s="60" t="s">
        <v>53</v>
      </c>
      <c r="H47" s="61"/>
      <c r="I47" s="61"/>
      <c r="J47" s="61"/>
      <c r="K47" s="61"/>
      <c r="M47" s="61"/>
      <c r="N47" s="61"/>
      <c r="O47" s="61"/>
      <c r="P47" s="61"/>
      <c r="Q47" s="61"/>
      <c r="R47" s="75"/>
      <c r="S47" s="61"/>
      <c r="T47" s="76" t="s">
        <v>54</v>
      </c>
      <c r="Z47" s="61"/>
      <c r="AB47" s="77"/>
    </row>
    <row r="48" spans="1:28" s="59" customFormat="1" ht="11.25" customHeight="1" thickBot="1">
      <c r="A48" s="212"/>
      <c r="B48" s="213"/>
      <c r="C48" s="214" t="s">
        <v>55</v>
      </c>
      <c r="D48" s="215"/>
      <c r="E48" s="216"/>
      <c r="F48" s="217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21"/>
    </row>
    <row r="49" spans="1:28" s="59" customFormat="1" ht="12.75" customHeight="1">
      <c r="A49" s="223" t="s">
        <v>56</v>
      </c>
      <c r="B49" s="224"/>
      <c r="C49" s="224"/>
      <c r="D49" s="224"/>
      <c r="E49" s="225"/>
      <c r="F49" s="219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2"/>
    </row>
    <row r="50" spans="1:28" s="59" customFormat="1" ht="12" customHeight="1">
      <c r="A50" s="200"/>
      <c r="B50" s="201"/>
      <c r="C50" s="202" t="s">
        <v>57</v>
      </c>
      <c r="D50" s="203"/>
      <c r="E50" s="204"/>
      <c r="F50" s="67"/>
      <c r="G50" s="66" t="s">
        <v>58</v>
      </c>
      <c r="I50" s="69"/>
      <c r="J50" s="69"/>
      <c r="K50" s="69"/>
      <c r="M50" s="69"/>
      <c r="N50" s="69"/>
      <c r="O50" s="69"/>
      <c r="P50" s="69"/>
      <c r="Q50" s="69"/>
      <c r="R50" s="78"/>
      <c r="S50" s="69"/>
      <c r="T50" s="71" t="s">
        <v>59</v>
      </c>
      <c r="Z50" s="69"/>
      <c r="AA50" s="79"/>
      <c r="AB50" s="73"/>
    </row>
    <row r="51" spans="1:28" s="59" customFormat="1" ht="9.75" customHeight="1">
      <c r="A51" s="200"/>
      <c r="B51" s="201"/>
      <c r="C51" s="205" t="s">
        <v>60</v>
      </c>
      <c r="D51" s="206"/>
      <c r="E51" s="207"/>
      <c r="F51" s="80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81"/>
      <c r="AB51" s="83"/>
    </row>
  </sheetData>
  <mergeCells count="142">
    <mergeCell ref="J2:U2"/>
    <mergeCell ref="J3:U3"/>
    <mergeCell ref="J4:U4"/>
    <mergeCell ref="AA4:AB4"/>
    <mergeCell ref="J5:U5"/>
    <mergeCell ref="AA5:AB5"/>
    <mergeCell ref="A12:K12"/>
    <mergeCell ref="N12:Z12"/>
    <mergeCell ref="A13:K13"/>
    <mergeCell ref="A14:K14"/>
    <mergeCell ref="N14:AA14"/>
    <mergeCell ref="B15:F15"/>
    <mergeCell ref="H15:K15"/>
    <mergeCell ref="N15:AA15"/>
    <mergeCell ref="K6:T6"/>
    <mergeCell ref="AA6:AB6"/>
    <mergeCell ref="AA7:AB7"/>
    <mergeCell ref="AA8:AB8"/>
    <mergeCell ref="AA9:AB9"/>
    <mergeCell ref="A11:K11"/>
    <mergeCell ref="M11:AA11"/>
    <mergeCell ref="A20:K20"/>
    <mergeCell ref="L20:M20"/>
    <mergeCell ref="N20:T20"/>
    <mergeCell ref="W20:Z20"/>
    <mergeCell ref="A21:AB21"/>
    <mergeCell ref="A22:X22"/>
    <mergeCell ref="Y22:Z22"/>
    <mergeCell ref="A16:E19"/>
    <mergeCell ref="F16:K19"/>
    <mergeCell ref="N16:AA16"/>
    <mergeCell ref="N17:AA17"/>
    <mergeCell ref="N18:AA18"/>
    <mergeCell ref="L19:M19"/>
    <mergeCell ref="N19:Z19"/>
    <mergeCell ref="A23:J23"/>
    <mergeCell ref="K23:S23"/>
    <mergeCell ref="V23:W23"/>
    <mergeCell ref="X23:Y23"/>
    <mergeCell ref="Z23:AB23"/>
    <mergeCell ref="A24:J24"/>
    <mergeCell ref="T24:U24"/>
    <mergeCell ref="V24:W24"/>
    <mergeCell ref="X24:Y24"/>
    <mergeCell ref="Z24:AB24"/>
    <mergeCell ref="K24:S24"/>
    <mergeCell ref="A25:J25"/>
    <mergeCell ref="T25:U25"/>
    <mergeCell ref="V25:W25"/>
    <mergeCell ref="X25:Y25"/>
    <mergeCell ref="Z25:AB25"/>
    <mergeCell ref="A26:J26"/>
    <mergeCell ref="T26:U26"/>
    <mergeCell ref="V26:W26"/>
    <mergeCell ref="X26:Y26"/>
    <mergeCell ref="Z26:AB26"/>
    <mergeCell ref="A27:J27"/>
    <mergeCell ref="T27:U27"/>
    <mergeCell ref="V27:W27"/>
    <mergeCell ref="X27:Y27"/>
    <mergeCell ref="Z27:AB27"/>
    <mergeCell ref="A28:J28"/>
    <mergeCell ref="T28:U28"/>
    <mergeCell ref="V28:W28"/>
    <mergeCell ref="X28:Y28"/>
    <mergeCell ref="Z28:AB28"/>
    <mergeCell ref="A29:J29"/>
    <mergeCell ref="T29:U29"/>
    <mergeCell ref="V29:W29"/>
    <mergeCell ref="X29:Y29"/>
    <mergeCell ref="Z29:AB29"/>
    <mergeCell ref="A30:J30"/>
    <mergeCell ref="T30:U30"/>
    <mergeCell ref="V30:W30"/>
    <mergeCell ref="X30:Y30"/>
    <mergeCell ref="Z30:AB30"/>
    <mergeCell ref="A31:J31"/>
    <mergeCell ref="T31:U31"/>
    <mergeCell ref="V31:W31"/>
    <mergeCell ref="X31:Y31"/>
    <mergeCell ref="Z31:AB31"/>
    <mergeCell ref="A32:J32"/>
    <mergeCell ref="T32:U32"/>
    <mergeCell ref="V32:W32"/>
    <mergeCell ref="X32:Y32"/>
    <mergeCell ref="Z32:AB32"/>
    <mergeCell ref="A33:J33"/>
    <mergeCell ref="T33:U33"/>
    <mergeCell ref="V33:W33"/>
    <mergeCell ref="X33:Y33"/>
    <mergeCell ref="Z33:AB33"/>
    <mergeCell ref="A34:J34"/>
    <mergeCell ref="T34:U34"/>
    <mergeCell ref="V34:W34"/>
    <mergeCell ref="X34:Y34"/>
    <mergeCell ref="Z34:AB34"/>
    <mergeCell ref="A35:J35"/>
    <mergeCell ref="T35:U35"/>
    <mergeCell ref="V35:W35"/>
    <mergeCell ref="X35:Y35"/>
    <mergeCell ref="Z35:AB35"/>
    <mergeCell ref="F36:J36"/>
    <mergeCell ref="T36:U36"/>
    <mergeCell ref="V36:W36"/>
    <mergeCell ref="X36:Y36"/>
    <mergeCell ref="Z36:AB36"/>
    <mergeCell ref="A38:C38"/>
    <mergeCell ref="D38:U38"/>
    <mergeCell ref="V38:X38"/>
    <mergeCell ref="Y38:AB38"/>
    <mergeCell ref="A39:AB39"/>
    <mergeCell ref="A40:AB40"/>
    <mergeCell ref="A37:E37"/>
    <mergeCell ref="F37:J37"/>
    <mergeCell ref="T37:U37"/>
    <mergeCell ref="V37:W37"/>
    <mergeCell ref="X37:Y37"/>
    <mergeCell ref="Z37:AB37"/>
    <mergeCell ref="A44:B44"/>
    <mergeCell ref="A45:B45"/>
    <mergeCell ref="C45:E45"/>
    <mergeCell ref="F45:P46"/>
    <mergeCell ref="Q45:AB46"/>
    <mergeCell ref="A46:B46"/>
    <mergeCell ref="C46:E46"/>
    <mergeCell ref="A41:E41"/>
    <mergeCell ref="X41:Y41"/>
    <mergeCell ref="Z41:AB41"/>
    <mergeCell ref="A42:E42"/>
    <mergeCell ref="F42:P43"/>
    <mergeCell ref="Q42:AB43"/>
    <mergeCell ref="A43:B43"/>
    <mergeCell ref="A50:B50"/>
    <mergeCell ref="C50:E50"/>
    <mergeCell ref="A51:B51"/>
    <mergeCell ref="C51:E51"/>
    <mergeCell ref="A47:E47"/>
    <mergeCell ref="A48:B48"/>
    <mergeCell ref="C48:E48"/>
    <mergeCell ref="F48:P49"/>
    <mergeCell ref="Q48:AB49"/>
    <mergeCell ref="A49:E49"/>
  </mergeCells>
  <dataValidations xWindow="658" yWindow="649" count="13">
    <dataValidation allowBlank="1" showInputMessage="1" showErrorMessage="1" promptTitle="#" prompt="Capital Project: No need for Qty - Enter the applicable amts (+ &amp; -) in the extended total fields." sqref="T36:U37"/>
    <dataValidation allowBlank="1" showInputMessage="1" showErrorMessage="1" promptTitle="$$" prompt="Capital Project - Enter the applicable amts (+ &amp; -) in the extended total fields." sqref="X36:Y37"/>
    <dataValidation allowBlank="1" showInputMessage="1" showErrorMessage="1" promptTitle="$$" prompt="Enter amount for single quantity. Price will auto-extend if qty entered." sqref="X24:Y35"/>
    <dataValidation type="list" allowBlank="1" showInputMessage="1" showErrorMessage="1" promptTitle="E-Verify" prompt="Is a copy of the E-Verify affidavit on file? Y or N" sqref="AB22">
      <formula1>"Y, N"</formula1>
    </dataValidation>
    <dataValidation allowBlank="1" showInputMessage="1" showErrorMessage="1" promptTitle="Date" prompt="Enter current date" sqref="AA4:AB4"/>
    <dataValidation errorStyle="warning" allowBlank="1" showInputMessage="1" showErrorMessage="1" errorTitle="RESTRICTED" error="PURCHASING USE ONLY" promptTitle="RESTRICTED" prompt="PURCHASING USE ONLY" sqref="AA6:AB6"/>
    <dataValidation errorStyle="warning" allowBlank="1" showInputMessage="1" showErrorMessage="1" errorTitle="Contact" error="Please enter the contact person for this req." promptTitle="Contact" prompt="Enter the contact person for this requisition." sqref="N19:Z19"/>
    <dataValidation errorStyle="warning" allowBlank="1" showInputMessage="1" showErrorMessage="1" errorTitle="Phone#" error="Enter the phone # where you can be reached by the vendor." promptTitle="Phone#" prompt="Enter the phone # where you can be reached by the vendor." sqref="N20:T20"/>
    <dataValidation allowBlank="1" showInputMessage="1" showErrorMessage="1" promptTitle="Phone#" prompt="Enter vendor's phone #" sqref="B15:F15"/>
    <dataValidation allowBlank="1" showErrorMessage="1" sqref="Z24:AB37 V24:V37"/>
    <dataValidation allowBlank="1" showInputMessage="1" showErrorMessage="1" promptTitle="Acct #" prompt="Please supply entire account number in the 4-4-2-4 format." sqref="K24:K37"/>
    <dataValidation allowBlank="1" showInputMessage="1" showErrorMessage="1" promptTitle="#" prompt="Enter quantity." sqref="T24:U35"/>
    <dataValidation allowBlank="1" showInputMessage="1" showErrorMessage="1" promptTitle="CAP PROJ" prompt="Please enter the capital project number, along with the associated account nubers." sqref="F36"/>
  </dataValidations>
  <hyperlinks>
    <hyperlink ref="A14" r:id="rId1"/>
  </hyperlinks>
  <printOptions horizontalCentered="1"/>
  <pageMargins left="0" right="0" top="0.5" bottom="0" header="0.3" footer="0.05"/>
  <pageSetup orientation="portrait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C51"/>
  <sheetViews>
    <sheetView showGridLines="0" showZeros="0" showRuler="0" showWhiteSpace="0" zoomScaleNormal="100" workbookViewId="0">
      <selection activeCell="AH10" sqref="AH10"/>
    </sheetView>
  </sheetViews>
  <sheetFormatPr defaultColWidth="3.125" defaultRowHeight="15" customHeight="1"/>
  <cols>
    <col min="1" max="1" width="3.125" style="6" customWidth="1"/>
    <col min="2" max="5" width="3.5" style="6" customWidth="1"/>
    <col min="6" max="6" width="3.125" style="6"/>
    <col min="7" max="7" width="3.75" style="6" customWidth="1"/>
    <col min="8" max="10" width="3.125" style="6"/>
    <col min="11" max="11" width="3.375" style="6" customWidth="1"/>
    <col min="12" max="12" width="1.875" style="6" customWidth="1"/>
    <col min="13" max="13" width="4.125" style="12" customWidth="1"/>
    <col min="14" max="14" width="1.125" style="13" customWidth="1"/>
    <col min="15" max="15" width="2.5" style="12" customWidth="1"/>
    <col min="16" max="16" width="1.75" style="13" customWidth="1"/>
    <col min="17" max="17" width="4.5" style="12" customWidth="1"/>
    <col min="18" max="18" width="1" style="12" customWidth="1"/>
    <col min="19" max="19" width="4.375" style="6" customWidth="1"/>
    <col min="20" max="20" width="3.5" style="6" customWidth="1"/>
    <col min="21" max="21" width="3" style="6" customWidth="1"/>
    <col min="22" max="22" width="3.5" style="6" customWidth="1"/>
    <col min="23" max="23" width="2.25" style="6" customWidth="1"/>
    <col min="24" max="24" width="4.375" style="6" customWidth="1"/>
    <col min="25" max="25" width="4.75" style="6" customWidth="1"/>
    <col min="26" max="26" width="3.125" style="6"/>
    <col min="27" max="27" width="4.125" style="6" customWidth="1"/>
    <col min="28" max="28" width="5.625" style="6" customWidth="1"/>
    <col min="29" max="29" width="4.125" style="6" hidden="1" customWidth="1"/>
    <col min="30" max="16384" width="3.125" style="6"/>
  </cols>
  <sheetData>
    <row r="1" spans="1:28" ht="6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3"/>
      <c r="P1" s="4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5"/>
    </row>
    <row r="2" spans="1:28" ht="17.25" customHeight="1">
      <c r="A2" s="7"/>
      <c r="J2" s="374" t="s">
        <v>0</v>
      </c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Z2" s="8"/>
      <c r="AA2" s="8"/>
      <c r="AB2" s="9"/>
    </row>
    <row r="3" spans="1:28" ht="15" customHeight="1">
      <c r="A3" s="7"/>
      <c r="J3" s="375" t="s">
        <v>1</v>
      </c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Z3" s="8"/>
      <c r="AA3" s="8"/>
      <c r="AB3" s="9"/>
    </row>
    <row r="4" spans="1:28" ht="14.25" customHeight="1">
      <c r="A4" s="7"/>
      <c r="J4" s="375" t="s">
        <v>2</v>
      </c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Z4" s="10" t="s">
        <v>3</v>
      </c>
      <c r="AA4" s="376">
        <v>44378</v>
      </c>
      <c r="AB4" s="377"/>
    </row>
    <row r="5" spans="1:28" ht="14.25" customHeight="1">
      <c r="A5" s="7"/>
      <c r="J5" s="375" t="s">
        <v>4</v>
      </c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AA5" s="378"/>
      <c r="AB5" s="379"/>
    </row>
    <row r="6" spans="1:28" ht="17.25" customHeight="1">
      <c r="A6" s="7"/>
      <c r="K6" s="363" t="s">
        <v>5</v>
      </c>
      <c r="L6" s="363"/>
      <c r="M6" s="363"/>
      <c r="N6" s="363"/>
      <c r="O6" s="363"/>
      <c r="P6" s="363"/>
      <c r="Q6" s="363"/>
      <c r="R6" s="363"/>
      <c r="S6" s="363"/>
      <c r="T6" s="363"/>
      <c r="Z6" s="11" t="s">
        <v>6</v>
      </c>
      <c r="AA6" s="364"/>
      <c r="AB6" s="365"/>
    </row>
    <row r="7" spans="1:28" ht="15" customHeight="1">
      <c r="A7" s="7"/>
      <c r="Z7" s="14" t="s">
        <v>69</v>
      </c>
      <c r="AA7" s="366"/>
      <c r="AB7" s="367"/>
    </row>
    <row r="8" spans="1:28" ht="15.75" customHeight="1">
      <c r="A8" s="7"/>
      <c r="Z8" s="14" t="s">
        <v>7</v>
      </c>
      <c r="AA8" s="596" t="s">
        <v>269</v>
      </c>
      <c r="AB8" s="597"/>
    </row>
    <row r="9" spans="1:28" ht="15" customHeight="1">
      <c r="A9" s="15"/>
      <c r="Z9" s="14" t="s">
        <v>8</v>
      </c>
      <c r="AA9" s="370"/>
      <c r="AB9" s="371"/>
    </row>
    <row r="10" spans="1:28" ht="15" customHeight="1">
      <c r="A10" s="16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5"/>
      <c r="AB10" s="9"/>
    </row>
    <row r="11" spans="1:28" ht="12.75" customHeight="1">
      <c r="A11" s="372" t="s">
        <v>179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  <c r="L11" s="17"/>
      <c r="M11" s="373" t="s">
        <v>11</v>
      </c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9"/>
    </row>
    <row r="12" spans="1:28" ht="14.25" customHeight="1">
      <c r="A12" s="372" t="s">
        <v>180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9"/>
      <c r="L12" s="17"/>
      <c r="M12" s="18"/>
      <c r="N12" s="380" t="s">
        <v>13</v>
      </c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19"/>
      <c r="AB12" s="9"/>
    </row>
    <row r="13" spans="1:28" ht="15" customHeight="1">
      <c r="A13" s="372" t="s">
        <v>181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9"/>
      <c r="L13" s="20" t="s">
        <v>15</v>
      </c>
      <c r="M13" s="21"/>
      <c r="N13" s="4"/>
      <c r="O13" s="21"/>
      <c r="P13" s="4"/>
      <c r="Q13" s="21"/>
      <c r="R13" s="21"/>
      <c r="S13" s="2"/>
      <c r="T13" s="2"/>
      <c r="U13" s="2"/>
      <c r="V13" s="2"/>
      <c r="W13" s="2"/>
      <c r="X13" s="2"/>
      <c r="Y13" s="2"/>
      <c r="Z13" s="2"/>
      <c r="AA13" s="2"/>
      <c r="AB13" s="5"/>
    </row>
    <row r="14" spans="1:28" ht="14.25" customHeight="1">
      <c r="A14" s="490" t="s">
        <v>182</v>
      </c>
      <c r="B14" s="491"/>
      <c r="C14" s="491"/>
      <c r="D14" s="491"/>
      <c r="E14" s="491"/>
      <c r="F14" s="491"/>
      <c r="G14" s="491"/>
      <c r="H14" s="491"/>
      <c r="I14" s="491"/>
      <c r="J14" s="491"/>
      <c r="K14" s="492"/>
      <c r="N14" s="354" t="s">
        <v>16</v>
      </c>
      <c r="O14" s="354"/>
      <c r="P14" s="354"/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9"/>
    </row>
    <row r="15" spans="1:28" ht="18" customHeight="1">
      <c r="A15" s="22" t="s">
        <v>17</v>
      </c>
      <c r="B15" s="360" t="s">
        <v>183</v>
      </c>
      <c r="C15" s="360"/>
      <c r="D15" s="360"/>
      <c r="E15" s="360"/>
      <c r="F15" s="360"/>
      <c r="G15" s="23" t="s">
        <v>18</v>
      </c>
      <c r="H15" s="361"/>
      <c r="I15" s="361"/>
      <c r="J15" s="361"/>
      <c r="K15" s="362"/>
      <c r="N15" s="354" t="s">
        <v>113</v>
      </c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9"/>
    </row>
    <row r="16" spans="1:28" ht="17.25" customHeight="1">
      <c r="A16" s="336" t="s">
        <v>143</v>
      </c>
      <c r="B16" s="337"/>
      <c r="C16" s="337"/>
      <c r="D16" s="337"/>
      <c r="E16" s="338"/>
      <c r="F16" s="345" t="s">
        <v>19</v>
      </c>
      <c r="G16" s="346"/>
      <c r="H16" s="346"/>
      <c r="I16" s="346"/>
      <c r="J16" s="346"/>
      <c r="K16" s="347"/>
      <c r="N16" s="353" t="s">
        <v>61</v>
      </c>
      <c r="O16" s="353"/>
      <c r="P16" s="353"/>
      <c r="Q16" s="353"/>
      <c r="R16" s="353"/>
      <c r="S16" s="353"/>
      <c r="T16" s="353"/>
      <c r="U16" s="353"/>
      <c r="V16" s="353"/>
      <c r="W16" s="353"/>
      <c r="X16" s="353"/>
      <c r="Y16" s="353"/>
      <c r="Z16" s="353"/>
      <c r="AA16" s="353"/>
      <c r="AB16" s="9"/>
    </row>
    <row r="17" spans="1:29" s="24" customFormat="1" ht="17.25" customHeight="1">
      <c r="A17" s="339"/>
      <c r="B17" s="340"/>
      <c r="C17" s="340"/>
      <c r="D17" s="340"/>
      <c r="E17" s="341"/>
      <c r="F17" s="327"/>
      <c r="G17" s="348"/>
      <c r="H17" s="348"/>
      <c r="I17" s="348"/>
      <c r="J17" s="348"/>
      <c r="K17" s="349"/>
      <c r="M17" s="25"/>
      <c r="N17" s="354" t="s">
        <v>20</v>
      </c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26"/>
    </row>
    <row r="18" spans="1:29" s="24" customFormat="1" ht="19.5" customHeight="1">
      <c r="A18" s="339"/>
      <c r="B18" s="340"/>
      <c r="C18" s="340"/>
      <c r="D18" s="340"/>
      <c r="E18" s="341"/>
      <c r="F18" s="327"/>
      <c r="G18" s="348"/>
      <c r="H18" s="348"/>
      <c r="I18" s="348"/>
      <c r="J18" s="348"/>
      <c r="K18" s="349"/>
      <c r="M18" s="2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26"/>
    </row>
    <row r="19" spans="1:29" s="24" customFormat="1" ht="17.25" customHeight="1">
      <c r="A19" s="342"/>
      <c r="B19" s="343"/>
      <c r="C19" s="343"/>
      <c r="D19" s="343"/>
      <c r="E19" s="344"/>
      <c r="F19" s="350"/>
      <c r="G19" s="351"/>
      <c r="H19" s="351"/>
      <c r="I19" s="351"/>
      <c r="J19" s="351"/>
      <c r="K19" s="352"/>
      <c r="L19" s="327" t="s">
        <v>21</v>
      </c>
      <c r="M19" s="328"/>
      <c r="N19" s="356" t="s">
        <v>165</v>
      </c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27"/>
      <c r="AB19" s="26"/>
    </row>
    <row r="20" spans="1:29" s="24" customFormat="1" ht="17.25" customHeight="1">
      <c r="A20" s="324" t="s">
        <v>22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  <c r="L20" s="327" t="s">
        <v>23</v>
      </c>
      <c r="M20" s="328"/>
      <c r="N20" s="329"/>
      <c r="O20" s="329"/>
      <c r="P20" s="329"/>
      <c r="Q20" s="329"/>
      <c r="R20" s="329"/>
      <c r="S20" s="329"/>
      <c r="T20" s="329"/>
      <c r="V20" s="28" t="s">
        <v>18</v>
      </c>
      <c r="W20" s="329"/>
      <c r="X20" s="329"/>
      <c r="Y20" s="329"/>
      <c r="Z20" s="329"/>
      <c r="AA20" s="28"/>
      <c r="AB20" s="26"/>
    </row>
    <row r="21" spans="1:29" ht="32.25" customHeight="1">
      <c r="A21" s="330" t="s">
        <v>24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2"/>
    </row>
    <row r="22" spans="1:29" ht="18" customHeight="1">
      <c r="A22" s="333" t="s">
        <v>25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5" t="s">
        <v>26</v>
      </c>
      <c r="Z22" s="335"/>
      <c r="AA22" s="29" t="s">
        <v>27</v>
      </c>
      <c r="AB22" s="30" t="s">
        <v>63</v>
      </c>
    </row>
    <row r="23" spans="1:29" ht="14.25" customHeight="1">
      <c r="A23" s="306" t="s">
        <v>28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6" t="s">
        <v>29</v>
      </c>
      <c r="L23" s="307"/>
      <c r="M23" s="307"/>
      <c r="N23" s="307"/>
      <c r="O23" s="307"/>
      <c r="P23" s="307"/>
      <c r="Q23" s="307"/>
      <c r="R23" s="307"/>
      <c r="S23" s="308"/>
      <c r="T23" s="31" t="s">
        <v>30</v>
      </c>
      <c r="U23" s="32"/>
      <c r="V23" s="306" t="s">
        <v>31</v>
      </c>
      <c r="W23" s="308"/>
      <c r="X23" s="306" t="s">
        <v>32</v>
      </c>
      <c r="Y23" s="308"/>
      <c r="Z23" s="306" t="s">
        <v>33</v>
      </c>
      <c r="AA23" s="307"/>
      <c r="AB23" s="308"/>
    </row>
    <row r="24" spans="1:29" ht="15" customHeight="1" thickBot="1">
      <c r="A24" s="309"/>
      <c r="B24" s="310"/>
      <c r="C24" s="310"/>
      <c r="D24" s="310"/>
      <c r="E24" s="310"/>
      <c r="F24" s="310"/>
      <c r="G24" s="310"/>
      <c r="H24" s="310"/>
      <c r="I24" s="310"/>
      <c r="J24" s="311"/>
      <c r="K24" s="321" t="s">
        <v>114</v>
      </c>
      <c r="L24" s="322"/>
      <c r="M24" s="322"/>
      <c r="N24" s="322"/>
      <c r="O24" s="322"/>
      <c r="P24" s="322"/>
      <c r="Q24" s="322"/>
      <c r="R24" s="322"/>
      <c r="S24" s="323"/>
      <c r="T24" s="539">
        <v>42500</v>
      </c>
      <c r="U24" s="540"/>
      <c r="V24" s="517" t="s">
        <v>82</v>
      </c>
      <c r="W24" s="518"/>
      <c r="X24" s="316"/>
      <c r="Y24" s="317"/>
      <c r="Z24" s="318">
        <f t="shared" ref="Z24:Z35" si="0">SUM(X24*T24)</f>
        <v>0</v>
      </c>
      <c r="AA24" s="319"/>
      <c r="AB24" s="320"/>
    </row>
    <row r="25" spans="1:29" ht="15" customHeight="1">
      <c r="A25" s="294" t="s">
        <v>208</v>
      </c>
      <c r="B25" s="295"/>
      <c r="C25" s="295"/>
      <c r="D25" s="295"/>
      <c r="E25" s="295"/>
      <c r="F25" s="295"/>
      <c r="G25" s="295"/>
      <c r="H25" s="295"/>
      <c r="I25" s="295"/>
      <c r="J25" s="296"/>
      <c r="K25" s="84" t="s">
        <v>64</v>
      </c>
      <c r="L25" s="85" t="s">
        <v>34</v>
      </c>
      <c r="M25" s="86" t="s">
        <v>65</v>
      </c>
      <c r="N25" s="85" t="s">
        <v>34</v>
      </c>
      <c r="O25" s="86" t="s">
        <v>66</v>
      </c>
      <c r="P25" s="85" t="s">
        <v>34</v>
      </c>
      <c r="Q25" s="87" t="s">
        <v>67</v>
      </c>
      <c r="R25" s="88" t="s">
        <v>34</v>
      </c>
      <c r="S25" s="89" t="s">
        <v>68</v>
      </c>
      <c r="T25" s="535">
        <v>20000</v>
      </c>
      <c r="U25" s="513"/>
      <c r="V25" s="536" t="s">
        <v>82</v>
      </c>
      <c r="W25" s="537"/>
      <c r="X25" s="488">
        <v>0.75</v>
      </c>
      <c r="Y25" s="489"/>
      <c r="Z25" s="279">
        <f t="shared" si="0"/>
        <v>15000</v>
      </c>
      <c r="AA25" s="280"/>
      <c r="AB25" s="281"/>
      <c r="AC25" s="168">
        <v>0.5</v>
      </c>
    </row>
    <row r="26" spans="1:29" ht="15" customHeight="1">
      <c r="A26" s="294" t="s">
        <v>209</v>
      </c>
      <c r="B26" s="295"/>
      <c r="C26" s="295"/>
      <c r="D26" s="295"/>
      <c r="E26" s="295"/>
      <c r="F26" s="295"/>
      <c r="G26" s="295"/>
      <c r="H26" s="295"/>
      <c r="I26" s="295"/>
      <c r="J26" s="296"/>
      <c r="K26" s="84" t="s">
        <v>64</v>
      </c>
      <c r="L26" s="85" t="s">
        <v>34</v>
      </c>
      <c r="M26" s="86" t="s">
        <v>78</v>
      </c>
      <c r="N26" s="85" t="s">
        <v>34</v>
      </c>
      <c r="O26" s="86" t="s">
        <v>66</v>
      </c>
      <c r="P26" s="85" t="s">
        <v>34</v>
      </c>
      <c r="Q26" s="87" t="s">
        <v>67</v>
      </c>
      <c r="R26" s="88" t="s">
        <v>34</v>
      </c>
      <c r="S26" s="89" t="s">
        <v>68</v>
      </c>
      <c r="T26" s="535">
        <v>22500</v>
      </c>
      <c r="U26" s="513"/>
      <c r="V26" s="533" t="s">
        <v>82</v>
      </c>
      <c r="W26" s="534"/>
      <c r="X26" s="488">
        <v>0.75</v>
      </c>
      <c r="Y26" s="489"/>
      <c r="Z26" s="279">
        <f t="shared" si="0"/>
        <v>16875</v>
      </c>
      <c r="AA26" s="280"/>
      <c r="AB26" s="281"/>
      <c r="AC26" s="168">
        <v>0.5</v>
      </c>
    </row>
    <row r="27" spans="1:29" ht="15" customHeight="1">
      <c r="A27" s="294" t="s">
        <v>35</v>
      </c>
      <c r="B27" s="295"/>
      <c r="C27" s="295"/>
      <c r="D27" s="295"/>
      <c r="E27" s="295"/>
      <c r="F27" s="295"/>
      <c r="G27" s="295"/>
      <c r="H27" s="295"/>
      <c r="I27" s="295"/>
      <c r="J27" s="296"/>
      <c r="K27" s="38"/>
      <c r="L27" s="39" t="s">
        <v>34</v>
      </c>
      <c r="M27" s="40"/>
      <c r="N27" s="39" t="s">
        <v>34</v>
      </c>
      <c r="O27" s="40"/>
      <c r="P27" s="39" t="s">
        <v>34</v>
      </c>
      <c r="Q27" s="41"/>
      <c r="R27" s="42" t="s">
        <v>34</v>
      </c>
      <c r="S27" s="43"/>
      <c r="T27" s="297"/>
      <c r="U27" s="276"/>
      <c r="V27" s="480"/>
      <c r="W27" s="481"/>
      <c r="X27" s="277"/>
      <c r="Y27" s="278"/>
      <c r="Z27" s="279"/>
      <c r="AA27" s="280"/>
      <c r="AB27" s="281"/>
    </row>
    <row r="28" spans="1:29" ht="15" customHeight="1">
      <c r="A28" s="294"/>
      <c r="B28" s="295"/>
      <c r="C28" s="295"/>
      <c r="D28" s="295"/>
      <c r="E28" s="295"/>
      <c r="F28" s="295"/>
      <c r="G28" s="295"/>
      <c r="H28" s="295"/>
      <c r="I28" s="295"/>
      <c r="J28" s="296"/>
      <c r="K28" s="38"/>
      <c r="L28" s="39" t="s">
        <v>34</v>
      </c>
      <c r="M28" s="40"/>
      <c r="N28" s="39" t="s">
        <v>34</v>
      </c>
      <c r="O28" s="40"/>
      <c r="P28" s="39" t="s">
        <v>34</v>
      </c>
      <c r="Q28" s="41"/>
      <c r="R28" s="42" t="s">
        <v>34</v>
      </c>
      <c r="S28" s="43"/>
      <c r="T28" s="297"/>
      <c r="U28" s="276"/>
      <c r="V28" s="297"/>
      <c r="W28" s="276"/>
      <c r="X28" s="277"/>
      <c r="Y28" s="278"/>
      <c r="Z28" s="279">
        <f>SUM(X28*T28)</f>
        <v>0</v>
      </c>
      <c r="AA28" s="280"/>
      <c r="AB28" s="281"/>
    </row>
    <row r="29" spans="1:29" ht="15" customHeight="1">
      <c r="A29" s="294" t="s">
        <v>103</v>
      </c>
      <c r="B29" s="295"/>
      <c r="C29" s="295"/>
      <c r="D29" s="295"/>
      <c r="E29" s="295"/>
      <c r="F29" s="295"/>
      <c r="G29" s="295"/>
      <c r="H29" s="295"/>
      <c r="I29" s="295"/>
      <c r="J29" s="296"/>
      <c r="K29" s="38"/>
      <c r="L29" s="42" t="s">
        <v>34</v>
      </c>
      <c r="M29" s="40"/>
      <c r="N29" s="42" t="s">
        <v>34</v>
      </c>
      <c r="O29" s="40"/>
      <c r="P29" s="42" t="s">
        <v>34</v>
      </c>
      <c r="Q29" s="41"/>
      <c r="R29" s="42" t="s">
        <v>34</v>
      </c>
      <c r="S29" s="43"/>
      <c r="T29" s="297"/>
      <c r="U29" s="276"/>
      <c r="V29" s="297"/>
      <c r="W29" s="276"/>
      <c r="X29" s="277"/>
      <c r="Y29" s="278"/>
      <c r="Z29" s="279">
        <f>SUM(X29*T29)</f>
        <v>0</v>
      </c>
      <c r="AA29" s="280"/>
      <c r="AB29" s="281"/>
    </row>
    <row r="30" spans="1:29" ht="15" customHeight="1">
      <c r="A30" s="294" t="s">
        <v>104</v>
      </c>
      <c r="B30" s="295"/>
      <c r="C30" s="295"/>
      <c r="D30" s="295"/>
      <c r="E30" s="295"/>
      <c r="F30" s="295"/>
      <c r="G30" s="295"/>
      <c r="H30" s="295"/>
      <c r="I30" s="295"/>
      <c r="J30" s="296"/>
      <c r="K30" s="38"/>
      <c r="L30" s="39" t="s">
        <v>34</v>
      </c>
      <c r="M30" s="40"/>
      <c r="N30" s="39" t="s">
        <v>34</v>
      </c>
      <c r="O30" s="40"/>
      <c r="P30" s="39" t="s">
        <v>34</v>
      </c>
      <c r="Q30" s="41"/>
      <c r="R30" s="42" t="s">
        <v>34</v>
      </c>
      <c r="S30" s="43"/>
      <c r="T30" s="297"/>
      <c r="U30" s="276"/>
      <c r="V30" s="297"/>
      <c r="W30" s="276"/>
      <c r="X30" s="277"/>
      <c r="Y30" s="278"/>
      <c r="Z30" s="279">
        <f>SUM(X30*T30)</f>
        <v>0</v>
      </c>
      <c r="AA30" s="280"/>
      <c r="AB30" s="281"/>
    </row>
    <row r="31" spans="1:29" ht="15" customHeight="1">
      <c r="A31" s="272"/>
      <c r="B31" s="273"/>
      <c r="C31" s="273"/>
      <c r="D31" s="273"/>
      <c r="E31" s="273"/>
      <c r="F31" s="273"/>
      <c r="G31" s="273"/>
      <c r="H31" s="273"/>
      <c r="I31" s="273"/>
      <c r="J31" s="274"/>
      <c r="K31" s="38"/>
      <c r="L31" s="42" t="s">
        <v>34</v>
      </c>
      <c r="M31" s="40"/>
      <c r="N31" s="42" t="s">
        <v>34</v>
      </c>
      <c r="O31" s="40"/>
      <c r="P31" s="42" t="s">
        <v>34</v>
      </c>
      <c r="Q31" s="41"/>
      <c r="R31" s="42" t="s">
        <v>34</v>
      </c>
      <c r="S31" s="43"/>
      <c r="T31" s="275"/>
      <c r="U31" s="276"/>
      <c r="V31" s="275"/>
      <c r="W31" s="276"/>
      <c r="X31" s="277"/>
      <c r="Y31" s="278"/>
      <c r="Z31" s="279">
        <f>SUM(X31*T31)</f>
        <v>0</v>
      </c>
      <c r="AA31" s="280"/>
      <c r="AB31" s="281"/>
    </row>
    <row r="32" spans="1:29" ht="15" customHeight="1">
      <c r="A32" s="288" t="s">
        <v>36</v>
      </c>
      <c r="B32" s="289"/>
      <c r="C32" s="289"/>
      <c r="D32" s="289"/>
      <c r="E32" s="289"/>
      <c r="F32" s="289"/>
      <c r="G32" s="289"/>
      <c r="H32" s="289"/>
      <c r="I32" s="289"/>
      <c r="J32" s="290"/>
      <c r="K32" s="38"/>
      <c r="L32" s="39" t="s">
        <v>34</v>
      </c>
      <c r="M32" s="40"/>
      <c r="N32" s="39" t="s">
        <v>34</v>
      </c>
      <c r="O32" s="40"/>
      <c r="P32" s="39" t="s">
        <v>34</v>
      </c>
      <c r="Q32" s="41"/>
      <c r="R32" s="42" t="s">
        <v>34</v>
      </c>
      <c r="S32" s="43"/>
      <c r="T32" s="275"/>
      <c r="U32" s="276"/>
      <c r="V32" s="275"/>
      <c r="W32" s="276"/>
      <c r="X32" s="277"/>
      <c r="Y32" s="278"/>
      <c r="Z32" s="279">
        <f t="shared" si="0"/>
        <v>0</v>
      </c>
      <c r="AA32" s="280"/>
      <c r="AB32" s="281"/>
    </row>
    <row r="33" spans="1:28" ht="15" customHeight="1">
      <c r="A33" s="288" t="s">
        <v>37</v>
      </c>
      <c r="B33" s="289"/>
      <c r="C33" s="289"/>
      <c r="D33" s="289"/>
      <c r="E33" s="289"/>
      <c r="F33" s="289"/>
      <c r="G33" s="289"/>
      <c r="H33" s="289"/>
      <c r="I33" s="289"/>
      <c r="J33" s="290"/>
      <c r="K33" s="38"/>
      <c r="L33" s="42" t="s">
        <v>34</v>
      </c>
      <c r="M33" s="40"/>
      <c r="N33" s="42" t="s">
        <v>34</v>
      </c>
      <c r="O33" s="40"/>
      <c r="P33" s="42" t="s">
        <v>34</v>
      </c>
      <c r="Q33" s="41"/>
      <c r="R33" s="42" t="s">
        <v>34</v>
      </c>
      <c r="S33" s="43"/>
      <c r="T33" s="275"/>
      <c r="U33" s="276"/>
      <c r="V33" s="275"/>
      <c r="W33" s="276"/>
      <c r="X33" s="277"/>
      <c r="Y33" s="278"/>
      <c r="Z33" s="279">
        <f t="shared" si="0"/>
        <v>0</v>
      </c>
      <c r="AA33" s="280"/>
      <c r="AB33" s="281"/>
    </row>
    <row r="34" spans="1:28" ht="15" customHeight="1">
      <c r="A34" s="288" t="s">
        <v>126</v>
      </c>
      <c r="B34" s="289"/>
      <c r="C34" s="289"/>
      <c r="D34" s="289"/>
      <c r="E34" s="289"/>
      <c r="F34" s="289"/>
      <c r="G34" s="289"/>
      <c r="H34" s="289"/>
      <c r="I34" s="289"/>
      <c r="J34" s="290"/>
      <c r="K34" s="38"/>
      <c r="L34" s="39" t="s">
        <v>34</v>
      </c>
      <c r="M34" s="40"/>
      <c r="N34" s="39" t="s">
        <v>34</v>
      </c>
      <c r="O34" s="40"/>
      <c r="P34" s="39" t="s">
        <v>34</v>
      </c>
      <c r="Q34" s="41"/>
      <c r="R34" s="42" t="s">
        <v>34</v>
      </c>
      <c r="S34" s="43"/>
      <c r="T34" s="275"/>
      <c r="U34" s="276"/>
      <c r="V34" s="275"/>
      <c r="W34" s="276"/>
      <c r="X34" s="277"/>
      <c r="Y34" s="278"/>
      <c r="Z34" s="279">
        <f t="shared" si="0"/>
        <v>0</v>
      </c>
      <c r="AA34" s="280"/>
      <c r="AB34" s="281"/>
    </row>
    <row r="35" spans="1:28" ht="15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4"/>
      <c r="K35" s="38"/>
      <c r="L35" s="42" t="s">
        <v>34</v>
      </c>
      <c r="M35" s="40"/>
      <c r="N35" s="42" t="s">
        <v>34</v>
      </c>
      <c r="O35" s="40"/>
      <c r="P35" s="42" t="s">
        <v>34</v>
      </c>
      <c r="Q35" s="41"/>
      <c r="R35" s="42" t="s">
        <v>34</v>
      </c>
      <c r="S35" s="43"/>
      <c r="T35" s="275"/>
      <c r="U35" s="276"/>
      <c r="V35" s="275"/>
      <c r="W35" s="276"/>
      <c r="X35" s="277"/>
      <c r="Y35" s="278"/>
      <c r="Z35" s="279">
        <f t="shared" si="0"/>
        <v>0</v>
      </c>
      <c r="AA35" s="280"/>
      <c r="AB35" s="281"/>
    </row>
    <row r="36" spans="1:28" ht="15" customHeight="1">
      <c r="A36" s="44" t="s">
        <v>39</v>
      </c>
      <c r="B36" s="45"/>
      <c r="C36" s="45"/>
      <c r="D36" s="45"/>
      <c r="E36" s="45"/>
      <c r="F36" s="282"/>
      <c r="G36" s="282"/>
      <c r="H36" s="282"/>
      <c r="I36" s="282"/>
      <c r="J36" s="283"/>
      <c r="K36" s="46"/>
      <c r="L36" s="47" t="s">
        <v>34</v>
      </c>
      <c r="M36" s="48"/>
      <c r="N36" s="47" t="s">
        <v>34</v>
      </c>
      <c r="O36" s="48"/>
      <c r="P36" s="47" t="s">
        <v>34</v>
      </c>
      <c r="Q36" s="49"/>
      <c r="R36" s="50" t="s">
        <v>34</v>
      </c>
      <c r="S36" s="51"/>
      <c r="T36" s="284"/>
      <c r="U36" s="285"/>
      <c r="V36" s="284"/>
      <c r="W36" s="285"/>
      <c r="X36" s="286"/>
      <c r="Y36" s="287"/>
      <c r="Z36" s="269"/>
      <c r="AA36" s="270"/>
      <c r="AB36" s="271"/>
    </row>
    <row r="37" spans="1:28" ht="14.1" customHeight="1">
      <c r="A37" s="260" t="s">
        <v>40</v>
      </c>
      <c r="B37" s="261"/>
      <c r="C37" s="261"/>
      <c r="D37" s="261"/>
      <c r="E37" s="261"/>
      <c r="F37" s="262"/>
      <c r="G37" s="262"/>
      <c r="H37" s="262"/>
      <c r="I37" s="262"/>
      <c r="J37" s="263"/>
      <c r="K37" s="52"/>
      <c r="L37" s="53" t="s">
        <v>34</v>
      </c>
      <c r="M37" s="54"/>
      <c r="N37" s="53" t="s">
        <v>34</v>
      </c>
      <c r="O37" s="54"/>
      <c r="P37" s="53" t="s">
        <v>34</v>
      </c>
      <c r="Q37" s="55"/>
      <c r="R37" s="56" t="s">
        <v>34</v>
      </c>
      <c r="S37" s="57"/>
      <c r="T37" s="264"/>
      <c r="U37" s="265"/>
      <c r="V37" s="264"/>
      <c r="W37" s="266"/>
      <c r="X37" s="267"/>
      <c r="Y37" s="268"/>
      <c r="Z37" s="269"/>
      <c r="AA37" s="270"/>
      <c r="AB37" s="271"/>
    </row>
    <row r="38" spans="1:28" ht="15" customHeight="1">
      <c r="A38" s="245" t="s">
        <v>41</v>
      </c>
      <c r="B38" s="246"/>
      <c r="C38" s="24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248" t="s">
        <v>42</v>
      </c>
      <c r="W38" s="249"/>
      <c r="X38" s="250"/>
      <c r="Y38" s="251">
        <f>SUM(Z19:AB37)</f>
        <v>31875</v>
      </c>
      <c r="Z38" s="252"/>
      <c r="AA38" s="252"/>
      <c r="AB38" s="253"/>
    </row>
    <row r="39" spans="1:28" ht="13.5" customHeight="1">
      <c r="A39" s="254" t="s">
        <v>202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6"/>
    </row>
    <row r="40" spans="1:28" ht="12.75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9"/>
    </row>
    <row r="41" spans="1:28" s="59" customFormat="1" ht="13.5" customHeight="1">
      <c r="A41" s="237" t="s">
        <v>43</v>
      </c>
      <c r="B41" s="238"/>
      <c r="C41" s="238"/>
      <c r="D41" s="238"/>
      <c r="E41" s="239"/>
      <c r="F41" s="58"/>
      <c r="H41" s="20"/>
      <c r="I41" s="20"/>
      <c r="J41" s="20"/>
      <c r="K41" s="20"/>
      <c r="L41" s="20"/>
      <c r="M41" s="60" t="s">
        <v>44</v>
      </c>
      <c r="O41" s="21"/>
      <c r="P41" s="61"/>
      <c r="Q41" s="21"/>
      <c r="R41" s="21"/>
      <c r="S41" s="20"/>
      <c r="T41" s="20"/>
      <c r="U41" s="20"/>
      <c r="V41" s="20"/>
      <c r="W41" s="20"/>
      <c r="X41" s="240"/>
      <c r="Y41" s="240"/>
      <c r="Z41" s="241"/>
      <c r="AA41" s="241"/>
      <c r="AB41" s="242"/>
    </row>
    <row r="42" spans="1:28" s="59" customFormat="1" ht="12" customHeight="1">
      <c r="A42" s="208" t="s">
        <v>45</v>
      </c>
      <c r="B42" s="209"/>
      <c r="C42" s="209"/>
      <c r="D42" s="209"/>
      <c r="E42" s="243"/>
      <c r="F42" s="217" t="s">
        <v>212</v>
      </c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31"/>
    </row>
    <row r="43" spans="1:28" s="59" customFormat="1" ht="11.25" customHeight="1">
      <c r="A43" s="200"/>
      <c r="B43" s="201"/>
      <c r="C43" s="62" t="s">
        <v>46</v>
      </c>
      <c r="D43" s="63"/>
      <c r="E43" s="64"/>
      <c r="F43" s="219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3"/>
    </row>
    <row r="44" spans="1:28" s="59" customFormat="1" ht="12.75" customHeight="1">
      <c r="A44" s="200"/>
      <c r="B44" s="201"/>
      <c r="C44" s="62" t="s">
        <v>47</v>
      </c>
      <c r="D44" s="63"/>
      <c r="E44" s="64"/>
      <c r="F44" s="65"/>
      <c r="G44" s="66" t="s">
        <v>48</v>
      </c>
      <c r="H44" s="66"/>
      <c r="I44" s="67"/>
      <c r="J44" s="67"/>
      <c r="K44" s="67"/>
      <c r="M44" s="68"/>
      <c r="N44" s="69"/>
      <c r="O44" s="68"/>
      <c r="P44" s="69"/>
      <c r="Q44" s="68"/>
      <c r="R44" s="68"/>
      <c r="S44" s="70"/>
      <c r="T44" s="71" t="s">
        <v>49</v>
      </c>
      <c r="Z44" s="72"/>
      <c r="AB44" s="73"/>
    </row>
    <row r="45" spans="1:28" s="59" customFormat="1" ht="12.75" customHeight="1">
      <c r="A45" s="200" t="str">
        <f>AA8</f>
        <v>21-009</v>
      </c>
      <c r="B45" s="201"/>
      <c r="C45" s="202" t="s">
        <v>50</v>
      </c>
      <c r="D45" s="203"/>
      <c r="E45" s="204"/>
      <c r="F45" s="226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1"/>
    </row>
    <row r="46" spans="1:28" s="59" customFormat="1" ht="12" customHeight="1" thickBot="1">
      <c r="A46" s="212"/>
      <c r="B46" s="213"/>
      <c r="C46" s="234" t="s">
        <v>51</v>
      </c>
      <c r="D46" s="235"/>
      <c r="E46" s="236"/>
      <c r="F46" s="228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3"/>
    </row>
    <row r="47" spans="1:28" s="59" customFormat="1" ht="12.75" customHeight="1">
      <c r="A47" s="208" t="s">
        <v>52</v>
      </c>
      <c r="B47" s="209"/>
      <c r="C47" s="210"/>
      <c r="D47" s="210"/>
      <c r="E47" s="211"/>
      <c r="F47" s="74"/>
      <c r="G47" s="60" t="s">
        <v>53</v>
      </c>
      <c r="H47" s="61"/>
      <c r="I47" s="61"/>
      <c r="J47" s="61"/>
      <c r="K47" s="61"/>
      <c r="M47" s="61"/>
      <c r="N47" s="61"/>
      <c r="O47" s="61"/>
      <c r="P47" s="61"/>
      <c r="Q47" s="61"/>
      <c r="R47" s="75"/>
      <c r="S47" s="61"/>
      <c r="T47" s="76" t="s">
        <v>54</v>
      </c>
      <c r="Z47" s="61"/>
      <c r="AB47" s="77"/>
    </row>
    <row r="48" spans="1:28" s="59" customFormat="1" ht="11.25" customHeight="1" thickBot="1">
      <c r="A48" s="212"/>
      <c r="B48" s="213"/>
      <c r="C48" s="214" t="s">
        <v>55</v>
      </c>
      <c r="D48" s="215"/>
      <c r="E48" s="216"/>
      <c r="F48" s="217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21"/>
    </row>
    <row r="49" spans="1:28" s="59" customFormat="1" ht="12.75" customHeight="1">
      <c r="A49" s="223" t="s">
        <v>56</v>
      </c>
      <c r="B49" s="224"/>
      <c r="C49" s="224"/>
      <c r="D49" s="224"/>
      <c r="E49" s="225"/>
      <c r="F49" s="219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2"/>
    </row>
    <row r="50" spans="1:28" s="59" customFormat="1" ht="12" customHeight="1">
      <c r="A50" s="200"/>
      <c r="B50" s="201"/>
      <c r="C50" s="202" t="s">
        <v>57</v>
      </c>
      <c r="D50" s="203"/>
      <c r="E50" s="204"/>
      <c r="F50" s="67"/>
      <c r="G50" s="66" t="s">
        <v>58</v>
      </c>
      <c r="I50" s="69"/>
      <c r="J50" s="69"/>
      <c r="K50" s="69"/>
      <c r="M50" s="69"/>
      <c r="N50" s="69"/>
      <c r="O50" s="69"/>
      <c r="P50" s="69"/>
      <c r="Q50" s="69"/>
      <c r="R50" s="78"/>
      <c r="S50" s="69"/>
      <c r="T50" s="71" t="s">
        <v>59</v>
      </c>
      <c r="Z50" s="69"/>
      <c r="AA50" s="79"/>
      <c r="AB50" s="73"/>
    </row>
    <row r="51" spans="1:28" s="59" customFormat="1" ht="9.75" customHeight="1">
      <c r="A51" s="200"/>
      <c r="B51" s="201"/>
      <c r="C51" s="205" t="s">
        <v>60</v>
      </c>
      <c r="D51" s="206"/>
      <c r="E51" s="207"/>
      <c r="F51" s="80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81"/>
      <c r="AB51" s="83"/>
    </row>
  </sheetData>
  <mergeCells count="142">
    <mergeCell ref="J2:U2"/>
    <mergeCell ref="J3:U3"/>
    <mergeCell ref="J4:U4"/>
    <mergeCell ref="AA4:AB4"/>
    <mergeCell ref="J5:U5"/>
    <mergeCell ref="AA5:AB5"/>
    <mergeCell ref="A12:K12"/>
    <mergeCell ref="N12:Z12"/>
    <mergeCell ref="A13:K13"/>
    <mergeCell ref="A14:K14"/>
    <mergeCell ref="N14:AA14"/>
    <mergeCell ref="B15:F15"/>
    <mergeCell ref="H15:K15"/>
    <mergeCell ref="N15:AA15"/>
    <mergeCell ref="K6:T6"/>
    <mergeCell ref="AA6:AB6"/>
    <mergeCell ref="AA7:AB7"/>
    <mergeCell ref="AA8:AB8"/>
    <mergeCell ref="AA9:AB9"/>
    <mergeCell ref="A11:K11"/>
    <mergeCell ref="M11:AA11"/>
    <mergeCell ref="A20:K20"/>
    <mergeCell ref="L20:M20"/>
    <mergeCell ref="N20:T20"/>
    <mergeCell ref="W20:Z20"/>
    <mergeCell ref="A21:AB21"/>
    <mergeCell ref="A22:X22"/>
    <mergeCell ref="Y22:Z22"/>
    <mergeCell ref="A16:E19"/>
    <mergeCell ref="F16:K19"/>
    <mergeCell ref="N16:AA16"/>
    <mergeCell ref="N17:AA17"/>
    <mergeCell ref="N18:AA18"/>
    <mergeCell ref="L19:M19"/>
    <mergeCell ref="N19:Z19"/>
    <mergeCell ref="A23:J23"/>
    <mergeCell ref="K23:S23"/>
    <mergeCell ref="V23:W23"/>
    <mergeCell ref="X23:Y23"/>
    <mergeCell ref="Z23:AB23"/>
    <mergeCell ref="A24:J24"/>
    <mergeCell ref="T24:U24"/>
    <mergeCell ref="V24:W24"/>
    <mergeCell ref="X24:Y24"/>
    <mergeCell ref="Z24:AB24"/>
    <mergeCell ref="K24:S24"/>
    <mergeCell ref="A25:J25"/>
    <mergeCell ref="T25:U25"/>
    <mergeCell ref="V25:W25"/>
    <mergeCell ref="X25:Y25"/>
    <mergeCell ref="Z25:AB25"/>
    <mergeCell ref="A26:J26"/>
    <mergeCell ref="T26:U26"/>
    <mergeCell ref="V26:W26"/>
    <mergeCell ref="X26:Y26"/>
    <mergeCell ref="Z26:AB26"/>
    <mergeCell ref="A27:J27"/>
    <mergeCell ref="T27:U27"/>
    <mergeCell ref="V27:W27"/>
    <mergeCell ref="X27:Y27"/>
    <mergeCell ref="Z27:AB27"/>
    <mergeCell ref="A28:J28"/>
    <mergeCell ref="T28:U28"/>
    <mergeCell ref="V28:W28"/>
    <mergeCell ref="X28:Y28"/>
    <mergeCell ref="Z28:AB28"/>
    <mergeCell ref="A29:J29"/>
    <mergeCell ref="T29:U29"/>
    <mergeCell ref="V29:W29"/>
    <mergeCell ref="X29:Y29"/>
    <mergeCell ref="Z29:AB29"/>
    <mergeCell ref="A30:J30"/>
    <mergeCell ref="T30:U30"/>
    <mergeCell ref="V30:W30"/>
    <mergeCell ref="X30:Y30"/>
    <mergeCell ref="Z30:AB30"/>
    <mergeCell ref="A31:J31"/>
    <mergeCell ref="T31:U31"/>
    <mergeCell ref="V31:W31"/>
    <mergeCell ref="X31:Y31"/>
    <mergeCell ref="Z31:AB31"/>
    <mergeCell ref="A32:J32"/>
    <mergeCell ref="T32:U32"/>
    <mergeCell ref="V32:W32"/>
    <mergeCell ref="X32:Y32"/>
    <mergeCell ref="Z32:AB32"/>
    <mergeCell ref="A33:J33"/>
    <mergeCell ref="T33:U33"/>
    <mergeCell ref="V33:W33"/>
    <mergeCell ref="X33:Y33"/>
    <mergeCell ref="Z33:AB33"/>
    <mergeCell ref="A34:J34"/>
    <mergeCell ref="T34:U34"/>
    <mergeCell ref="V34:W34"/>
    <mergeCell ref="X34:Y34"/>
    <mergeCell ref="Z34:AB34"/>
    <mergeCell ref="A35:J35"/>
    <mergeCell ref="T35:U35"/>
    <mergeCell ref="V35:W35"/>
    <mergeCell ref="X35:Y35"/>
    <mergeCell ref="Z35:AB35"/>
    <mergeCell ref="F36:J36"/>
    <mergeCell ref="T36:U36"/>
    <mergeCell ref="V36:W36"/>
    <mergeCell ref="X36:Y36"/>
    <mergeCell ref="Z36:AB36"/>
    <mergeCell ref="A38:C38"/>
    <mergeCell ref="D38:U38"/>
    <mergeCell ref="V38:X38"/>
    <mergeCell ref="Y38:AB38"/>
    <mergeCell ref="A39:AB39"/>
    <mergeCell ref="A40:AB40"/>
    <mergeCell ref="A37:E37"/>
    <mergeCell ref="F37:J37"/>
    <mergeCell ref="T37:U37"/>
    <mergeCell ref="V37:W37"/>
    <mergeCell ref="X37:Y37"/>
    <mergeCell ref="Z37:AB37"/>
    <mergeCell ref="A44:B44"/>
    <mergeCell ref="A45:B45"/>
    <mergeCell ref="C45:E45"/>
    <mergeCell ref="F45:P46"/>
    <mergeCell ref="Q45:AB46"/>
    <mergeCell ref="A46:B46"/>
    <mergeCell ref="C46:E46"/>
    <mergeCell ref="A41:E41"/>
    <mergeCell ref="X41:Y41"/>
    <mergeCell ref="Z41:AB41"/>
    <mergeCell ref="A42:E42"/>
    <mergeCell ref="F42:P43"/>
    <mergeCell ref="Q42:AB43"/>
    <mergeCell ref="A43:B43"/>
    <mergeCell ref="A50:B50"/>
    <mergeCell ref="C50:E50"/>
    <mergeCell ref="A51:B51"/>
    <mergeCell ref="C51:E51"/>
    <mergeCell ref="A47:E47"/>
    <mergeCell ref="A48:B48"/>
    <mergeCell ref="C48:E48"/>
    <mergeCell ref="F48:P49"/>
    <mergeCell ref="Q48:AB49"/>
    <mergeCell ref="A49:E49"/>
  </mergeCells>
  <dataValidations count="13">
    <dataValidation allowBlank="1" showInputMessage="1" showErrorMessage="1" promptTitle="CAP PROJ" prompt="Please enter the capital project number, along with the associated account nubers." sqref="F36"/>
    <dataValidation allowBlank="1" showInputMessage="1" showErrorMessage="1" promptTitle="#" prompt="Enter quantity." sqref="T24:U35"/>
    <dataValidation allowBlank="1" showInputMessage="1" showErrorMessage="1" promptTitle="Acct #" prompt="Please supply entire account number in the 4-4-2-4 format." sqref="K24:K37"/>
    <dataValidation allowBlank="1" showErrorMessage="1" sqref="Z24:AB37 V24:V37"/>
    <dataValidation allowBlank="1" showInputMessage="1" showErrorMessage="1" promptTitle="Phone#" prompt="Enter vendor's phone #" sqref="B15:F15"/>
    <dataValidation errorStyle="warning" allowBlank="1" showInputMessage="1" showErrorMessage="1" errorTitle="Phone#" error="Enter the phone # where you can be reached by the vendor." promptTitle="Phone#" prompt="Enter the phone # where you can be reached by the vendor." sqref="N20:T20"/>
    <dataValidation errorStyle="warning" allowBlank="1" showInputMessage="1" showErrorMessage="1" errorTitle="Contact" error="Please enter the contact person for this req." promptTitle="Contact" prompt="Enter the contact person for this requisition." sqref="N19:Z19"/>
    <dataValidation errorStyle="warning" allowBlank="1" showInputMessage="1" showErrorMessage="1" errorTitle="RESTRICTED" error="PURCHASING USE ONLY" promptTitle="RESTRICTED" prompt="PURCHASING USE ONLY" sqref="AA6:AB6"/>
    <dataValidation allowBlank="1" showInputMessage="1" showErrorMessage="1" promptTitle="Date" prompt="Enter current date" sqref="AA4:AB4"/>
    <dataValidation type="list" allowBlank="1" showInputMessage="1" showErrorMessage="1" promptTitle="E-Verify" prompt="Is a copy of the E-Verify affidavit on file? Y or N" sqref="AB22">
      <formula1>"Y, N"</formula1>
    </dataValidation>
    <dataValidation allowBlank="1" showInputMessage="1" showErrorMessage="1" promptTitle="$$" prompt="Enter amount for single quantity. Price will auto-extend if qty entered." sqref="X24:Y35"/>
    <dataValidation allowBlank="1" showInputMessage="1" showErrorMessage="1" promptTitle="$$" prompt="Capital Project - Enter the applicable amts (+ &amp; -) in the extended total fields." sqref="X36:Y37"/>
    <dataValidation allowBlank="1" showInputMessage="1" showErrorMessage="1" promptTitle="#" prompt="Capital Project: No need for Qty - Enter the applicable amts (+ &amp; -) in the extended total fields." sqref="T36:U37"/>
  </dataValidations>
  <hyperlinks>
    <hyperlink ref="A14" r:id="rId1" display="orders@industrialchem.com; "/>
  </hyperlinks>
  <printOptions horizontalCentered="1"/>
  <pageMargins left="0" right="0" top="0.5" bottom="0" header="0.3" footer="0.05"/>
  <pageSetup orientation="portrait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51"/>
  <sheetViews>
    <sheetView showGridLines="0" showZeros="0" showRuler="0" showWhiteSpace="0" zoomScaleNormal="100" workbookViewId="0">
      <selection activeCell="AJ12" sqref="AJ12"/>
    </sheetView>
  </sheetViews>
  <sheetFormatPr defaultColWidth="3.125" defaultRowHeight="15" customHeight="1"/>
  <cols>
    <col min="1" max="1" width="3.125" style="6" customWidth="1"/>
    <col min="2" max="5" width="3.5" style="6" customWidth="1"/>
    <col min="6" max="6" width="3.125" style="6"/>
    <col min="7" max="7" width="3.75" style="6" customWidth="1"/>
    <col min="8" max="10" width="3.125" style="6"/>
    <col min="11" max="11" width="3.375" style="6" customWidth="1"/>
    <col min="12" max="12" width="1.875" style="6" customWidth="1"/>
    <col min="13" max="13" width="4.125" style="12" customWidth="1"/>
    <col min="14" max="14" width="1.125" style="13" customWidth="1"/>
    <col min="15" max="15" width="2.5" style="12" customWidth="1"/>
    <col min="16" max="16" width="1.75" style="13" customWidth="1"/>
    <col min="17" max="17" width="4.5" style="12" customWidth="1"/>
    <col min="18" max="18" width="1" style="12" customWidth="1"/>
    <col min="19" max="19" width="4.375" style="6" customWidth="1"/>
    <col min="20" max="20" width="3.5" style="6" customWidth="1"/>
    <col min="21" max="21" width="3" style="6" customWidth="1"/>
    <col min="22" max="22" width="3.5" style="6" customWidth="1"/>
    <col min="23" max="23" width="2.25" style="6" customWidth="1"/>
    <col min="24" max="24" width="4.375" style="6" customWidth="1"/>
    <col min="25" max="25" width="4.75" style="6" customWidth="1"/>
    <col min="26" max="26" width="3.125" style="6"/>
    <col min="27" max="27" width="4.125" style="6" customWidth="1"/>
    <col min="28" max="28" width="5.625" style="6" customWidth="1"/>
    <col min="29" max="16384" width="3.125" style="6"/>
  </cols>
  <sheetData>
    <row r="1" spans="1:28" ht="6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3"/>
      <c r="P1" s="4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5"/>
    </row>
    <row r="2" spans="1:28" ht="17.25" customHeight="1">
      <c r="A2" s="7"/>
      <c r="J2" s="374" t="s">
        <v>0</v>
      </c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Z2" s="8"/>
      <c r="AA2" s="8"/>
      <c r="AB2" s="9"/>
    </row>
    <row r="3" spans="1:28" ht="15" customHeight="1">
      <c r="A3" s="7"/>
      <c r="J3" s="375" t="s">
        <v>1</v>
      </c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Z3" s="8"/>
      <c r="AA3" s="8"/>
      <c r="AB3" s="9"/>
    </row>
    <row r="4" spans="1:28" ht="14.25" customHeight="1">
      <c r="A4" s="7"/>
      <c r="J4" s="375" t="s">
        <v>2</v>
      </c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Z4" s="10" t="s">
        <v>3</v>
      </c>
      <c r="AA4" s="376">
        <v>44378</v>
      </c>
      <c r="AB4" s="377"/>
    </row>
    <row r="5" spans="1:28" ht="14.25" customHeight="1">
      <c r="A5" s="7"/>
      <c r="J5" s="375" t="s">
        <v>4</v>
      </c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AA5" s="378"/>
      <c r="AB5" s="379"/>
    </row>
    <row r="6" spans="1:28" ht="17.25" customHeight="1">
      <c r="A6" s="7"/>
      <c r="K6" s="363" t="s">
        <v>5</v>
      </c>
      <c r="L6" s="363"/>
      <c r="M6" s="363"/>
      <c r="N6" s="363"/>
      <c r="O6" s="363"/>
      <c r="P6" s="363"/>
      <c r="Q6" s="363"/>
      <c r="R6" s="363"/>
      <c r="S6" s="363"/>
      <c r="T6" s="363"/>
      <c r="Z6" s="11" t="s">
        <v>6</v>
      </c>
      <c r="AA6" s="364"/>
      <c r="AB6" s="365"/>
    </row>
    <row r="7" spans="1:28" ht="15" customHeight="1">
      <c r="A7" s="7"/>
      <c r="Z7" s="14" t="s">
        <v>69</v>
      </c>
      <c r="AA7" s="366"/>
      <c r="AB7" s="367"/>
    </row>
    <row r="8" spans="1:28" ht="15.75" customHeight="1">
      <c r="A8" s="7"/>
      <c r="Z8" s="14" t="s">
        <v>7</v>
      </c>
      <c r="AA8" s="596" t="s">
        <v>269</v>
      </c>
      <c r="AB8" s="597"/>
    </row>
    <row r="9" spans="1:28" ht="15" customHeight="1">
      <c r="A9" s="15"/>
      <c r="Z9" s="14" t="s">
        <v>8</v>
      </c>
      <c r="AA9" s="370"/>
      <c r="AB9" s="371"/>
    </row>
    <row r="10" spans="1:28" ht="15" customHeight="1">
      <c r="A10" s="16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5"/>
      <c r="AB10" s="9"/>
    </row>
    <row r="11" spans="1:28" ht="12.75" customHeight="1">
      <c r="A11" s="372" t="s">
        <v>174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  <c r="L11" s="17"/>
      <c r="M11" s="373" t="s">
        <v>11</v>
      </c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9"/>
    </row>
    <row r="12" spans="1:28" ht="14.25" customHeight="1">
      <c r="A12" s="372" t="s">
        <v>175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9"/>
      <c r="L12" s="17"/>
      <c r="M12" s="18"/>
      <c r="N12" s="380" t="s">
        <v>13</v>
      </c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19"/>
      <c r="AB12" s="9"/>
    </row>
    <row r="13" spans="1:28" ht="15" customHeight="1">
      <c r="A13" s="372" t="s">
        <v>176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9"/>
      <c r="L13" s="20" t="s">
        <v>15</v>
      </c>
      <c r="M13" s="21"/>
      <c r="N13" s="4"/>
      <c r="O13" s="21"/>
      <c r="P13" s="4"/>
      <c r="Q13" s="21"/>
      <c r="R13" s="21"/>
      <c r="S13" s="2"/>
      <c r="T13" s="2"/>
      <c r="U13" s="2"/>
      <c r="V13" s="2"/>
      <c r="W13" s="2"/>
      <c r="X13" s="2"/>
      <c r="Y13" s="2"/>
      <c r="Z13" s="2"/>
      <c r="AA13" s="2"/>
      <c r="AB13" s="5"/>
    </row>
    <row r="14" spans="1:28" ht="14.25" customHeight="1">
      <c r="A14" s="357" t="s">
        <v>177</v>
      </c>
      <c r="B14" s="358"/>
      <c r="C14" s="358"/>
      <c r="D14" s="358"/>
      <c r="E14" s="358"/>
      <c r="F14" s="358"/>
      <c r="G14" s="358"/>
      <c r="H14" s="358"/>
      <c r="I14" s="358"/>
      <c r="J14" s="358"/>
      <c r="K14" s="359"/>
      <c r="N14" s="484" t="s">
        <v>16</v>
      </c>
      <c r="O14" s="484"/>
      <c r="P14" s="484"/>
      <c r="Q14" s="484"/>
      <c r="R14" s="484"/>
      <c r="S14" s="484"/>
      <c r="T14" s="484"/>
      <c r="U14" s="484"/>
      <c r="V14" s="484"/>
      <c r="W14" s="484"/>
      <c r="X14" s="484"/>
      <c r="Y14" s="484"/>
      <c r="Z14" s="484"/>
      <c r="AA14" s="484"/>
      <c r="AB14" s="9"/>
    </row>
    <row r="15" spans="1:28" ht="18" customHeight="1">
      <c r="A15" s="22" t="s">
        <v>17</v>
      </c>
      <c r="B15" s="360" t="s">
        <v>178</v>
      </c>
      <c r="C15" s="360"/>
      <c r="D15" s="360"/>
      <c r="E15" s="360"/>
      <c r="F15" s="360"/>
      <c r="G15" s="23" t="s">
        <v>18</v>
      </c>
      <c r="H15" s="361"/>
      <c r="I15" s="361"/>
      <c r="J15" s="361"/>
      <c r="K15" s="362"/>
      <c r="N15" s="354" t="s">
        <v>226</v>
      </c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9"/>
    </row>
    <row r="16" spans="1:28" ht="17.25" customHeight="1">
      <c r="A16" s="336" t="s">
        <v>143</v>
      </c>
      <c r="B16" s="337"/>
      <c r="C16" s="337"/>
      <c r="D16" s="337"/>
      <c r="E16" s="338"/>
      <c r="F16" s="345" t="s">
        <v>19</v>
      </c>
      <c r="G16" s="346"/>
      <c r="H16" s="346"/>
      <c r="I16" s="346"/>
      <c r="J16" s="346"/>
      <c r="K16" s="347"/>
      <c r="N16" s="354" t="s">
        <v>228</v>
      </c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9"/>
    </row>
    <row r="17" spans="1:28" s="24" customFormat="1" ht="17.25" customHeight="1">
      <c r="A17" s="339"/>
      <c r="B17" s="340"/>
      <c r="C17" s="340"/>
      <c r="D17" s="340"/>
      <c r="E17" s="341"/>
      <c r="F17" s="327"/>
      <c r="G17" s="348"/>
      <c r="H17" s="348"/>
      <c r="I17" s="348"/>
      <c r="J17" s="348"/>
      <c r="K17" s="349"/>
      <c r="M17" s="25"/>
      <c r="N17" s="354" t="s">
        <v>109</v>
      </c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26"/>
    </row>
    <row r="18" spans="1:28" s="24" customFormat="1" ht="19.5" customHeight="1">
      <c r="A18" s="339"/>
      <c r="B18" s="340"/>
      <c r="C18" s="340"/>
      <c r="D18" s="340"/>
      <c r="E18" s="341"/>
      <c r="F18" s="327"/>
      <c r="G18" s="348"/>
      <c r="H18" s="348"/>
      <c r="I18" s="348"/>
      <c r="J18" s="348"/>
      <c r="K18" s="349"/>
      <c r="M18" s="2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26"/>
    </row>
    <row r="19" spans="1:28" s="24" customFormat="1" ht="17.25" customHeight="1">
      <c r="A19" s="342"/>
      <c r="B19" s="343"/>
      <c r="C19" s="343"/>
      <c r="D19" s="343"/>
      <c r="E19" s="344"/>
      <c r="F19" s="350"/>
      <c r="G19" s="351"/>
      <c r="H19" s="351"/>
      <c r="I19" s="351"/>
      <c r="J19" s="351"/>
      <c r="K19" s="352"/>
      <c r="L19" s="327" t="s">
        <v>21</v>
      </c>
      <c r="M19" s="328"/>
      <c r="N19" s="356" t="s">
        <v>154</v>
      </c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27"/>
      <c r="AB19" s="26"/>
    </row>
    <row r="20" spans="1:28" s="24" customFormat="1" ht="17.25" customHeight="1">
      <c r="A20" s="324" t="s">
        <v>22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  <c r="L20" s="327" t="s">
        <v>23</v>
      </c>
      <c r="M20" s="328"/>
      <c r="N20" s="329" t="s">
        <v>188</v>
      </c>
      <c r="O20" s="329"/>
      <c r="P20" s="329"/>
      <c r="Q20" s="329"/>
      <c r="R20" s="329"/>
      <c r="S20" s="329"/>
      <c r="T20" s="329"/>
      <c r="V20" s="28" t="s">
        <v>18</v>
      </c>
      <c r="W20" s="329"/>
      <c r="X20" s="329"/>
      <c r="Y20" s="329"/>
      <c r="Z20" s="329"/>
      <c r="AA20" s="28"/>
      <c r="AB20" s="26"/>
    </row>
    <row r="21" spans="1:28" ht="32.25" customHeight="1">
      <c r="A21" s="330" t="s">
        <v>24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2"/>
    </row>
    <row r="22" spans="1:28" ht="18" customHeight="1">
      <c r="A22" s="333" t="s">
        <v>25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5" t="s">
        <v>26</v>
      </c>
      <c r="Z22" s="335"/>
      <c r="AA22" s="29" t="s">
        <v>27</v>
      </c>
      <c r="AB22" s="30" t="s">
        <v>63</v>
      </c>
    </row>
    <row r="23" spans="1:28" ht="14.25" customHeight="1">
      <c r="A23" s="306" t="s">
        <v>28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6" t="s">
        <v>29</v>
      </c>
      <c r="L23" s="307"/>
      <c r="M23" s="307"/>
      <c r="N23" s="307"/>
      <c r="O23" s="307"/>
      <c r="P23" s="307"/>
      <c r="Q23" s="307"/>
      <c r="R23" s="307"/>
      <c r="S23" s="308"/>
      <c r="T23" s="31" t="s">
        <v>30</v>
      </c>
      <c r="U23" s="32"/>
      <c r="V23" s="306" t="s">
        <v>31</v>
      </c>
      <c r="W23" s="308"/>
      <c r="X23" s="306" t="s">
        <v>32</v>
      </c>
      <c r="Y23" s="308"/>
      <c r="Z23" s="306" t="s">
        <v>33</v>
      </c>
      <c r="AA23" s="307"/>
      <c r="AB23" s="308"/>
    </row>
    <row r="24" spans="1:28" ht="15" customHeight="1">
      <c r="A24" s="309"/>
      <c r="B24" s="310"/>
      <c r="C24" s="310"/>
      <c r="D24" s="310"/>
      <c r="E24" s="310"/>
      <c r="F24" s="310"/>
      <c r="G24" s="310"/>
      <c r="H24" s="310"/>
      <c r="I24" s="310"/>
      <c r="J24" s="311"/>
      <c r="K24" s="33"/>
      <c r="L24" s="34" t="s">
        <v>34</v>
      </c>
      <c r="M24" s="199"/>
      <c r="N24" s="34" t="s">
        <v>34</v>
      </c>
      <c r="O24" s="199"/>
      <c r="P24" s="34" t="s">
        <v>34</v>
      </c>
      <c r="Q24" s="36"/>
      <c r="R24" s="34" t="s">
        <v>34</v>
      </c>
      <c r="S24" s="37"/>
      <c r="T24" s="439"/>
      <c r="U24" s="440"/>
      <c r="V24" s="439"/>
      <c r="W24" s="440"/>
      <c r="X24" s="316"/>
      <c r="Y24" s="317"/>
      <c r="Z24" s="318">
        <f t="shared" ref="Z24:Z35" si="0">SUM(X24*T24)</f>
        <v>0</v>
      </c>
      <c r="AA24" s="319"/>
      <c r="AB24" s="320"/>
    </row>
    <row r="25" spans="1:28" ht="15" customHeight="1">
      <c r="A25" s="294" t="s">
        <v>208</v>
      </c>
      <c r="B25" s="295"/>
      <c r="C25" s="295"/>
      <c r="D25" s="295"/>
      <c r="E25" s="295"/>
      <c r="F25" s="295"/>
      <c r="G25" s="295"/>
      <c r="H25" s="295"/>
      <c r="I25" s="295"/>
      <c r="J25" s="296"/>
      <c r="K25" s="38" t="s">
        <v>64</v>
      </c>
      <c r="L25" s="39" t="s">
        <v>34</v>
      </c>
      <c r="M25" s="40" t="s">
        <v>110</v>
      </c>
      <c r="N25" s="39" t="s">
        <v>34</v>
      </c>
      <c r="O25" s="40" t="s">
        <v>66</v>
      </c>
      <c r="P25" s="39" t="s">
        <v>34</v>
      </c>
      <c r="Q25" s="41" t="s">
        <v>67</v>
      </c>
      <c r="R25" s="42" t="s">
        <v>34</v>
      </c>
      <c r="S25" s="43" t="s">
        <v>68</v>
      </c>
      <c r="T25" s="482">
        <v>106000</v>
      </c>
      <c r="U25" s="483"/>
      <c r="V25" s="297" t="s">
        <v>157</v>
      </c>
      <c r="W25" s="276"/>
      <c r="X25" s="488">
        <v>0.12</v>
      </c>
      <c r="Y25" s="489"/>
      <c r="Z25" s="279">
        <f t="shared" si="0"/>
        <v>12720</v>
      </c>
      <c r="AA25" s="280"/>
      <c r="AB25" s="281"/>
    </row>
    <row r="26" spans="1:28" ht="15" customHeight="1">
      <c r="A26" s="294" t="s">
        <v>209</v>
      </c>
      <c r="B26" s="295"/>
      <c r="C26" s="295"/>
      <c r="D26" s="295"/>
      <c r="E26" s="295"/>
      <c r="F26" s="295"/>
      <c r="G26" s="295"/>
      <c r="H26" s="295"/>
      <c r="I26" s="295"/>
      <c r="J26" s="296"/>
      <c r="K26" s="38"/>
      <c r="L26" s="42" t="s">
        <v>34</v>
      </c>
      <c r="M26" s="40"/>
      <c r="N26" s="42" t="s">
        <v>34</v>
      </c>
      <c r="O26" s="40"/>
      <c r="P26" s="42" t="s">
        <v>34</v>
      </c>
      <c r="Q26" s="41"/>
      <c r="R26" s="42" t="s">
        <v>34</v>
      </c>
      <c r="S26" s="43"/>
      <c r="T26" s="297"/>
      <c r="U26" s="276"/>
      <c r="V26" s="297"/>
      <c r="W26" s="276"/>
      <c r="X26" s="277"/>
      <c r="Y26" s="278"/>
      <c r="Z26" s="279">
        <f t="shared" si="0"/>
        <v>0</v>
      </c>
      <c r="AA26" s="280"/>
      <c r="AB26" s="281"/>
    </row>
    <row r="27" spans="1:28" ht="15" customHeight="1">
      <c r="A27" s="294" t="s">
        <v>35</v>
      </c>
      <c r="B27" s="295"/>
      <c r="C27" s="295"/>
      <c r="D27" s="295"/>
      <c r="E27" s="295"/>
      <c r="F27" s="295"/>
      <c r="G27" s="295"/>
      <c r="H27" s="295"/>
      <c r="I27" s="295"/>
      <c r="J27" s="296"/>
      <c r="K27" s="38"/>
      <c r="L27" s="39" t="s">
        <v>34</v>
      </c>
      <c r="M27" s="40"/>
      <c r="N27" s="39" t="s">
        <v>34</v>
      </c>
      <c r="O27" s="40"/>
      <c r="P27" s="39" t="s">
        <v>34</v>
      </c>
      <c r="Q27" s="41"/>
      <c r="R27" s="42" t="s">
        <v>34</v>
      </c>
      <c r="S27" s="43"/>
      <c r="T27" s="297"/>
      <c r="U27" s="276"/>
      <c r="V27" s="297"/>
      <c r="W27" s="276"/>
      <c r="X27" s="277"/>
      <c r="Y27" s="278"/>
      <c r="Z27" s="279">
        <f>SUM(X27*T27)</f>
        <v>0</v>
      </c>
      <c r="AA27" s="280"/>
      <c r="AB27" s="281"/>
    </row>
    <row r="28" spans="1:28" ht="15" customHeight="1">
      <c r="A28" s="294"/>
      <c r="B28" s="295"/>
      <c r="C28" s="295"/>
      <c r="D28" s="295"/>
      <c r="E28" s="295"/>
      <c r="F28" s="295"/>
      <c r="G28" s="295"/>
      <c r="H28" s="295"/>
      <c r="I28" s="295"/>
      <c r="J28" s="296"/>
      <c r="K28" s="38"/>
      <c r="L28" s="39" t="s">
        <v>34</v>
      </c>
      <c r="M28" s="40"/>
      <c r="N28" s="39" t="s">
        <v>34</v>
      </c>
      <c r="O28" s="40"/>
      <c r="P28" s="39" t="s">
        <v>34</v>
      </c>
      <c r="Q28" s="41"/>
      <c r="R28" s="42" t="s">
        <v>34</v>
      </c>
      <c r="S28" s="43"/>
      <c r="T28" s="297"/>
      <c r="U28" s="276"/>
      <c r="V28" s="297"/>
      <c r="W28" s="276"/>
      <c r="X28" s="277"/>
      <c r="Y28" s="278"/>
      <c r="Z28" s="279">
        <f>SUM(X28*T28)</f>
        <v>0</v>
      </c>
      <c r="AA28" s="280"/>
      <c r="AB28" s="281"/>
    </row>
    <row r="29" spans="1:28" ht="15" customHeight="1">
      <c r="A29" s="294" t="s">
        <v>224</v>
      </c>
      <c r="B29" s="295"/>
      <c r="C29" s="295"/>
      <c r="D29" s="295"/>
      <c r="E29" s="295"/>
      <c r="F29" s="295"/>
      <c r="G29" s="295"/>
      <c r="H29" s="295"/>
      <c r="I29" s="295"/>
      <c r="J29" s="296"/>
      <c r="K29" s="38"/>
      <c r="L29" s="42" t="s">
        <v>34</v>
      </c>
      <c r="M29" s="40"/>
      <c r="N29" s="42" t="s">
        <v>34</v>
      </c>
      <c r="O29" s="40"/>
      <c r="P29" s="42" t="s">
        <v>34</v>
      </c>
      <c r="Q29" s="41"/>
      <c r="R29" s="42" t="s">
        <v>34</v>
      </c>
      <c r="S29" s="43"/>
      <c r="T29" s="297"/>
      <c r="U29" s="276"/>
      <c r="V29" s="297"/>
      <c r="W29" s="276"/>
      <c r="X29" s="277"/>
      <c r="Y29" s="278"/>
      <c r="Z29" s="279">
        <f>SUM(X29*T29)</f>
        <v>0</v>
      </c>
      <c r="AA29" s="280"/>
      <c r="AB29" s="281"/>
    </row>
    <row r="30" spans="1:28" ht="15" customHeight="1">
      <c r="A30" s="294" t="s">
        <v>225</v>
      </c>
      <c r="B30" s="295"/>
      <c r="C30" s="295"/>
      <c r="D30" s="295"/>
      <c r="E30" s="295"/>
      <c r="F30" s="295"/>
      <c r="G30" s="295"/>
      <c r="H30" s="295"/>
      <c r="I30" s="295"/>
      <c r="J30" s="296"/>
      <c r="K30" s="38"/>
      <c r="L30" s="39" t="s">
        <v>34</v>
      </c>
      <c r="M30" s="40"/>
      <c r="N30" s="39" t="s">
        <v>34</v>
      </c>
      <c r="O30" s="40"/>
      <c r="P30" s="39" t="s">
        <v>34</v>
      </c>
      <c r="Q30" s="41"/>
      <c r="R30" s="42" t="s">
        <v>34</v>
      </c>
      <c r="S30" s="43"/>
      <c r="T30" s="297"/>
      <c r="U30" s="276"/>
      <c r="V30" s="297"/>
      <c r="W30" s="276"/>
      <c r="X30" s="277"/>
      <c r="Y30" s="278"/>
      <c r="Z30" s="279">
        <f>SUM(X30*T30)</f>
        <v>0</v>
      </c>
      <c r="AA30" s="280"/>
      <c r="AB30" s="281"/>
    </row>
    <row r="31" spans="1:28" ht="15" customHeight="1">
      <c r="A31" s="272"/>
      <c r="B31" s="273"/>
      <c r="C31" s="273"/>
      <c r="D31" s="273"/>
      <c r="E31" s="273"/>
      <c r="F31" s="273"/>
      <c r="G31" s="273"/>
      <c r="H31" s="273"/>
      <c r="I31" s="273"/>
      <c r="J31" s="274"/>
      <c r="K31" s="38"/>
      <c r="L31" s="42" t="s">
        <v>34</v>
      </c>
      <c r="M31" s="40"/>
      <c r="N31" s="42" t="s">
        <v>34</v>
      </c>
      <c r="O31" s="40"/>
      <c r="P31" s="42" t="s">
        <v>34</v>
      </c>
      <c r="Q31" s="41"/>
      <c r="R31" s="42" t="s">
        <v>34</v>
      </c>
      <c r="S31" s="43"/>
      <c r="T31" s="275"/>
      <c r="U31" s="276"/>
      <c r="V31" s="275"/>
      <c r="W31" s="276"/>
      <c r="X31" s="277"/>
      <c r="Y31" s="278"/>
      <c r="Z31" s="279">
        <f>SUM(X31*T31)</f>
        <v>0</v>
      </c>
      <c r="AA31" s="280"/>
      <c r="AB31" s="281"/>
    </row>
    <row r="32" spans="1:28" ht="15" customHeight="1">
      <c r="A32" s="288"/>
      <c r="B32" s="289"/>
      <c r="C32" s="289"/>
      <c r="D32" s="289"/>
      <c r="E32" s="289"/>
      <c r="F32" s="289"/>
      <c r="G32" s="289"/>
      <c r="H32" s="289"/>
      <c r="I32" s="289"/>
      <c r="J32" s="290"/>
      <c r="K32" s="38"/>
      <c r="L32" s="39" t="s">
        <v>34</v>
      </c>
      <c r="M32" s="40"/>
      <c r="N32" s="39" t="s">
        <v>34</v>
      </c>
      <c r="O32" s="40"/>
      <c r="P32" s="39" t="s">
        <v>34</v>
      </c>
      <c r="Q32" s="41"/>
      <c r="R32" s="42" t="s">
        <v>34</v>
      </c>
      <c r="S32" s="43"/>
      <c r="T32" s="275"/>
      <c r="U32" s="276"/>
      <c r="V32" s="275"/>
      <c r="W32" s="276"/>
      <c r="X32" s="277"/>
      <c r="Y32" s="278"/>
      <c r="Z32" s="279">
        <f t="shared" si="0"/>
        <v>0</v>
      </c>
      <c r="AA32" s="280"/>
      <c r="AB32" s="281"/>
    </row>
    <row r="33" spans="1:28" ht="15" customHeight="1">
      <c r="A33" s="288"/>
      <c r="B33" s="289"/>
      <c r="C33" s="289"/>
      <c r="D33" s="289"/>
      <c r="E33" s="289"/>
      <c r="F33" s="289"/>
      <c r="G33" s="289"/>
      <c r="H33" s="289"/>
      <c r="I33" s="289"/>
      <c r="J33" s="290"/>
      <c r="K33" s="38"/>
      <c r="L33" s="42" t="s">
        <v>34</v>
      </c>
      <c r="M33" s="40"/>
      <c r="N33" s="42" t="s">
        <v>34</v>
      </c>
      <c r="O33" s="40"/>
      <c r="P33" s="42" t="s">
        <v>34</v>
      </c>
      <c r="Q33" s="41"/>
      <c r="R33" s="42" t="s">
        <v>34</v>
      </c>
      <c r="S33" s="43"/>
      <c r="T33" s="275"/>
      <c r="U33" s="276"/>
      <c r="V33" s="275"/>
      <c r="W33" s="276"/>
      <c r="X33" s="277"/>
      <c r="Y33" s="278"/>
      <c r="Z33" s="279">
        <f t="shared" si="0"/>
        <v>0</v>
      </c>
      <c r="AA33" s="280"/>
      <c r="AB33" s="281"/>
    </row>
    <row r="34" spans="1:28" ht="15" customHeight="1">
      <c r="A34" s="288"/>
      <c r="B34" s="289"/>
      <c r="C34" s="289"/>
      <c r="D34" s="289"/>
      <c r="E34" s="289"/>
      <c r="F34" s="289"/>
      <c r="G34" s="289"/>
      <c r="H34" s="289"/>
      <c r="I34" s="289"/>
      <c r="J34" s="290"/>
      <c r="K34" s="38"/>
      <c r="L34" s="39" t="s">
        <v>34</v>
      </c>
      <c r="M34" s="40"/>
      <c r="N34" s="39" t="s">
        <v>34</v>
      </c>
      <c r="O34" s="40"/>
      <c r="P34" s="39" t="s">
        <v>34</v>
      </c>
      <c r="Q34" s="41"/>
      <c r="R34" s="42" t="s">
        <v>34</v>
      </c>
      <c r="S34" s="43"/>
      <c r="T34" s="275"/>
      <c r="U34" s="276"/>
      <c r="V34" s="275"/>
      <c r="W34" s="276"/>
      <c r="X34" s="277"/>
      <c r="Y34" s="278"/>
      <c r="Z34" s="279">
        <f t="shared" si="0"/>
        <v>0</v>
      </c>
      <c r="AA34" s="280"/>
      <c r="AB34" s="281"/>
    </row>
    <row r="35" spans="1:28" ht="15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4"/>
      <c r="K35" s="38"/>
      <c r="L35" s="42" t="s">
        <v>34</v>
      </c>
      <c r="M35" s="40"/>
      <c r="N35" s="42" t="s">
        <v>34</v>
      </c>
      <c r="O35" s="40"/>
      <c r="P35" s="42" t="s">
        <v>34</v>
      </c>
      <c r="Q35" s="41"/>
      <c r="R35" s="42" t="s">
        <v>34</v>
      </c>
      <c r="S35" s="43"/>
      <c r="T35" s="275"/>
      <c r="U35" s="276"/>
      <c r="V35" s="275"/>
      <c r="W35" s="276"/>
      <c r="X35" s="277"/>
      <c r="Y35" s="278"/>
      <c r="Z35" s="279">
        <f t="shared" si="0"/>
        <v>0</v>
      </c>
      <c r="AA35" s="280"/>
      <c r="AB35" s="281"/>
    </row>
    <row r="36" spans="1:28" ht="15" customHeight="1">
      <c r="A36" s="44" t="s">
        <v>39</v>
      </c>
      <c r="B36" s="45"/>
      <c r="C36" s="45"/>
      <c r="D36" s="45"/>
      <c r="E36" s="45"/>
      <c r="F36" s="282"/>
      <c r="G36" s="282"/>
      <c r="H36" s="282"/>
      <c r="I36" s="282"/>
      <c r="J36" s="283"/>
      <c r="K36" s="46"/>
      <c r="L36" s="47" t="s">
        <v>34</v>
      </c>
      <c r="M36" s="48"/>
      <c r="N36" s="47" t="s">
        <v>34</v>
      </c>
      <c r="O36" s="48"/>
      <c r="P36" s="47" t="s">
        <v>34</v>
      </c>
      <c r="Q36" s="49"/>
      <c r="R36" s="50" t="s">
        <v>34</v>
      </c>
      <c r="S36" s="51"/>
      <c r="T36" s="284"/>
      <c r="U36" s="285"/>
      <c r="V36" s="284"/>
      <c r="W36" s="285"/>
      <c r="X36" s="286"/>
      <c r="Y36" s="287"/>
      <c r="Z36" s="269"/>
      <c r="AA36" s="270"/>
      <c r="AB36" s="271"/>
    </row>
    <row r="37" spans="1:28" ht="14.1" customHeight="1">
      <c r="A37" s="260" t="s">
        <v>40</v>
      </c>
      <c r="B37" s="261"/>
      <c r="C37" s="261"/>
      <c r="D37" s="261"/>
      <c r="E37" s="261"/>
      <c r="F37" s="262"/>
      <c r="G37" s="262"/>
      <c r="H37" s="262"/>
      <c r="I37" s="262"/>
      <c r="J37" s="263"/>
      <c r="K37" s="52"/>
      <c r="L37" s="53" t="s">
        <v>34</v>
      </c>
      <c r="M37" s="54"/>
      <c r="N37" s="53" t="s">
        <v>34</v>
      </c>
      <c r="O37" s="54"/>
      <c r="P37" s="53" t="s">
        <v>34</v>
      </c>
      <c r="Q37" s="55"/>
      <c r="R37" s="56" t="s">
        <v>34</v>
      </c>
      <c r="S37" s="57"/>
      <c r="T37" s="264"/>
      <c r="U37" s="265"/>
      <c r="V37" s="264"/>
      <c r="W37" s="266"/>
      <c r="X37" s="267"/>
      <c r="Y37" s="268"/>
      <c r="Z37" s="269"/>
      <c r="AA37" s="270"/>
      <c r="AB37" s="271"/>
    </row>
    <row r="38" spans="1:28" ht="15" customHeight="1">
      <c r="A38" s="245" t="s">
        <v>41</v>
      </c>
      <c r="B38" s="246"/>
      <c r="C38" s="24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248" t="s">
        <v>42</v>
      </c>
      <c r="W38" s="249"/>
      <c r="X38" s="250"/>
      <c r="Y38" s="251">
        <f>SUM(Z19:AB37)</f>
        <v>12720</v>
      </c>
      <c r="Z38" s="252"/>
      <c r="AA38" s="252"/>
      <c r="AB38" s="253"/>
    </row>
    <row r="39" spans="1:28" ht="13.5" customHeight="1">
      <c r="A39" s="254" t="s">
        <v>227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6"/>
    </row>
    <row r="40" spans="1:28" ht="12.75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9"/>
    </row>
    <row r="41" spans="1:28" s="59" customFormat="1" ht="13.5" customHeight="1">
      <c r="A41" s="237" t="s">
        <v>43</v>
      </c>
      <c r="B41" s="238"/>
      <c r="C41" s="238"/>
      <c r="D41" s="238"/>
      <c r="E41" s="239"/>
      <c r="F41" s="58"/>
      <c r="H41" s="20"/>
      <c r="I41" s="20"/>
      <c r="J41" s="20"/>
      <c r="K41" s="20"/>
      <c r="L41" s="20"/>
      <c r="M41" s="60" t="s">
        <v>44</v>
      </c>
      <c r="O41" s="21"/>
      <c r="P41" s="197"/>
      <c r="Q41" s="21"/>
      <c r="R41" s="21"/>
      <c r="S41" s="20"/>
      <c r="T41" s="20"/>
      <c r="U41" s="20"/>
      <c r="V41" s="20"/>
      <c r="W41" s="20"/>
      <c r="X41" s="240"/>
      <c r="Y41" s="240"/>
      <c r="Z41" s="241"/>
      <c r="AA41" s="241"/>
      <c r="AB41" s="242"/>
    </row>
    <row r="42" spans="1:28" s="59" customFormat="1" ht="12" customHeight="1">
      <c r="A42" s="208" t="s">
        <v>45</v>
      </c>
      <c r="B42" s="209"/>
      <c r="C42" s="209"/>
      <c r="D42" s="209"/>
      <c r="E42" s="243"/>
      <c r="F42" s="217" t="s">
        <v>212</v>
      </c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31"/>
    </row>
    <row r="43" spans="1:28" s="59" customFormat="1" ht="11.25" customHeight="1">
      <c r="A43" s="200"/>
      <c r="B43" s="201"/>
      <c r="C43" s="194" t="s">
        <v>46</v>
      </c>
      <c r="D43" s="195"/>
      <c r="E43" s="196"/>
      <c r="F43" s="219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3"/>
    </row>
    <row r="44" spans="1:28" s="59" customFormat="1" ht="12.75" customHeight="1">
      <c r="A44" s="200"/>
      <c r="B44" s="201"/>
      <c r="C44" s="194" t="s">
        <v>47</v>
      </c>
      <c r="D44" s="195"/>
      <c r="E44" s="196"/>
      <c r="F44" s="65"/>
      <c r="G44" s="66" t="s">
        <v>48</v>
      </c>
      <c r="H44" s="66"/>
      <c r="I44" s="67"/>
      <c r="J44" s="67"/>
      <c r="K44" s="67"/>
      <c r="M44" s="68"/>
      <c r="N44" s="198"/>
      <c r="O44" s="68"/>
      <c r="P44" s="198"/>
      <c r="Q44" s="68"/>
      <c r="R44" s="68"/>
      <c r="S44" s="70"/>
      <c r="T44" s="71" t="s">
        <v>49</v>
      </c>
      <c r="Z44" s="72"/>
      <c r="AB44" s="73"/>
    </row>
    <row r="45" spans="1:28" s="59" customFormat="1" ht="12.75" customHeight="1">
      <c r="A45" s="200" t="str">
        <f>AA8</f>
        <v>21-009</v>
      </c>
      <c r="B45" s="201"/>
      <c r="C45" s="202" t="s">
        <v>50</v>
      </c>
      <c r="D45" s="203"/>
      <c r="E45" s="204"/>
      <c r="F45" s="226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1"/>
    </row>
    <row r="46" spans="1:28" s="59" customFormat="1" ht="12" customHeight="1" thickBot="1">
      <c r="A46" s="212"/>
      <c r="B46" s="213"/>
      <c r="C46" s="234" t="s">
        <v>51</v>
      </c>
      <c r="D46" s="235"/>
      <c r="E46" s="236"/>
      <c r="F46" s="228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3"/>
    </row>
    <row r="47" spans="1:28" s="59" customFormat="1" ht="12.75" customHeight="1">
      <c r="A47" s="208" t="s">
        <v>52</v>
      </c>
      <c r="B47" s="209"/>
      <c r="C47" s="210"/>
      <c r="D47" s="210"/>
      <c r="E47" s="211"/>
      <c r="F47" s="74"/>
      <c r="G47" s="60" t="s">
        <v>53</v>
      </c>
      <c r="H47" s="197"/>
      <c r="I47" s="197"/>
      <c r="J47" s="197"/>
      <c r="K47" s="197"/>
      <c r="M47" s="197"/>
      <c r="N47" s="197"/>
      <c r="O47" s="197"/>
      <c r="P47" s="197"/>
      <c r="Q47" s="197"/>
      <c r="R47" s="75"/>
      <c r="S47" s="197"/>
      <c r="T47" s="76" t="s">
        <v>54</v>
      </c>
      <c r="Z47" s="197"/>
      <c r="AB47" s="77"/>
    </row>
    <row r="48" spans="1:28" s="59" customFormat="1" ht="11.25" customHeight="1" thickBot="1">
      <c r="A48" s="212"/>
      <c r="B48" s="213"/>
      <c r="C48" s="214" t="s">
        <v>55</v>
      </c>
      <c r="D48" s="215"/>
      <c r="E48" s="216"/>
      <c r="F48" s="217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21"/>
    </row>
    <row r="49" spans="1:28" s="59" customFormat="1" ht="12.75" customHeight="1">
      <c r="A49" s="223" t="s">
        <v>56</v>
      </c>
      <c r="B49" s="224"/>
      <c r="C49" s="224"/>
      <c r="D49" s="224"/>
      <c r="E49" s="225"/>
      <c r="F49" s="219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2"/>
    </row>
    <row r="50" spans="1:28" s="59" customFormat="1" ht="12" customHeight="1">
      <c r="A50" s="200"/>
      <c r="B50" s="201"/>
      <c r="C50" s="202" t="s">
        <v>57</v>
      </c>
      <c r="D50" s="203"/>
      <c r="E50" s="204"/>
      <c r="F50" s="67"/>
      <c r="G50" s="66" t="s">
        <v>58</v>
      </c>
      <c r="I50" s="198"/>
      <c r="J50" s="198"/>
      <c r="K50" s="198"/>
      <c r="M50" s="198"/>
      <c r="N50" s="198"/>
      <c r="O50" s="198"/>
      <c r="P50" s="198"/>
      <c r="Q50" s="198"/>
      <c r="R50" s="78"/>
      <c r="S50" s="198"/>
      <c r="T50" s="71" t="s">
        <v>59</v>
      </c>
      <c r="Z50" s="198"/>
      <c r="AA50" s="79"/>
      <c r="AB50" s="73"/>
    </row>
    <row r="51" spans="1:28" s="59" customFormat="1" ht="9.75" customHeight="1">
      <c r="A51" s="200"/>
      <c r="B51" s="201"/>
      <c r="C51" s="205" t="s">
        <v>60</v>
      </c>
      <c r="D51" s="206"/>
      <c r="E51" s="207"/>
      <c r="F51" s="80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81"/>
      <c r="AB51" s="83"/>
    </row>
  </sheetData>
  <mergeCells count="141">
    <mergeCell ref="A50:B50"/>
    <mergeCell ref="C50:E50"/>
    <mergeCell ref="A51:B51"/>
    <mergeCell ref="C51:E51"/>
    <mergeCell ref="A47:E47"/>
    <mergeCell ref="A48:B48"/>
    <mergeCell ref="C48:E48"/>
    <mergeCell ref="F48:P49"/>
    <mergeCell ref="Q48:AB49"/>
    <mergeCell ref="A49:E49"/>
    <mergeCell ref="A44:B44"/>
    <mergeCell ref="A45:B45"/>
    <mergeCell ref="C45:E45"/>
    <mergeCell ref="F45:P46"/>
    <mergeCell ref="Q45:AB46"/>
    <mergeCell ref="A46:B46"/>
    <mergeCell ref="C46:E46"/>
    <mergeCell ref="A41:E41"/>
    <mergeCell ref="X41:Y41"/>
    <mergeCell ref="Z41:AB41"/>
    <mergeCell ref="A42:E42"/>
    <mergeCell ref="F42:P43"/>
    <mergeCell ref="Q42:AB43"/>
    <mergeCell ref="A43:B43"/>
    <mergeCell ref="A38:C38"/>
    <mergeCell ref="D38:U38"/>
    <mergeCell ref="V38:X38"/>
    <mergeCell ref="Y38:AB38"/>
    <mergeCell ref="A39:AB39"/>
    <mergeCell ref="A40:AB40"/>
    <mergeCell ref="A37:E37"/>
    <mergeCell ref="F37:J37"/>
    <mergeCell ref="T37:U37"/>
    <mergeCell ref="V37:W37"/>
    <mergeCell ref="X37:Y37"/>
    <mergeCell ref="Z37:AB37"/>
    <mergeCell ref="A35:J35"/>
    <mergeCell ref="T35:U35"/>
    <mergeCell ref="V35:W35"/>
    <mergeCell ref="X35:Y35"/>
    <mergeCell ref="Z35:AB35"/>
    <mergeCell ref="F36:J36"/>
    <mergeCell ref="T36:U36"/>
    <mergeCell ref="V36:W36"/>
    <mergeCell ref="X36:Y36"/>
    <mergeCell ref="Z36:AB36"/>
    <mergeCell ref="A33:J33"/>
    <mergeCell ref="T33:U33"/>
    <mergeCell ref="V33:W33"/>
    <mergeCell ref="X33:Y33"/>
    <mergeCell ref="Z33:AB33"/>
    <mergeCell ref="A34:J34"/>
    <mergeCell ref="T34:U34"/>
    <mergeCell ref="V34:W34"/>
    <mergeCell ref="X34:Y34"/>
    <mergeCell ref="Z34:AB34"/>
    <mergeCell ref="A31:J31"/>
    <mergeCell ref="T31:U31"/>
    <mergeCell ref="V31:W31"/>
    <mergeCell ref="X31:Y31"/>
    <mergeCell ref="Z31:AB31"/>
    <mergeCell ref="A32:J32"/>
    <mergeCell ref="T32:U32"/>
    <mergeCell ref="V32:W32"/>
    <mergeCell ref="X32:Y32"/>
    <mergeCell ref="Z32:AB32"/>
    <mergeCell ref="A29:J29"/>
    <mergeCell ref="T29:U29"/>
    <mergeCell ref="V29:W29"/>
    <mergeCell ref="X29:Y29"/>
    <mergeCell ref="Z29:AB29"/>
    <mergeCell ref="A30:J30"/>
    <mergeCell ref="T30:U30"/>
    <mergeCell ref="V30:W30"/>
    <mergeCell ref="X30:Y30"/>
    <mergeCell ref="Z30:AB30"/>
    <mergeCell ref="A27:J27"/>
    <mergeCell ref="T27:U27"/>
    <mergeCell ref="V27:W27"/>
    <mergeCell ref="X27:Y27"/>
    <mergeCell ref="Z27:AB27"/>
    <mergeCell ref="A28:J28"/>
    <mergeCell ref="T28:U28"/>
    <mergeCell ref="V28:W28"/>
    <mergeCell ref="X28:Y28"/>
    <mergeCell ref="Z28:AB28"/>
    <mergeCell ref="A25:J25"/>
    <mergeCell ref="T25:U25"/>
    <mergeCell ref="V25:W25"/>
    <mergeCell ref="X25:Y25"/>
    <mergeCell ref="Z25:AB25"/>
    <mergeCell ref="A26:J26"/>
    <mergeCell ref="T26:U26"/>
    <mergeCell ref="V26:W26"/>
    <mergeCell ref="X26:Y26"/>
    <mergeCell ref="Z26:AB26"/>
    <mergeCell ref="A23:J23"/>
    <mergeCell ref="K23:S23"/>
    <mergeCell ref="V23:W23"/>
    <mergeCell ref="X23:Y23"/>
    <mergeCell ref="Z23:AB23"/>
    <mergeCell ref="A24:J24"/>
    <mergeCell ref="T24:U24"/>
    <mergeCell ref="V24:W24"/>
    <mergeCell ref="X24:Y24"/>
    <mergeCell ref="Z24:AB24"/>
    <mergeCell ref="A20:K20"/>
    <mergeCell ref="L20:M20"/>
    <mergeCell ref="N20:T20"/>
    <mergeCell ref="W20:Z20"/>
    <mergeCell ref="A21:AB21"/>
    <mergeCell ref="A22:X22"/>
    <mergeCell ref="Y22:Z22"/>
    <mergeCell ref="A16:E19"/>
    <mergeCell ref="F16:K19"/>
    <mergeCell ref="N16:AA16"/>
    <mergeCell ref="N17:AA17"/>
    <mergeCell ref="N18:AA18"/>
    <mergeCell ref="L19:M19"/>
    <mergeCell ref="N19:Z19"/>
    <mergeCell ref="A12:K12"/>
    <mergeCell ref="N12:Z12"/>
    <mergeCell ref="A13:K13"/>
    <mergeCell ref="A14:K14"/>
    <mergeCell ref="N14:AA14"/>
    <mergeCell ref="B15:F15"/>
    <mergeCell ref="H15:K15"/>
    <mergeCell ref="N15:AA15"/>
    <mergeCell ref="K6:T6"/>
    <mergeCell ref="AA6:AB6"/>
    <mergeCell ref="AA7:AB7"/>
    <mergeCell ref="AA8:AB8"/>
    <mergeCell ref="AA9:AB9"/>
    <mergeCell ref="A11:K11"/>
    <mergeCell ref="M11:AA11"/>
    <mergeCell ref="J2:U2"/>
    <mergeCell ref="J3:U3"/>
    <mergeCell ref="J4:U4"/>
    <mergeCell ref="AA4:AB4"/>
    <mergeCell ref="J5:U5"/>
    <mergeCell ref="AA5:AB5"/>
  </mergeCells>
  <dataValidations count="13">
    <dataValidation allowBlank="1" showInputMessage="1" showErrorMessage="1" promptTitle="#" prompt="Capital Project: No need for Qty - Enter the applicable amts (+ &amp; -) in the extended total fields." sqref="T36:U37"/>
    <dataValidation allowBlank="1" showInputMessage="1" showErrorMessage="1" promptTitle="$$" prompt="Capital Project - Enter the applicable amts (+ &amp; -) in the extended total fields." sqref="X36:Y37"/>
    <dataValidation allowBlank="1" showInputMessage="1" showErrorMessage="1" promptTitle="$$" prompt="Enter amount for single quantity. Price will auto-extend if qty entered." sqref="X24:Y35"/>
    <dataValidation type="list" allowBlank="1" showInputMessage="1" showErrorMessage="1" promptTitle="E-Verify" prompt="Is a copy of the E-Verify affidavit on file? Y or N" sqref="AB22">
      <formula1>"Y, N"</formula1>
    </dataValidation>
    <dataValidation allowBlank="1" showInputMessage="1" showErrorMessage="1" promptTitle="Date" prompt="Enter current date" sqref="AA4:AB4"/>
    <dataValidation errorStyle="warning" allowBlank="1" showInputMessage="1" showErrorMessage="1" errorTitle="RESTRICTED" error="PURCHASING USE ONLY" promptTitle="RESTRICTED" prompt="PURCHASING USE ONLY" sqref="AA6:AB6"/>
    <dataValidation errorStyle="warning" allowBlank="1" showInputMessage="1" showErrorMessage="1" errorTitle="Contact" error="Please enter the contact person for this req." promptTitle="Contact" prompt="Enter the contact person for this requisition." sqref="N19:Z19"/>
    <dataValidation errorStyle="warning" allowBlank="1" showInputMessage="1" showErrorMessage="1" errorTitle="Phone#" error="Enter the phone # where you can be reached by the vendor." promptTitle="Phone#" prompt="Enter the phone # where you can be reached by the vendor." sqref="N20:T20"/>
    <dataValidation allowBlank="1" showInputMessage="1" showErrorMessage="1" promptTitle="Phone#" prompt="Enter vendor's phone #" sqref="B15:F15"/>
    <dataValidation allowBlank="1" showErrorMessage="1" sqref="Z24:AB37 V24:V37"/>
    <dataValidation allowBlank="1" showInputMessage="1" showErrorMessage="1" promptTitle="Acct #" prompt="Please supply entire account number in the 4-4-2-4 format." sqref="K24:K37"/>
    <dataValidation allowBlank="1" showInputMessage="1" showErrorMessage="1" promptTitle="#" prompt="Enter quantity." sqref="T24:U35"/>
    <dataValidation allowBlank="1" showInputMessage="1" showErrorMessage="1" promptTitle="CAP PROJ" prompt="Please enter the capital project number, along with the associated account nubers." sqref="F36"/>
  </dataValidations>
  <hyperlinks>
    <hyperlink ref="A14" r:id="rId1"/>
  </hyperlinks>
  <printOptions horizontalCentered="1"/>
  <pageMargins left="0" right="0" top="0.5" bottom="0" header="0.3" footer="0.05"/>
  <pageSetup orientation="portrait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51"/>
  <sheetViews>
    <sheetView showGridLines="0" showZeros="0" showRuler="0" showWhiteSpace="0" zoomScaleNormal="100" workbookViewId="0">
      <selection activeCell="AH10" sqref="AH10"/>
    </sheetView>
  </sheetViews>
  <sheetFormatPr defaultColWidth="3.125" defaultRowHeight="15" customHeight="1"/>
  <cols>
    <col min="1" max="1" width="3.125" style="6" customWidth="1"/>
    <col min="2" max="5" width="3.5" style="6" customWidth="1"/>
    <col min="6" max="6" width="3.125" style="6"/>
    <col min="7" max="7" width="3.75" style="6" customWidth="1"/>
    <col min="8" max="10" width="3.125" style="6"/>
    <col min="11" max="11" width="3.375" style="6" customWidth="1"/>
    <col min="12" max="12" width="1.875" style="6" customWidth="1"/>
    <col min="13" max="13" width="4.125" style="12" customWidth="1"/>
    <col min="14" max="14" width="1.125" style="13" customWidth="1"/>
    <col min="15" max="15" width="2.5" style="12" customWidth="1"/>
    <col min="16" max="16" width="1.75" style="13" customWidth="1"/>
    <col min="17" max="17" width="4.5" style="12" customWidth="1"/>
    <col min="18" max="18" width="1" style="12" customWidth="1"/>
    <col min="19" max="19" width="4.375" style="6" customWidth="1"/>
    <col min="20" max="20" width="3.5" style="6" customWidth="1"/>
    <col min="21" max="21" width="3" style="6" customWidth="1"/>
    <col min="22" max="22" width="3.5" style="6" customWidth="1"/>
    <col min="23" max="23" width="2.25" style="6" customWidth="1"/>
    <col min="24" max="24" width="4.375" style="6" customWidth="1"/>
    <col min="25" max="25" width="4.75" style="6" customWidth="1"/>
    <col min="26" max="26" width="3.125" style="6"/>
    <col min="27" max="27" width="4.125" style="6" customWidth="1"/>
    <col min="28" max="28" width="5.625" style="6" customWidth="1"/>
    <col min="29" max="16384" width="3.125" style="6"/>
  </cols>
  <sheetData>
    <row r="1" spans="1:28" ht="6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3"/>
      <c r="P1" s="4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5"/>
    </row>
    <row r="2" spans="1:28" ht="17.25" customHeight="1">
      <c r="A2" s="7"/>
      <c r="J2" s="374" t="s">
        <v>0</v>
      </c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Z2" s="8"/>
      <c r="AA2" s="8"/>
      <c r="AB2" s="9"/>
    </row>
    <row r="3" spans="1:28" ht="15" customHeight="1">
      <c r="A3" s="7"/>
      <c r="J3" s="375" t="s">
        <v>1</v>
      </c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Z3" s="8"/>
      <c r="AA3" s="8"/>
      <c r="AB3" s="9"/>
    </row>
    <row r="4" spans="1:28" ht="14.25" customHeight="1">
      <c r="A4" s="7"/>
      <c r="J4" s="375" t="s">
        <v>2</v>
      </c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Z4" s="10" t="s">
        <v>3</v>
      </c>
      <c r="AA4" s="376">
        <v>44378</v>
      </c>
      <c r="AB4" s="377"/>
    </row>
    <row r="5" spans="1:28" ht="14.25" customHeight="1">
      <c r="A5" s="7"/>
      <c r="J5" s="375" t="s">
        <v>4</v>
      </c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AA5" s="378"/>
      <c r="AB5" s="379"/>
    </row>
    <row r="6" spans="1:28" ht="17.25" customHeight="1">
      <c r="A6" s="7"/>
      <c r="K6" s="363" t="s">
        <v>5</v>
      </c>
      <c r="L6" s="363"/>
      <c r="M6" s="363"/>
      <c r="N6" s="363"/>
      <c r="O6" s="363"/>
      <c r="P6" s="363"/>
      <c r="Q6" s="363"/>
      <c r="R6" s="363"/>
      <c r="S6" s="363"/>
      <c r="T6" s="363"/>
      <c r="Z6" s="11" t="s">
        <v>6</v>
      </c>
      <c r="AA6" s="364"/>
      <c r="AB6" s="365"/>
    </row>
    <row r="7" spans="1:28" ht="15" customHeight="1">
      <c r="A7" s="7"/>
      <c r="Z7" s="14" t="s">
        <v>69</v>
      </c>
      <c r="AA7" s="366"/>
      <c r="AB7" s="367"/>
    </row>
    <row r="8" spans="1:28" ht="15.75" customHeight="1">
      <c r="A8" s="7"/>
      <c r="Z8" s="14" t="s">
        <v>7</v>
      </c>
      <c r="AA8" s="596" t="s">
        <v>269</v>
      </c>
      <c r="AB8" s="597"/>
    </row>
    <row r="9" spans="1:28" ht="15" customHeight="1">
      <c r="A9" s="15"/>
      <c r="Z9" s="14" t="s">
        <v>8</v>
      </c>
      <c r="AA9" s="370"/>
      <c r="AB9" s="371"/>
    </row>
    <row r="10" spans="1:28" ht="15" customHeight="1">
      <c r="A10" s="16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5"/>
      <c r="AB10" s="9"/>
    </row>
    <row r="11" spans="1:28" ht="12.75" customHeight="1">
      <c r="A11" s="372" t="s">
        <v>179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  <c r="L11" s="17"/>
      <c r="M11" s="373" t="s">
        <v>11</v>
      </c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9"/>
    </row>
    <row r="12" spans="1:28" ht="14.25" customHeight="1">
      <c r="A12" s="372" t="s">
        <v>180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9"/>
      <c r="L12" s="17"/>
      <c r="M12" s="18"/>
      <c r="N12" s="380" t="s">
        <v>13</v>
      </c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19"/>
      <c r="AB12" s="9"/>
    </row>
    <row r="13" spans="1:28" ht="15" customHeight="1">
      <c r="A13" s="372" t="s">
        <v>181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9"/>
      <c r="L13" s="20" t="s">
        <v>15</v>
      </c>
      <c r="M13" s="21"/>
      <c r="N13" s="4"/>
      <c r="O13" s="21"/>
      <c r="P13" s="4"/>
      <c r="Q13" s="21"/>
      <c r="R13" s="21"/>
      <c r="S13" s="2"/>
      <c r="T13" s="2"/>
      <c r="U13" s="2"/>
      <c r="V13" s="2"/>
      <c r="W13" s="2"/>
      <c r="X13" s="2"/>
      <c r="Y13" s="2"/>
      <c r="Z13" s="2"/>
      <c r="AA13" s="2"/>
      <c r="AB13" s="5"/>
    </row>
    <row r="14" spans="1:28" ht="14.25" customHeight="1">
      <c r="A14" s="490" t="s">
        <v>182</v>
      </c>
      <c r="B14" s="491"/>
      <c r="C14" s="491"/>
      <c r="D14" s="491"/>
      <c r="E14" s="491"/>
      <c r="F14" s="491"/>
      <c r="G14" s="491"/>
      <c r="H14" s="491"/>
      <c r="I14" s="491"/>
      <c r="J14" s="491"/>
      <c r="K14" s="492"/>
      <c r="N14" s="354" t="s">
        <v>16</v>
      </c>
      <c r="O14" s="354"/>
      <c r="P14" s="354"/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9"/>
    </row>
    <row r="15" spans="1:28" ht="18" customHeight="1">
      <c r="A15" s="22" t="s">
        <v>17</v>
      </c>
      <c r="B15" s="360" t="s">
        <v>183</v>
      </c>
      <c r="C15" s="360"/>
      <c r="D15" s="360"/>
      <c r="E15" s="360"/>
      <c r="F15" s="360"/>
      <c r="G15" s="23" t="s">
        <v>18</v>
      </c>
      <c r="H15" s="361"/>
      <c r="I15" s="361"/>
      <c r="J15" s="361"/>
      <c r="K15" s="362"/>
      <c r="N15" s="354" t="s">
        <v>226</v>
      </c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9"/>
    </row>
    <row r="16" spans="1:28" ht="17.25" customHeight="1">
      <c r="A16" s="336" t="s">
        <v>143</v>
      </c>
      <c r="B16" s="337"/>
      <c r="C16" s="337"/>
      <c r="D16" s="337"/>
      <c r="E16" s="338"/>
      <c r="F16" s="345" t="s">
        <v>19</v>
      </c>
      <c r="G16" s="346"/>
      <c r="H16" s="346"/>
      <c r="I16" s="346"/>
      <c r="J16" s="346"/>
      <c r="K16" s="347"/>
      <c r="N16" s="353" t="s">
        <v>228</v>
      </c>
      <c r="O16" s="353"/>
      <c r="P16" s="353"/>
      <c r="Q16" s="353"/>
      <c r="R16" s="353"/>
      <c r="S16" s="353"/>
      <c r="T16" s="353"/>
      <c r="U16" s="353"/>
      <c r="V16" s="353"/>
      <c r="W16" s="353"/>
      <c r="X16" s="353"/>
      <c r="Y16" s="353"/>
      <c r="Z16" s="353"/>
      <c r="AA16" s="353"/>
      <c r="AB16" s="9"/>
    </row>
    <row r="17" spans="1:28" s="24" customFormat="1" ht="17.25" customHeight="1">
      <c r="A17" s="339"/>
      <c r="B17" s="340"/>
      <c r="C17" s="340"/>
      <c r="D17" s="340"/>
      <c r="E17" s="341"/>
      <c r="F17" s="327"/>
      <c r="G17" s="348"/>
      <c r="H17" s="348"/>
      <c r="I17" s="348"/>
      <c r="J17" s="348"/>
      <c r="K17" s="349"/>
      <c r="M17" s="25"/>
      <c r="N17" s="354" t="s">
        <v>109</v>
      </c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26"/>
    </row>
    <row r="18" spans="1:28" s="24" customFormat="1" ht="19.5" customHeight="1">
      <c r="A18" s="339"/>
      <c r="B18" s="340"/>
      <c r="C18" s="340"/>
      <c r="D18" s="340"/>
      <c r="E18" s="341"/>
      <c r="F18" s="327"/>
      <c r="G18" s="348"/>
      <c r="H18" s="348"/>
      <c r="I18" s="348"/>
      <c r="J18" s="348"/>
      <c r="K18" s="349"/>
      <c r="M18" s="2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26"/>
    </row>
    <row r="19" spans="1:28" s="24" customFormat="1" ht="17.25" customHeight="1">
      <c r="A19" s="342"/>
      <c r="B19" s="343"/>
      <c r="C19" s="343"/>
      <c r="D19" s="343"/>
      <c r="E19" s="344"/>
      <c r="F19" s="350"/>
      <c r="G19" s="351"/>
      <c r="H19" s="351"/>
      <c r="I19" s="351"/>
      <c r="J19" s="351"/>
      <c r="K19" s="352"/>
      <c r="L19" s="327" t="s">
        <v>21</v>
      </c>
      <c r="M19" s="328"/>
      <c r="N19" s="356" t="s">
        <v>154</v>
      </c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27"/>
      <c r="AB19" s="26"/>
    </row>
    <row r="20" spans="1:28" s="24" customFormat="1" ht="17.25" customHeight="1">
      <c r="A20" s="324" t="s">
        <v>22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  <c r="L20" s="327" t="s">
        <v>23</v>
      </c>
      <c r="M20" s="328"/>
      <c r="N20" s="329" t="s">
        <v>188</v>
      </c>
      <c r="O20" s="329"/>
      <c r="P20" s="329"/>
      <c r="Q20" s="329"/>
      <c r="R20" s="329"/>
      <c r="S20" s="329"/>
      <c r="T20" s="329"/>
      <c r="V20" s="28" t="s">
        <v>18</v>
      </c>
      <c r="W20" s="329"/>
      <c r="X20" s="329"/>
      <c r="Y20" s="329"/>
      <c r="Z20" s="329"/>
      <c r="AA20" s="28"/>
      <c r="AB20" s="26"/>
    </row>
    <row r="21" spans="1:28" ht="32.25" customHeight="1">
      <c r="A21" s="330" t="s">
        <v>24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2"/>
    </row>
    <row r="22" spans="1:28" ht="18" customHeight="1">
      <c r="A22" s="333" t="s">
        <v>25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5" t="s">
        <v>26</v>
      </c>
      <c r="Z22" s="335"/>
      <c r="AA22" s="29" t="s">
        <v>27</v>
      </c>
      <c r="AB22" s="30" t="s">
        <v>63</v>
      </c>
    </row>
    <row r="23" spans="1:28" ht="14.25" customHeight="1">
      <c r="A23" s="306" t="s">
        <v>28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6" t="s">
        <v>29</v>
      </c>
      <c r="L23" s="307"/>
      <c r="M23" s="307"/>
      <c r="N23" s="307"/>
      <c r="O23" s="307"/>
      <c r="P23" s="307"/>
      <c r="Q23" s="307"/>
      <c r="R23" s="307"/>
      <c r="S23" s="308"/>
      <c r="T23" s="31" t="s">
        <v>30</v>
      </c>
      <c r="U23" s="32"/>
      <c r="V23" s="306" t="s">
        <v>31</v>
      </c>
      <c r="W23" s="308"/>
      <c r="X23" s="306" t="s">
        <v>32</v>
      </c>
      <c r="Y23" s="308"/>
      <c r="Z23" s="306" t="s">
        <v>33</v>
      </c>
      <c r="AA23" s="307"/>
      <c r="AB23" s="308"/>
    </row>
    <row r="24" spans="1:28" ht="15" customHeight="1">
      <c r="A24" s="309"/>
      <c r="B24" s="310"/>
      <c r="C24" s="310"/>
      <c r="D24" s="310"/>
      <c r="E24" s="310"/>
      <c r="F24" s="310"/>
      <c r="G24" s="310"/>
      <c r="H24" s="310"/>
      <c r="I24" s="310"/>
      <c r="J24" s="311"/>
      <c r="K24" s="33"/>
      <c r="L24" s="34" t="s">
        <v>34</v>
      </c>
      <c r="M24" s="199"/>
      <c r="N24" s="34" t="s">
        <v>34</v>
      </c>
      <c r="O24" s="199"/>
      <c r="P24" s="34" t="s">
        <v>34</v>
      </c>
      <c r="Q24" s="36"/>
      <c r="R24" s="34" t="s">
        <v>34</v>
      </c>
      <c r="S24" s="37"/>
      <c r="T24" s="439"/>
      <c r="U24" s="440"/>
      <c r="V24" s="439"/>
      <c r="W24" s="440"/>
      <c r="X24" s="316"/>
      <c r="Y24" s="317"/>
      <c r="Z24" s="318">
        <f t="shared" ref="Z24:Z35" si="0">SUM(X24*T24)</f>
        <v>0</v>
      </c>
      <c r="AA24" s="319"/>
      <c r="AB24" s="320"/>
    </row>
    <row r="25" spans="1:28" ht="15" customHeight="1">
      <c r="A25" s="294" t="s">
        <v>208</v>
      </c>
      <c r="B25" s="295"/>
      <c r="C25" s="295"/>
      <c r="D25" s="295"/>
      <c r="E25" s="295"/>
      <c r="F25" s="295"/>
      <c r="G25" s="295"/>
      <c r="H25" s="295"/>
      <c r="I25" s="295"/>
      <c r="J25" s="296"/>
      <c r="K25" s="38" t="s">
        <v>64</v>
      </c>
      <c r="L25" s="39" t="s">
        <v>34</v>
      </c>
      <c r="M25" s="40" t="s">
        <v>92</v>
      </c>
      <c r="N25" s="39" t="s">
        <v>34</v>
      </c>
      <c r="O25" s="40" t="s">
        <v>66</v>
      </c>
      <c r="P25" s="39" t="s">
        <v>34</v>
      </c>
      <c r="Q25" s="41" t="s">
        <v>67</v>
      </c>
      <c r="R25" s="42" t="s">
        <v>34</v>
      </c>
      <c r="S25" s="43" t="s">
        <v>68</v>
      </c>
      <c r="T25" s="433">
        <v>130000</v>
      </c>
      <c r="U25" s="276"/>
      <c r="V25" s="297" t="s">
        <v>82</v>
      </c>
      <c r="W25" s="276"/>
      <c r="X25" s="488">
        <v>0.27</v>
      </c>
      <c r="Y25" s="489"/>
      <c r="Z25" s="279">
        <f t="shared" si="0"/>
        <v>35100</v>
      </c>
      <c r="AA25" s="280"/>
      <c r="AB25" s="281"/>
    </row>
    <row r="26" spans="1:28" ht="15" customHeight="1">
      <c r="A26" s="294" t="s">
        <v>209</v>
      </c>
      <c r="B26" s="295"/>
      <c r="C26" s="295"/>
      <c r="D26" s="295"/>
      <c r="E26" s="295"/>
      <c r="F26" s="295"/>
      <c r="G26" s="295"/>
      <c r="H26" s="295"/>
      <c r="I26" s="295"/>
      <c r="J26" s="296"/>
      <c r="K26" s="38"/>
      <c r="L26" s="42" t="s">
        <v>34</v>
      </c>
      <c r="M26" s="40"/>
      <c r="N26" s="42" t="s">
        <v>34</v>
      </c>
      <c r="O26" s="40"/>
      <c r="P26" s="42" t="s">
        <v>34</v>
      </c>
      <c r="Q26" s="41"/>
      <c r="R26" s="42" t="s">
        <v>34</v>
      </c>
      <c r="S26" s="43"/>
      <c r="T26" s="297"/>
      <c r="U26" s="276"/>
      <c r="V26" s="297"/>
      <c r="W26" s="276"/>
      <c r="X26" s="493"/>
      <c r="Y26" s="494"/>
      <c r="Z26" s="279">
        <f t="shared" si="0"/>
        <v>0</v>
      </c>
      <c r="AA26" s="280"/>
      <c r="AB26" s="281"/>
    </row>
    <row r="27" spans="1:28" ht="15" customHeight="1">
      <c r="A27" s="294" t="s">
        <v>35</v>
      </c>
      <c r="B27" s="295"/>
      <c r="C27" s="295"/>
      <c r="D27" s="295"/>
      <c r="E27" s="295"/>
      <c r="F27" s="295"/>
      <c r="G27" s="295"/>
      <c r="H27" s="295"/>
      <c r="I27" s="295"/>
      <c r="J27" s="296"/>
      <c r="K27" s="38"/>
      <c r="L27" s="39" t="s">
        <v>34</v>
      </c>
      <c r="M27" s="40"/>
      <c r="N27" s="39" t="s">
        <v>34</v>
      </c>
      <c r="O27" s="40"/>
      <c r="P27" s="39" t="s">
        <v>34</v>
      </c>
      <c r="Q27" s="41"/>
      <c r="R27" s="42" t="s">
        <v>34</v>
      </c>
      <c r="S27" s="43"/>
      <c r="T27" s="297"/>
      <c r="U27" s="276"/>
      <c r="V27" s="297"/>
      <c r="W27" s="276"/>
      <c r="X27" s="277"/>
      <c r="Y27" s="278"/>
      <c r="Z27" s="279">
        <f>SUM(X27*T27)</f>
        <v>0</v>
      </c>
      <c r="AA27" s="280"/>
      <c r="AB27" s="281"/>
    </row>
    <row r="28" spans="1:28" ht="15" customHeight="1">
      <c r="A28" s="294"/>
      <c r="B28" s="295"/>
      <c r="C28" s="295"/>
      <c r="D28" s="295"/>
      <c r="E28" s="295"/>
      <c r="F28" s="295"/>
      <c r="G28" s="295"/>
      <c r="H28" s="295"/>
      <c r="I28" s="295"/>
      <c r="J28" s="296"/>
      <c r="K28" s="38"/>
      <c r="L28" s="39" t="s">
        <v>34</v>
      </c>
      <c r="M28" s="40"/>
      <c r="N28" s="39" t="s">
        <v>34</v>
      </c>
      <c r="O28" s="40"/>
      <c r="P28" s="39" t="s">
        <v>34</v>
      </c>
      <c r="Q28" s="41"/>
      <c r="R28" s="42" t="s">
        <v>34</v>
      </c>
      <c r="S28" s="43"/>
      <c r="T28" s="297"/>
      <c r="U28" s="276"/>
      <c r="V28" s="297"/>
      <c r="W28" s="276"/>
      <c r="X28" s="277"/>
      <c r="Y28" s="278"/>
      <c r="Z28" s="279">
        <f>SUM(X28*T28)</f>
        <v>0</v>
      </c>
      <c r="AA28" s="280"/>
      <c r="AB28" s="281"/>
    </row>
    <row r="29" spans="1:28" ht="15" customHeight="1">
      <c r="A29" s="294" t="s">
        <v>229</v>
      </c>
      <c r="B29" s="295"/>
      <c r="C29" s="295"/>
      <c r="D29" s="295"/>
      <c r="E29" s="295"/>
      <c r="F29" s="295"/>
      <c r="G29" s="295"/>
      <c r="H29" s="295"/>
      <c r="I29" s="295"/>
      <c r="J29" s="296"/>
      <c r="K29" s="38"/>
      <c r="L29" s="42" t="s">
        <v>34</v>
      </c>
      <c r="M29" s="40"/>
      <c r="N29" s="42" t="s">
        <v>34</v>
      </c>
      <c r="O29" s="40"/>
      <c r="P29" s="42" t="s">
        <v>34</v>
      </c>
      <c r="Q29" s="41"/>
      <c r="R29" s="42" t="s">
        <v>34</v>
      </c>
      <c r="S29" s="43"/>
      <c r="T29" s="297"/>
      <c r="U29" s="276"/>
      <c r="V29" s="297"/>
      <c r="W29" s="276"/>
      <c r="X29" s="277"/>
      <c r="Y29" s="278"/>
      <c r="Z29" s="279">
        <f>SUM(X29*T29)</f>
        <v>0</v>
      </c>
      <c r="AA29" s="280"/>
      <c r="AB29" s="281"/>
    </row>
    <row r="30" spans="1:28" ht="15" customHeight="1">
      <c r="A30" s="294" t="s">
        <v>100</v>
      </c>
      <c r="B30" s="295"/>
      <c r="C30" s="295"/>
      <c r="D30" s="295"/>
      <c r="E30" s="295"/>
      <c r="F30" s="295"/>
      <c r="G30" s="295"/>
      <c r="H30" s="295"/>
      <c r="I30" s="295"/>
      <c r="J30" s="296"/>
      <c r="K30" s="38"/>
      <c r="L30" s="39" t="s">
        <v>34</v>
      </c>
      <c r="M30" s="40"/>
      <c r="N30" s="39" t="s">
        <v>34</v>
      </c>
      <c r="O30" s="40"/>
      <c r="P30" s="39" t="s">
        <v>34</v>
      </c>
      <c r="Q30" s="41"/>
      <c r="R30" s="42" t="s">
        <v>34</v>
      </c>
      <c r="S30" s="43"/>
      <c r="T30" s="297"/>
      <c r="U30" s="276"/>
      <c r="V30" s="297"/>
      <c r="W30" s="276"/>
      <c r="X30" s="277"/>
      <c r="Y30" s="278"/>
      <c r="Z30" s="279">
        <f>SUM(X30*T30)</f>
        <v>0</v>
      </c>
      <c r="AA30" s="280"/>
      <c r="AB30" s="281"/>
    </row>
    <row r="31" spans="1:28" ht="15" customHeight="1">
      <c r="A31" s="272"/>
      <c r="B31" s="273"/>
      <c r="C31" s="273"/>
      <c r="D31" s="273"/>
      <c r="E31" s="273"/>
      <c r="F31" s="273"/>
      <c r="G31" s="273"/>
      <c r="H31" s="273"/>
      <c r="I31" s="273"/>
      <c r="J31" s="274"/>
      <c r="K31" s="38"/>
      <c r="L31" s="42" t="s">
        <v>34</v>
      </c>
      <c r="M31" s="40"/>
      <c r="N31" s="42" t="s">
        <v>34</v>
      </c>
      <c r="O31" s="40"/>
      <c r="P31" s="42" t="s">
        <v>34</v>
      </c>
      <c r="Q31" s="41"/>
      <c r="R31" s="42" t="s">
        <v>34</v>
      </c>
      <c r="S31" s="43"/>
      <c r="T31" s="275"/>
      <c r="U31" s="276"/>
      <c r="V31" s="275"/>
      <c r="W31" s="276"/>
      <c r="X31" s="277"/>
      <c r="Y31" s="278"/>
      <c r="Z31" s="279">
        <f>SUM(X31*T31)</f>
        <v>0</v>
      </c>
      <c r="AA31" s="280"/>
      <c r="AB31" s="281"/>
    </row>
    <row r="32" spans="1:28" ht="15" customHeight="1">
      <c r="A32" s="288"/>
      <c r="B32" s="289"/>
      <c r="C32" s="289"/>
      <c r="D32" s="289"/>
      <c r="E32" s="289"/>
      <c r="F32" s="289"/>
      <c r="G32" s="289"/>
      <c r="H32" s="289"/>
      <c r="I32" s="289"/>
      <c r="J32" s="290"/>
      <c r="K32" s="38"/>
      <c r="L32" s="39" t="s">
        <v>34</v>
      </c>
      <c r="M32" s="40"/>
      <c r="N32" s="39" t="s">
        <v>34</v>
      </c>
      <c r="O32" s="40"/>
      <c r="P32" s="39" t="s">
        <v>34</v>
      </c>
      <c r="Q32" s="41"/>
      <c r="R32" s="42" t="s">
        <v>34</v>
      </c>
      <c r="S32" s="43"/>
      <c r="T32" s="275"/>
      <c r="U32" s="276"/>
      <c r="V32" s="275"/>
      <c r="W32" s="276"/>
      <c r="X32" s="277"/>
      <c r="Y32" s="278"/>
      <c r="Z32" s="279">
        <f t="shared" si="0"/>
        <v>0</v>
      </c>
      <c r="AA32" s="280"/>
      <c r="AB32" s="281"/>
    </row>
    <row r="33" spans="1:28" ht="15" customHeight="1">
      <c r="A33" s="288"/>
      <c r="B33" s="289"/>
      <c r="C33" s="289"/>
      <c r="D33" s="289"/>
      <c r="E33" s="289"/>
      <c r="F33" s="289"/>
      <c r="G33" s="289"/>
      <c r="H33" s="289"/>
      <c r="I33" s="289"/>
      <c r="J33" s="290"/>
      <c r="K33" s="38"/>
      <c r="L33" s="42" t="s">
        <v>34</v>
      </c>
      <c r="M33" s="40"/>
      <c r="N33" s="42" t="s">
        <v>34</v>
      </c>
      <c r="O33" s="40"/>
      <c r="P33" s="42" t="s">
        <v>34</v>
      </c>
      <c r="Q33" s="41"/>
      <c r="R33" s="42" t="s">
        <v>34</v>
      </c>
      <c r="S33" s="43"/>
      <c r="T33" s="275"/>
      <c r="U33" s="276"/>
      <c r="V33" s="275"/>
      <c r="W33" s="276"/>
      <c r="X33" s="277"/>
      <c r="Y33" s="278"/>
      <c r="Z33" s="279">
        <f t="shared" si="0"/>
        <v>0</v>
      </c>
      <c r="AA33" s="280"/>
      <c r="AB33" s="281"/>
    </row>
    <row r="34" spans="1:28" ht="15" customHeight="1">
      <c r="A34" s="288"/>
      <c r="B34" s="289"/>
      <c r="C34" s="289"/>
      <c r="D34" s="289"/>
      <c r="E34" s="289"/>
      <c r="F34" s="289"/>
      <c r="G34" s="289"/>
      <c r="H34" s="289"/>
      <c r="I34" s="289"/>
      <c r="J34" s="290"/>
      <c r="K34" s="38"/>
      <c r="L34" s="39" t="s">
        <v>34</v>
      </c>
      <c r="M34" s="40"/>
      <c r="N34" s="39" t="s">
        <v>34</v>
      </c>
      <c r="O34" s="40"/>
      <c r="P34" s="39" t="s">
        <v>34</v>
      </c>
      <c r="Q34" s="41"/>
      <c r="R34" s="42" t="s">
        <v>34</v>
      </c>
      <c r="S34" s="43"/>
      <c r="T34" s="275"/>
      <c r="U34" s="276"/>
      <c r="V34" s="275"/>
      <c r="W34" s="276"/>
      <c r="X34" s="277"/>
      <c r="Y34" s="278"/>
      <c r="Z34" s="279">
        <f t="shared" si="0"/>
        <v>0</v>
      </c>
      <c r="AA34" s="280"/>
      <c r="AB34" s="281"/>
    </row>
    <row r="35" spans="1:28" ht="15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4"/>
      <c r="K35" s="38"/>
      <c r="L35" s="42" t="s">
        <v>34</v>
      </c>
      <c r="M35" s="40"/>
      <c r="N35" s="42" t="s">
        <v>34</v>
      </c>
      <c r="O35" s="40"/>
      <c r="P35" s="42" t="s">
        <v>34</v>
      </c>
      <c r="Q35" s="41"/>
      <c r="R35" s="42" t="s">
        <v>34</v>
      </c>
      <c r="S35" s="43"/>
      <c r="T35" s="275"/>
      <c r="U35" s="276"/>
      <c r="V35" s="275"/>
      <c r="W35" s="276"/>
      <c r="X35" s="277"/>
      <c r="Y35" s="278"/>
      <c r="Z35" s="279">
        <f t="shared" si="0"/>
        <v>0</v>
      </c>
      <c r="AA35" s="280"/>
      <c r="AB35" s="281"/>
    </row>
    <row r="36" spans="1:28" ht="15" customHeight="1">
      <c r="A36" s="44" t="s">
        <v>39</v>
      </c>
      <c r="B36" s="45"/>
      <c r="C36" s="45"/>
      <c r="D36" s="45"/>
      <c r="E36" s="45"/>
      <c r="F36" s="282"/>
      <c r="G36" s="282"/>
      <c r="H36" s="282"/>
      <c r="I36" s="282"/>
      <c r="J36" s="283"/>
      <c r="K36" s="46"/>
      <c r="L36" s="47" t="s">
        <v>34</v>
      </c>
      <c r="M36" s="48"/>
      <c r="N36" s="47" t="s">
        <v>34</v>
      </c>
      <c r="O36" s="48"/>
      <c r="P36" s="47" t="s">
        <v>34</v>
      </c>
      <c r="Q36" s="49"/>
      <c r="R36" s="50" t="s">
        <v>34</v>
      </c>
      <c r="S36" s="51"/>
      <c r="T36" s="284"/>
      <c r="U36" s="285"/>
      <c r="V36" s="284"/>
      <c r="W36" s="285"/>
      <c r="X36" s="286"/>
      <c r="Y36" s="287"/>
      <c r="Z36" s="269"/>
      <c r="AA36" s="270"/>
      <c r="AB36" s="271"/>
    </row>
    <row r="37" spans="1:28" ht="14.1" customHeight="1">
      <c r="A37" s="260" t="s">
        <v>40</v>
      </c>
      <c r="B37" s="261"/>
      <c r="C37" s="261"/>
      <c r="D37" s="261"/>
      <c r="E37" s="261"/>
      <c r="F37" s="262"/>
      <c r="G37" s="262"/>
      <c r="H37" s="262"/>
      <c r="I37" s="262"/>
      <c r="J37" s="263"/>
      <c r="K37" s="52"/>
      <c r="L37" s="53" t="s">
        <v>34</v>
      </c>
      <c r="M37" s="54"/>
      <c r="N37" s="53" t="s">
        <v>34</v>
      </c>
      <c r="O37" s="54"/>
      <c r="P37" s="53" t="s">
        <v>34</v>
      </c>
      <c r="Q37" s="55"/>
      <c r="R37" s="56" t="s">
        <v>34</v>
      </c>
      <c r="S37" s="57"/>
      <c r="T37" s="264"/>
      <c r="U37" s="265"/>
      <c r="V37" s="264"/>
      <c r="W37" s="266"/>
      <c r="X37" s="267"/>
      <c r="Y37" s="268"/>
      <c r="Z37" s="269"/>
      <c r="AA37" s="270"/>
      <c r="AB37" s="271"/>
    </row>
    <row r="38" spans="1:28" ht="15" customHeight="1">
      <c r="A38" s="245" t="s">
        <v>41</v>
      </c>
      <c r="B38" s="246"/>
      <c r="C38" s="24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248" t="s">
        <v>42</v>
      </c>
      <c r="W38" s="249"/>
      <c r="X38" s="250"/>
      <c r="Y38" s="251">
        <f>SUM(Z19:AB37)</f>
        <v>35100</v>
      </c>
      <c r="Z38" s="252"/>
      <c r="AA38" s="252"/>
      <c r="AB38" s="253"/>
    </row>
    <row r="39" spans="1:28" ht="13.5" customHeight="1">
      <c r="A39" s="254" t="s">
        <v>227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6"/>
    </row>
    <row r="40" spans="1:28" ht="12.75" customHeight="1">
      <c r="A40" s="495" t="s">
        <v>215</v>
      </c>
      <c r="B40" s="496"/>
      <c r="C40" s="496"/>
      <c r="D40" s="496"/>
      <c r="E40" s="496"/>
      <c r="F40" s="496"/>
      <c r="G40" s="496"/>
      <c r="H40" s="496"/>
      <c r="I40" s="496"/>
      <c r="J40" s="496"/>
      <c r="K40" s="496"/>
      <c r="L40" s="496"/>
      <c r="M40" s="496"/>
      <c r="N40" s="496"/>
      <c r="O40" s="496"/>
      <c r="P40" s="496"/>
      <c r="Q40" s="496"/>
      <c r="R40" s="496"/>
      <c r="S40" s="496"/>
      <c r="T40" s="496"/>
      <c r="U40" s="496"/>
      <c r="V40" s="496"/>
      <c r="W40" s="496"/>
      <c r="X40" s="496"/>
      <c r="Y40" s="496"/>
      <c r="Z40" s="496"/>
      <c r="AA40" s="496"/>
      <c r="AB40" s="497"/>
    </row>
    <row r="41" spans="1:28" s="59" customFormat="1" ht="13.5" customHeight="1">
      <c r="A41" s="237" t="s">
        <v>43</v>
      </c>
      <c r="B41" s="238"/>
      <c r="C41" s="238"/>
      <c r="D41" s="238"/>
      <c r="E41" s="239"/>
      <c r="F41" s="58"/>
      <c r="H41" s="20"/>
      <c r="I41" s="20"/>
      <c r="J41" s="20"/>
      <c r="K41" s="20"/>
      <c r="L41" s="20"/>
      <c r="M41" s="60" t="s">
        <v>44</v>
      </c>
      <c r="O41" s="21"/>
      <c r="P41" s="197"/>
      <c r="Q41" s="21"/>
      <c r="R41" s="21"/>
      <c r="S41" s="20"/>
      <c r="T41" s="20"/>
      <c r="U41" s="20"/>
      <c r="V41" s="20"/>
      <c r="W41" s="20"/>
      <c r="X41" s="240"/>
      <c r="Y41" s="240"/>
      <c r="Z41" s="241"/>
      <c r="AA41" s="241"/>
      <c r="AB41" s="242"/>
    </row>
    <row r="42" spans="1:28" s="59" customFormat="1" ht="12" customHeight="1">
      <c r="A42" s="208" t="s">
        <v>45</v>
      </c>
      <c r="B42" s="209"/>
      <c r="C42" s="209"/>
      <c r="D42" s="209"/>
      <c r="E42" s="243"/>
      <c r="F42" s="217" t="s">
        <v>212</v>
      </c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31"/>
    </row>
    <row r="43" spans="1:28" s="59" customFormat="1" ht="11.25" customHeight="1">
      <c r="A43" s="200"/>
      <c r="B43" s="201"/>
      <c r="C43" s="194" t="s">
        <v>46</v>
      </c>
      <c r="D43" s="195"/>
      <c r="E43" s="196"/>
      <c r="F43" s="219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3"/>
    </row>
    <row r="44" spans="1:28" s="59" customFormat="1" ht="12.75" customHeight="1">
      <c r="A44" s="200"/>
      <c r="B44" s="201"/>
      <c r="C44" s="194" t="s">
        <v>47</v>
      </c>
      <c r="D44" s="195"/>
      <c r="E44" s="196"/>
      <c r="F44" s="65"/>
      <c r="G44" s="66" t="s">
        <v>48</v>
      </c>
      <c r="H44" s="66"/>
      <c r="I44" s="67"/>
      <c r="J44" s="67"/>
      <c r="K44" s="67"/>
      <c r="M44" s="68"/>
      <c r="N44" s="198"/>
      <c r="O44" s="68"/>
      <c r="P44" s="198"/>
      <c r="Q44" s="68"/>
      <c r="R44" s="68"/>
      <c r="S44" s="70"/>
      <c r="T44" s="71" t="s">
        <v>49</v>
      </c>
      <c r="Z44" s="72"/>
      <c r="AB44" s="73"/>
    </row>
    <row r="45" spans="1:28" s="59" customFormat="1" ht="12.75" customHeight="1">
      <c r="A45" s="200" t="str">
        <f>AA8</f>
        <v>21-009</v>
      </c>
      <c r="B45" s="201"/>
      <c r="C45" s="202" t="s">
        <v>50</v>
      </c>
      <c r="D45" s="203"/>
      <c r="E45" s="204"/>
      <c r="F45" s="226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1"/>
    </row>
    <row r="46" spans="1:28" s="59" customFormat="1" ht="12" customHeight="1" thickBot="1">
      <c r="A46" s="212"/>
      <c r="B46" s="213"/>
      <c r="C46" s="234" t="s">
        <v>51</v>
      </c>
      <c r="D46" s="235"/>
      <c r="E46" s="236"/>
      <c r="F46" s="228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3"/>
    </row>
    <row r="47" spans="1:28" s="59" customFormat="1" ht="12.75" customHeight="1">
      <c r="A47" s="208" t="s">
        <v>52</v>
      </c>
      <c r="B47" s="209"/>
      <c r="C47" s="210"/>
      <c r="D47" s="210"/>
      <c r="E47" s="211"/>
      <c r="F47" s="74"/>
      <c r="G47" s="60" t="s">
        <v>53</v>
      </c>
      <c r="H47" s="197"/>
      <c r="I47" s="197"/>
      <c r="J47" s="197"/>
      <c r="K47" s="197"/>
      <c r="M47" s="197"/>
      <c r="N47" s="197"/>
      <c r="O47" s="197"/>
      <c r="P47" s="197"/>
      <c r="Q47" s="197"/>
      <c r="R47" s="75"/>
      <c r="S47" s="197"/>
      <c r="T47" s="76" t="s">
        <v>54</v>
      </c>
      <c r="Z47" s="197"/>
      <c r="AB47" s="77"/>
    </row>
    <row r="48" spans="1:28" s="59" customFormat="1" ht="11.25" customHeight="1" thickBot="1">
      <c r="A48" s="212"/>
      <c r="B48" s="213"/>
      <c r="C48" s="214" t="s">
        <v>55</v>
      </c>
      <c r="D48" s="215"/>
      <c r="E48" s="216"/>
      <c r="F48" s="217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21"/>
    </row>
    <row r="49" spans="1:28" s="59" customFormat="1" ht="12.75" customHeight="1">
      <c r="A49" s="223" t="s">
        <v>56</v>
      </c>
      <c r="B49" s="224"/>
      <c r="C49" s="224"/>
      <c r="D49" s="224"/>
      <c r="E49" s="225"/>
      <c r="F49" s="219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2"/>
    </row>
    <row r="50" spans="1:28" s="59" customFormat="1" ht="12" customHeight="1">
      <c r="A50" s="200"/>
      <c r="B50" s="201"/>
      <c r="C50" s="202" t="s">
        <v>57</v>
      </c>
      <c r="D50" s="203"/>
      <c r="E50" s="204"/>
      <c r="F50" s="67"/>
      <c r="G50" s="66" t="s">
        <v>58</v>
      </c>
      <c r="I50" s="198"/>
      <c r="J50" s="198"/>
      <c r="K50" s="198"/>
      <c r="M50" s="198"/>
      <c r="N50" s="198"/>
      <c r="O50" s="198"/>
      <c r="P50" s="198"/>
      <c r="Q50" s="198"/>
      <c r="R50" s="78"/>
      <c r="S50" s="198"/>
      <c r="T50" s="71" t="s">
        <v>59</v>
      </c>
      <c r="Z50" s="198"/>
      <c r="AA50" s="79"/>
      <c r="AB50" s="73"/>
    </row>
    <row r="51" spans="1:28" s="59" customFormat="1" ht="9.75" customHeight="1">
      <c r="A51" s="200"/>
      <c r="B51" s="201"/>
      <c r="C51" s="205" t="s">
        <v>60</v>
      </c>
      <c r="D51" s="206"/>
      <c r="E51" s="207"/>
      <c r="F51" s="80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81"/>
      <c r="AB51" s="83"/>
    </row>
  </sheetData>
  <mergeCells count="141">
    <mergeCell ref="A50:B50"/>
    <mergeCell ref="C50:E50"/>
    <mergeCell ref="A51:B51"/>
    <mergeCell ref="C51:E51"/>
    <mergeCell ref="A47:E47"/>
    <mergeCell ref="A48:B48"/>
    <mergeCell ref="C48:E48"/>
    <mergeCell ref="F48:P49"/>
    <mergeCell ref="Q48:AB49"/>
    <mergeCell ref="A49:E49"/>
    <mergeCell ref="A44:B44"/>
    <mergeCell ref="A45:B45"/>
    <mergeCell ref="C45:E45"/>
    <mergeCell ref="F45:P46"/>
    <mergeCell ref="Q45:AB46"/>
    <mergeCell ref="A46:B46"/>
    <mergeCell ref="C46:E46"/>
    <mergeCell ref="A41:E41"/>
    <mergeCell ref="X41:Y41"/>
    <mergeCell ref="Z41:AB41"/>
    <mergeCell ref="A42:E42"/>
    <mergeCell ref="F42:P43"/>
    <mergeCell ref="Q42:AB43"/>
    <mergeCell ref="A43:B43"/>
    <mergeCell ref="A38:C38"/>
    <mergeCell ref="D38:U38"/>
    <mergeCell ref="V38:X38"/>
    <mergeCell ref="Y38:AB38"/>
    <mergeCell ref="A39:AB39"/>
    <mergeCell ref="A40:AB40"/>
    <mergeCell ref="A37:E37"/>
    <mergeCell ref="F37:J37"/>
    <mergeCell ref="T37:U37"/>
    <mergeCell ref="V37:W37"/>
    <mergeCell ref="X37:Y37"/>
    <mergeCell ref="Z37:AB37"/>
    <mergeCell ref="A35:J35"/>
    <mergeCell ref="T35:U35"/>
    <mergeCell ref="V35:W35"/>
    <mergeCell ref="X35:Y35"/>
    <mergeCell ref="Z35:AB35"/>
    <mergeCell ref="F36:J36"/>
    <mergeCell ref="T36:U36"/>
    <mergeCell ref="V36:W36"/>
    <mergeCell ref="X36:Y36"/>
    <mergeCell ref="Z36:AB36"/>
    <mergeCell ref="A33:J33"/>
    <mergeCell ref="T33:U33"/>
    <mergeCell ref="V33:W33"/>
    <mergeCell ref="X33:Y33"/>
    <mergeCell ref="Z33:AB33"/>
    <mergeCell ref="A34:J34"/>
    <mergeCell ref="T34:U34"/>
    <mergeCell ref="V34:W34"/>
    <mergeCell ref="X34:Y34"/>
    <mergeCell ref="Z34:AB34"/>
    <mergeCell ref="A31:J31"/>
    <mergeCell ref="T31:U31"/>
    <mergeCell ref="V31:W31"/>
    <mergeCell ref="X31:Y31"/>
    <mergeCell ref="Z31:AB31"/>
    <mergeCell ref="A32:J32"/>
    <mergeCell ref="T32:U32"/>
    <mergeCell ref="V32:W32"/>
    <mergeCell ref="X32:Y32"/>
    <mergeCell ref="Z32:AB32"/>
    <mergeCell ref="A29:J29"/>
    <mergeCell ref="T29:U29"/>
    <mergeCell ref="V29:W29"/>
    <mergeCell ref="X29:Y29"/>
    <mergeCell ref="Z29:AB29"/>
    <mergeCell ref="A30:J30"/>
    <mergeCell ref="T30:U30"/>
    <mergeCell ref="V30:W30"/>
    <mergeCell ref="X30:Y30"/>
    <mergeCell ref="Z30:AB30"/>
    <mergeCell ref="A27:J27"/>
    <mergeCell ref="T27:U27"/>
    <mergeCell ref="V27:W27"/>
    <mergeCell ref="X27:Y27"/>
    <mergeCell ref="Z27:AB27"/>
    <mergeCell ref="A28:J28"/>
    <mergeCell ref="T28:U28"/>
    <mergeCell ref="V28:W28"/>
    <mergeCell ref="X28:Y28"/>
    <mergeCell ref="Z28:AB28"/>
    <mergeCell ref="A25:J25"/>
    <mergeCell ref="T25:U25"/>
    <mergeCell ref="V25:W25"/>
    <mergeCell ref="X25:Y25"/>
    <mergeCell ref="Z25:AB25"/>
    <mergeCell ref="A26:J26"/>
    <mergeCell ref="T26:U26"/>
    <mergeCell ref="V26:W26"/>
    <mergeCell ref="X26:Y26"/>
    <mergeCell ref="Z26:AB26"/>
    <mergeCell ref="A23:J23"/>
    <mergeCell ref="K23:S23"/>
    <mergeCell ref="V23:W23"/>
    <mergeCell ref="X23:Y23"/>
    <mergeCell ref="Z23:AB23"/>
    <mergeCell ref="A24:J24"/>
    <mergeCell ref="T24:U24"/>
    <mergeCell ref="V24:W24"/>
    <mergeCell ref="X24:Y24"/>
    <mergeCell ref="Z24:AB24"/>
    <mergeCell ref="A20:K20"/>
    <mergeCell ref="L20:M20"/>
    <mergeCell ref="N20:T20"/>
    <mergeCell ref="W20:Z20"/>
    <mergeCell ref="A21:AB21"/>
    <mergeCell ref="A22:X22"/>
    <mergeCell ref="Y22:Z22"/>
    <mergeCell ref="A16:E19"/>
    <mergeCell ref="F16:K19"/>
    <mergeCell ref="N16:AA16"/>
    <mergeCell ref="N17:AA17"/>
    <mergeCell ref="N18:AA18"/>
    <mergeCell ref="L19:M19"/>
    <mergeCell ref="N19:Z19"/>
    <mergeCell ref="A12:K12"/>
    <mergeCell ref="N12:Z12"/>
    <mergeCell ref="A13:K13"/>
    <mergeCell ref="A14:K14"/>
    <mergeCell ref="N14:AA14"/>
    <mergeCell ref="B15:F15"/>
    <mergeCell ref="H15:K15"/>
    <mergeCell ref="N15:AA15"/>
    <mergeCell ref="K6:T6"/>
    <mergeCell ref="AA6:AB6"/>
    <mergeCell ref="AA7:AB7"/>
    <mergeCell ref="AA8:AB8"/>
    <mergeCell ref="AA9:AB9"/>
    <mergeCell ref="A11:K11"/>
    <mergeCell ref="M11:AA11"/>
    <mergeCell ref="J2:U2"/>
    <mergeCell ref="J3:U3"/>
    <mergeCell ref="J4:U4"/>
    <mergeCell ref="AA4:AB4"/>
    <mergeCell ref="J5:U5"/>
    <mergeCell ref="AA5:AB5"/>
  </mergeCells>
  <dataValidations count="13">
    <dataValidation allowBlank="1" showInputMessage="1" showErrorMessage="1" promptTitle="#" prompt="Capital Project: No need for Qty - Enter the applicable amts (+ &amp; -) in the extended total fields." sqref="T36:U37"/>
    <dataValidation allowBlank="1" showInputMessage="1" showErrorMessage="1" promptTitle="$$" prompt="Capital Project - Enter the applicable amts (+ &amp; -) in the extended total fields." sqref="X36:Y37"/>
    <dataValidation allowBlank="1" showInputMessage="1" showErrorMessage="1" promptTitle="$$" prompt="Enter amount for single quantity. Price will auto-extend if qty entered." sqref="X24:Y35"/>
    <dataValidation type="list" allowBlank="1" showInputMessage="1" showErrorMessage="1" promptTitle="E-Verify" prompt="Is a copy of the E-Verify affidavit on file? Y or N" sqref="AB22">
      <formula1>"Y, N"</formula1>
    </dataValidation>
    <dataValidation allowBlank="1" showInputMessage="1" showErrorMessage="1" promptTitle="Date" prompt="Enter current date" sqref="AA4:AB4"/>
    <dataValidation errorStyle="warning" allowBlank="1" showInputMessage="1" showErrorMessage="1" errorTitle="RESTRICTED" error="PURCHASING USE ONLY" promptTitle="RESTRICTED" prompt="PURCHASING USE ONLY" sqref="AA6:AB6"/>
    <dataValidation errorStyle="warning" allowBlank="1" showInputMessage="1" showErrorMessage="1" errorTitle="Contact" error="Please enter the contact person for this req." promptTitle="Contact" prompt="Enter the contact person for this requisition." sqref="N19:Z19"/>
    <dataValidation errorStyle="warning" allowBlank="1" showInputMessage="1" showErrorMessage="1" errorTitle="Phone#" error="Enter the phone # where you can be reached by the vendor." promptTitle="Phone#" prompt="Enter the phone # where you can be reached by the vendor." sqref="N20:T20"/>
    <dataValidation allowBlank="1" showInputMessage="1" showErrorMessage="1" promptTitle="Phone#" prompt="Enter vendor's phone #" sqref="B15:F15"/>
    <dataValidation allowBlank="1" showErrorMessage="1" sqref="Z24:AB37 V24:V37"/>
    <dataValidation allowBlank="1" showInputMessage="1" showErrorMessage="1" promptTitle="Acct #" prompt="Please supply entire account number in the 4-4-2-4 format." sqref="K24:K37"/>
    <dataValidation allowBlank="1" showInputMessage="1" showErrorMessage="1" promptTitle="#" prompt="Enter quantity." sqref="T24:U35"/>
    <dataValidation allowBlank="1" showInputMessage="1" showErrorMessage="1" promptTitle="CAP PROJ" prompt="Please enter the capital project number, along with the associated account nubers." sqref="F36"/>
  </dataValidations>
  <hyperlinks>
    <hyperlink ref="A14" r:id="rId1" display="orders@industrialchem.com; "/>
  </hyperlinks>
  <printOptions horizontalCentered="1"/>
  <pageMargins left="0" right="0" top="0.5" bottom="0" header="0.3" footer="0.05"/>
  <pageSetup orientation="portrait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51"/>
  <sheetViews>
    <sheetView showGridLines="0" showZeros="0" showRuler="0" showWhiteSpace="0" zoomScaleNormal="100" workbookViewId="0">
      <selection activeCell="AG9" sqref="AG9"/>
    </sheetView>
  </sheetViews>
  <sheetFormatPr defaultColWidth="3.125" defaultRowHeight="15" customHeight="1"/>
  <cols>
    <col min="1" max="1" width="3.125" style="6" customWidth="1"/>
    <col min="2" max="5" width="3.5" style="6" customWidth="1"/>
    <col min="6" max="6" width="3.125" style="6"/>
    <col min="7" max="7" width="3.75" style="6" customWidth="1"/>
    <col min="8" max="10" width="3.125" style="6"/>
    <col min="11" max="11" width="3.375" style="6" customWidth="1"/>
    <col min="12" max="12" width="1.875" style="6" customWidth="1"/>
    <col min="13" max="13" width="4.125" style="12" customWidth="1"/>
    <col min="14" max="14" width="1.125" style="13" customWidth="1"/>
    <col min="15" max="15" width="2.5" style="12" customWidth="1"/>
    <col min="16" max="16" width="1.75" style="13" customWidth="1"/>
    <col min="17" max="17" width="4.5" style="12" customWidth="1"/>
    <col min="18" max="18" width="1" style="12" customWidth="1"/>
    <col min="19" max="19" width="4.375" style="6" customWidth="1"/>
    <col min="20" max="20" width="3.5" style="6" customWidth="1"/>
    <col min="21" max="21" width="3" style="6" customWidth="1"/>
    <col min="22" max="22" width="3.5" style="6" customWidth="1"/>
    <col min="23" max="23" width="2.25" style="6" customWidth="1"/>
    <col min="24" max="24" width="4.375" style="6" customWidth="1"/>
    <col min="25" max="25" width="4.75" style="6" customWidth="1"/>
    <col min="26" max="26" width="3.125" style="6"/>
    <col min="27" max="27" width="4.125" style="6" customWidth="1"/>
    <col min="28" max="28" width="5.625" style="6" customWidth="1"/>
    <col min="29" max="16384" width="3.125" style="6"/>
  </cols>
  <sheetData>
    <row r="1" spans="1:28" ht="6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3"/>
      <c r="P1" s="4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5"/>
    </row>
    <row r="2" spans="1:28" ht="17.25" customHeight="1">
      <c r="A2" s="7"/>
      <c r="J2" s="374" t="s">
        <v>0</v>
      </c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Z2" s="8"/>
      <c r="AA2" s="8"/>
      <c r="AB2" s="9"/>
    </row>
    <row r="3" spans="1:28" ht="15" customHeight="1">
      <c r="A3" s="7"/>
      <c r="J3" s="375" t="s">
        <v>1</v>
      </c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Z3" s="8"/>
      <c r="AA3" s="8"/>
      <c r="AB3" s="9"/>
    </row>
    <row r="4" spans="1:28" ht="14.25" customHeight="1">
      <c r="A4" s="7"/>
      <c r="J4" s="375" t="s">
        <v>2</v>
      </c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Z4" s="10" t="s">
        <v>3</v>
      </c>
      <c r="AA4" s="376">
        <v>44378</v>
      </c>
      <c r="AB4" s="377"/>
    </row>
    <row r="5" spans="1:28" ht="14.25" customHeight="1">
      <c r="A5" s="7"/>
      <c r="J5" s="375" t="s">
        <v>4</v>
      </c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AA5" s="378"/>
      <c r="AB5" s="379"/>
    </row>
    <row r="6" spans="1:28" ht="17.25" customHeight="1">
      <c r="A6" s="7"/>
      <c r="K6" s="363" t="s">
        <v>5</v>
      </c>
      <c r="L6" s="363"/>
      <c r="M6" s="363"/>
      <c r="N6" s="363"/>
      <c r="O6" s="363"/>
      <c r="P6" s="363"/>
      <c r="Q6" s="363"/>
      <c r="R6" s="363"/>
      <c r="S6" s="363"/>
      <c r="T6" s="363"/>
      <c r="Z6" s="11" t="s">
        <v>6</v>
      </c>
      <c r="AA6" s="364"/>
      <c r="AB6" s="365"/>
    </row>
    <row r="7" spans="1:28" ht="15" customHeight="1">
      <c r="A7" s="7"/>
      <c r="Z7" s="14" t="s">
        <v>69</v>
      </c>
      <c r="AA7" s="366"/>
      <c r="AB7" s="367"/>
    </row>
    <row r="8" spans="1:28" ht="15.75" customHeight="1">
      <c r="A8" s="7"/>
      <c r="Z8" s="14" t="s">
        <v>7</v>
      </c>
      <c r="AA8" s="596" t="s">
        <v>269</v>
      </c>
      <c r="AB8" s="597"/>
    </row>
    <row r="9" spans="1:28" ht="15" customHeight="1">
      <c r="A9" s="15"/>
      <c r="Z9" s="14" t="s">
        <v>8</v>
      </c>
      <c r="AA9" s="538"/>
      <c r="AB9" s="371"/>
    </row>
    <row r="10" spans="1:28" ht="15" customHeight="1">
      <c r="A10" s="16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5"/>
      <c r="AB10" s="9"/>
    </row>
    <row r="11" spans="1:28" ht="12.75" customHeight="1">
      <c r="A11" s="372" t="s">
        <v>148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  <c r="L11" s="17"/>
      <c r="M11" s="373" t="s">
        <v>11</v>
      </c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9"/>
    </row>
    <row r="12" spans="1:28" ht="14.25" customHeight="1">
      <c r="A12" s="372" t="s">
        <v>150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9"/>
      <c r="L12" s="17"/>
      <c r="M12" s="18"/>
      <c r="N12" s="380" t="s">
        <v>13</v>
      </c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19"/>
      <c r="AB12" s="9"/>
    </row>
    <row r="13" spans="1:28" ht="15" customHeight="1">
      <c r="A13" s="372" t="s">
        <v>151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9"/>
      <c r="L13" s="20" t="s">
        <v>15</v>
      </c>
      <c r="M13" s="21"/>
      <c r="N13" s="4"/>
      <c r="O13" s="21"/>
      <c r="P13" s="4"/>
      <c r="Q13" s="21"/>
      <c r="R13" s="21"/>
      <c r="S13" s="2"/>
      <c r="T13" s="2"/>
      <c r="U13" s="2"/>
      <c r="V13" s="2"/>
      <c r="W13" s="2"/>
      <c r="X13" s="2"/>
      <c r="Y13" s="2"/>
      <c r="Z13" s="2"/>
      <c r="AA13" s="2"/>
      <c r="AB13" s="5"/>
    </row>
    <row r="14" spans="1:28" ht="14.25" customHeight="1">
      <c r="A14" s="357" t="s">
        <v>152</v>
      </c>
      <c r="B14" s="358"/>
      <c r="C14" s="358"/>
      <c r="D14" s="358"/>
      <c r="E14" s="358"/>
      <c r="F14" s="358"/>
      <c r="G14" s="358"/>
      <c r="H14" s="358"/>
      <c r="I14" s="358"/>
      <c r="J14" s="358"/>
      <c r="K14" s="359"/>
      <c r="N14" s="484" t="s">
        <v>16</v>
      </c>
      <c r="O14" s="484"/>
      <c r="P14" s="484"/>
      <c r="Q14" s="484"/>
      <c r="R14" s="484"/>
      <c r="S14" s="484"/>
      <c r="T14" s="484"/>
      <c r="U14" s="484"/>
      <c r="V14" s="484"/>
      <c r="W14" s="484"/>
      <c r="X14" s="484"/>
      <c r="Y14" s="484"/>
      <c r="Z14" s="484"/>
      <c r="AA14" s="484"/>
      <c r="AB14" s="9"/>
    </row>
    <row r="15" spans="1:28" ht="18" customHeight="1">
      <c r="A15" s="22" t="s">
        <v>17</v>
      </c>
      <c r="B15" s="360" t="s">
        <v>153</v>
      </c>
      <c r="C15" s="360"/>
      <c r="D15" s="360"/>
      <c r="E15" s="360"/>
      <c r="F15" s="360"/>
      <c r="G15" s="23" t="s">
        <v>18</v>
      </c>
      <c r="H15" s="361"/>
      <c r="I15" s="361"/>
      <c r="J15" s="361"/>
      <c r="K15" s="362"/>
      <c r="N15" s="354" t="s">
        <v>113</v>
      </c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9"/>
    </row>
    <row r="16" spans="1:28" ht="17.25" customHeight="1">
      <c r="A16" s="336" t="s">
        <v>143</v>
      </c>
      <c r="B16" s="337"/>
      <c r="C16" s="337"/>
      <c r="D16" s="337"/>
      <c r="E16" s="338"/>
      <c r="F16" s="345" t="s">
        <v>19</v>
      </c>
      <c r="G16" s="346"/>
      <c r="H16" s="346"/>
      <c r="I16" s="346"/>
      <c r="J16" s="346"/>
      <c r="K16" s="347"/>
      <c r="N16" s="354" t="s">
        <v>61</v>
      </c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9"/>
    </row>
    <row r="17" spans="1:28" s="24" customFormat="1" ht="17.25" customHeight="1">
      <c r="A17" s="339"/>
      <c r="B17" s="340"/>
      <c r="C17" s="340"/>
      <c r="D17" s="340"/>
      <c r="E17" s="341"/>
      <c r="F17" s="327"/>
      <c r="G17" s="348"/>
      <c r="H17" s="348"/>
      <c r="I17" s="348"/>
      <c r="J17" s="348"/>
      <c r="K17" s="349"/>
      <c r="M17" s="25"/>
      <c r="N17" s="354" t="s">
        <v>20</v>
      </c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26"/>
    </row>
    <row r="18" spans="1:28" s="24" customFormat="1" ht="19.5" customHeight="1">
      <c r="A18" s="339"/>
      <c r="B18" s="340"/>
      <c r="C18" s="340"/>
      <c r="D18" s="340"/>
      <c r="E18" s="341"/>
      <c r="F18" s="327"/>
      <c r="G18" s="348"/>
      <c r="H18" s="348"/>
      <c r="I18" s="348"/>
      <c r="J18" s="348"/>
      <c r="K18" s="349"/>
      <c r="M18" s="2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26"/>
    </row>
    <row r="19" spans="1:28" s="24" customFormat="1" ht="17.25" customHeight="1">
      <c r="A19" s="342"/>
      <c r="B19" s="343"/>
      <c r="C19" s="343"/>
      <c r="D19" s="343"/>
      <c r="E19" s="344"/>
      <c r="F19" s="350"/>
      <c r="G19" s="351"/>
      <c r="H19" s="351"/>
      <c r="I19" s="351"/>
      <c r="J19" s="351"/>
      <c r="K19" s="352"/>
      <c r="L19" s="327" t="s">
        <v>21</v>
      </c>
      <c r="M19" s="328"/>
      <c r="N19" s="356" t="s">
        <v>165</v>
      </c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27"/>
      <c r="AB19" s="26"/>
    </row>
    <row r="20" spans="1:28" s="24" customFormat="1" ht="17.25" customHeight="1">
      <c r="A20" s="324" t="s">
        <v>22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  <c r="L20" s="327" t="s">
        <v>23</v>
      </c>
      <c r="M20" s="328"/>
      <c r="N20" s="329"/>
      <c r="O20" s="329"/>
      <c r="P20" s="329"/>
      <c r="Q20" s="329"/>
      <c r="R20" s="329"/>
      <c r="S20" s="329"/>
      <c r="T20" s="329"/>
      <c r="V20" s="28" t="s">
        <v>18</v>
      </c>
      <c r="W20" s="329"/>
      <c r="X20" s="329"/>
      <c r="Y20" s="329"/>
      <c r="Z20" s="329"/>
      <c r="AA20" s="28"/>
      <c r="AB20" s="26"/>
    </row>
    <row r="21" spans="1:28" ht="32.25" customHeight="1">
      <c r="A21" s="330" t="s">
        <v>24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2"/>
    </row>
    <row r="22" spans="1:28" ht="18" customHeight="1">
      <c r="A22" s="333" t="s">
        <v>25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5" t="s">
        <v>26</v>
      </c>
      <c r="Z22" s="335"/>
      <c r="AA22" s="29" t="s">
        <v>27</v>
      </c>
      <c r="AB22" s="30" t="s">
        <v>63</v>
      </c>
    </row>
    <row r="23" spans="1:28" ht="14.25" customHeight="1">
      <c r="A23" s="306" t="s">
        <v>28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6" t="s">
        <v>29</v>
      </c>
      <c r="L23" s="307"/>
      <c r="M23" s="307"/>
      <c r="N23" s="307"/>
      <c r="O23" s="307"/>
      <c r="P23" s="307"/>
      <c r="Q23" s="307"/>
      <c r="R23" s="307"/>
      <c r="S23" s="308"/>
      <c r="T23" s="31" t="s">
        <v>30</v>
      </c>
      <c r="U23" s="32"/>
      <c r="V23" s="306" t="s">
        <v>31</v>
      </c>
      <c r="W23" s="308"/>
      <c r="X23" s="306" t="s">
        <v>32</v>
      </c>
      <c r="Y23" s="308"/>
      <c r="Z23" s="306" t="s">
        <v>33</v>
      </c>
      <c r="AA23" s="307"/>
      <c r="AB23" s="308"/>
    </row>
    <row r="24" spans="1:28" ht="15" customHeight="1">
      <c r="A24" s="309"/>
      <c r="B24" s="310"/>
      <c r="C24" s="310"/>
      <c r="D24" s="310"/>
      <c r="E24" s="310"/>
      <c r="F24" s="310"/>
      <c r="G24" s="310"/>
      <c r="H24" s="310"/>
      <c r="I24" s="310"/>
      <c r="J24" s="311"/>
      <c r="K24" s="33"/>
      <c r="L24" s="34" t="s">
        <v>34</v>
      </c>
      <c r="M24" s="199"/>
      <c r="N24" s="34" t="s">
        <v>34</v>
      </c>
      <c r="O24" s="199"/>
      <c r="P24" s="34" t="s">
        <v>34</v>
      </c>
      <c r="Q24" s="36"/>
      <c r="R24" s="34" t="s">
        <v>34</v>
      </c>
      <c r="S24" s="37"/>
      <c r="T24" s="439"/>
      <c r="U24" s="440"/>
      <c r="V24" s="439"/>
      <c r="W24" s="440"/>
      <c r="X24" s="316"/>
      <c r="Y24" s="317"/>
      <c r="Z24" s="318">
        <f t="shared" ref="Z24:Z35" si="0">SUM(X24*T24)</f>
        <v>0</v>
      </c>
      <c r="AA24" s="319"/>
      <c r="AB24" s="320"/>
    </row>
    <row r="25" spans="1:28" ht="15" customHeight="1">
      <c r="A25" s="294" t="s">
        <v>208</v>
      </c>
      <c r="B25" s="295"/>
      <c r="C25" s="295"/>
      <c r="D25" s="295"/>
      <c r="E25" s="295"/>
      <c r="F25" s="295"/>
      <c r="G25" s="295"/>
      <c r="H25" s="295"/>
      <c r="I25" s="295"/>
      <c r="J25" s="296"/>
      <c r="K25" s="84" t="s">
        <v>64</v>
      </c>
      <c r="L25" s="85" t="s">
        <v>34</v>
      </c>
      <c r="M25" s="86" t="s">
        <v>65</v>
      </c>
      <c r="N25" s="85" t="s">
        <v>34</v>
      </c>
      <c r="O25" s="86" t="s">
        <v>66</v>
      </c>
      <c r="P25" s="85" t="s">
        <v>34</v>
      </c>
      <c r="Q25" s="87" t="s">
        <v>67</v>
      </c>
      <c r="R25" s="88" t="s">
        <v>34</v>
      </c>
      <c r="S25" s="89" t="s">
        <v>68</v>
      </c>
      <c r="T25" s="535">
        <v>3600</v>
      </c>
      <c r="U25" s="513"/>
      <c r="V25" s="536" t="s">
        <v>82</v>
      </c>
      <c r="W25" s="537"/>
      <c r="X25" s="552">
        <v>0.91</v>
      </c>
      <c r="Y25" s="553"/>
      <c r="Z25" s="279">
        <f t="shared" si="0"/>
        <v>3276</v>
      </c>
      <c r="AA25" s="280"/>
      <c r="AB25" s="281"/>
    </row>
    <row r="26" spans="1:28" ht="15" customHeight="1">
      <c r="A26" s="294" t="s">
        <v>209</v>
      </c>
      <c r="B26" s="295"/>
      <c r="C26" s="295"/>
      <c r="D26" s="295"/>
      <c r="E26" s="295"/>
      <c r="F26" s="295"/>
      <c r="G26" s="295"/>
      <c r="H26" s="295"/>
      <c r="I26" s="295"/>
      <c r="J26" s="296"/>
      <c r="K26" s="38" t="s">
        <v>64</v>
      </c>
      <c r="L26" s="42" t="s">
        <v>34</v>
      </c>
      <c r="M26" s="40" t="s">
        <v>78</v>
      </c>
      <c r="N26" s="42" t="s">
        <v>34</v>
      </c>
      <c r="O26" s="40" t="s">
        <v>66</v>
      </c>
      <c r="P26" s="42" t="s">
        <v>34</v>
      </c>
      <c r="Q26" s="41" t="s">
        <v>67</v>
      </c>
      <c r="R26" s="42" t="s">
        <v>34</v>
      </c>
      <c r="S26" s="43" t="s">
        <v>231</v>
      </c>
      <c r="T26" s="433">
        <v>7500</v>
      </c>
      <c r="U26" s="276"/>
      <c r="V26" s="533" t="s">
        <v>82</v>
      </c>
      <c r="W26" s="534"/>
      <c r="X26" s="552">
        <v>0.91</v>
      </c>
      <c r="Y26" s="553"/>
      <c r="Z26" s="279">
        <f t="shared" si="0"/>
        <v>6825</v>
      </c>
      <c r="AA26" s="280"/>
      <c r="AB26" s="281"/>
    </row>
    <row r="27" spans="1:28" ht="15" customHeight="1">
      <c r="A27" s="294" t="s">
        <v>35</v>
      </c>
      <c r="B27" s="295"/>
      <c r="C27" s="295"/>
      <c r="D27" s="295"/>
      <c r="E27" s="295"/>
      <c r="F27" s="295"/>
      <c r="G27" s="295"/>
      <c r="H27" s="295"/>
      <c r="I27" s="295"/>
      <c r="J27" s="296"/>
      <c r="K27" s="38"/>
      <c r="L27" s="42" t="s">
        <v>34</v>
      </c>
      <c r="M27" s="40"/>
      <c r="N27" s="42" t="s">
        <v>34</v>
      </c>
      <c r="O27" s="40"/>
      <c r="P27" s="42" t="s">
        <v>34</v>
      </c>
      <c r="Q27" s="41"/>
      <c r="R27" s="42" t="s">
        <v>34</v>
      </c>
      <c r="S27" s="43"/>
      <c r="T27" s="433"/>
      <c r="U27" s="276"/>
      <c r="V27" s="533"/>
      <c r="W27" s="534"/>
      <c r="X27" s="277"/>
      <c r="Y27" s="278"/>
      <c r="Z27" s="279">
        <f>SUM(X27*T27)</f>
        <v>0</v>
      </c>
      <c r="AA27" s="280"/>
      <c r="AB27" s="281"/>
    </row>
    <row r="28" spans="1:28" ht="15" customHeight="1">
      <c r="A28" s="294"/>
      <c r="B28" s="295"/>
      <c r="C28" s="295"/>
      <c r="D28" s="295"/>
      <c r="E28" s="295"/>
      <c r="F28" s="295"/>
      <c r="G28" s="295"/>
      <c r="H28" s="295"/>
      <c r="I28" s="295"/>
      <c r="J28" s="296"/>
      <c r="K28" s="38"/>
      <c r="L28" s="42" t="s">
        <v>34</v>
      </c>
      <c r="M28" s="40"/>
      <c r="N28" s="42" t="s">
        <v>34</v>
      </c>
      <c r="O28" s="40"/>
      <c r="P28" s="42" t="s">
        <v>34</v>
      </c>
      <c r="Q28" s="41"/>
      <c r="R28" s="42" t="s">
        <v>34</v>
      </c>
      <c r="S28" s="43"/>
      <c r="T28" s="433"/>
      <c r="U28" s="276"/>
      <c r="V28" s="533"/>
      <c r="W28" s="534"/>
      <c r="X28" s="277"/>
      <c r="Y28" s="278"/>
      <c r="Z28" s="279">
        <f>SUM(X28*T28)</f>
        <v>0</v>
      </c>
      <c r="AA28" s="280"/>
      <c r="AB28" s="281"/>
    </row>
    <row r="29" spans="1:28" ht="15" customHeight="1">
      <c r="A29" s="294" t="s">
        <v>230</v>
      </c>
      <c r="B29" s="295"/>
      <c r="C29" s="295"/>
      <c r="D29" s="295"/>
      <c r="E29" s="295"/>
      <c r="F29" s="295"/>
      <c r="G29" s="295"/>
      <c r="H29" s="295"/>
      <c r="I29" s="295"/>
      <c r="J29" s="296"/>
      <c r="K29" s="38"/>
      <c r="L29" s="42" t="s">
        <v>34</v>
      </c>
      <c r="M29" s="40"/>
      <c r="N29" s="42" t="s">
        <v>34</v>
      </c>
      <c r="O29" s="40"/>
      <c r="P29" s="42" t="s">
        <v>34</v>
      </c>
      <c r="Q29" s="41"/>
      <c r="R29" s="42" t="s">
        <v>34</v>
      </c>
      <c r="S29" s="43"/>
      <c r="T29" s="297">
        <f>SUM($T$24*V29)</f>
        <v>0</v>
      </c>
      <c r="U29" s="276"/>
      <c r="V29" s="297"/>
      <c r="W29" s="276"/>
      <c r="X29" s="277"/>
      <c r="Y29" s="278"/>
      <c r="Z29" s="279">
        <f>SUM(X29*T29)</f>
        <v>0</v>
      </c>
      <c r="AA29" s="280"/>
      <c r="AB29" s="281"/>
    </row>
    <row r="30" spans="1:28" ht="15" customHeight="1">
      <c r="A30" s="294"/>
      <c r="B30" s="295"/>
      <c r="C30" s="295"/>
      <c r="D30" s="295"/>
      <c r="E30" s="295"/>
      <c r="F30" s="295"/>
      <c r="G30" s="295"/>
      <c r="H30" s="295"/>
      <c r="I30" s="295"/>
      <c r="J30" s="296"/>
      <c r="K30" s="38"/>
      <c r="L30" s="39" t="s">
        <v>34</v>
      </c>
      <c r="M30" s="40"/>
      <c r="N30" s="39" t="s">
        <v>34</v>
      </c>
      <c r="O30" s="40"/>
      <c r="P30" s="39" t="s">
        <v>34</v>
      </c>
      <c r="Q30" s="41"/>
      <c r="R30" s="42" t="s">
        <v>34</v>
      </c>
      <c r="S30" s="43"/>
      <c r="T30" s="297"/>
      <c r="U30" s="276"/>
      <c r="V30" s="297"/>
      <c r="W30" s="276"/>
      <c r="X30" s="277"/>
      <c r="Y30" s="278"/>
      <c r="Z30" s="279">
        <f>SUM(X30*T30)</f>
        <v>0</v>
      </c>
      <c r="AA30" s="280"/>
      <c r="AB30" s="281"/>
    </row>
    <row r="31" spans="1:28" ht="15" customHeight="1">
      <c r="A31" s="272"/>
      <c r="B31" s="273"/>
      <c r="C31" s="273"/>
      <c r="D31" s="273"/>
      <c r="E31" s="273"/>
      <c r="F31" s="273"/>
      <c r="G31" s="273"/>
      <c r="H31" s="273"/>
      <c r="I31" s="273"/>
      <c r="J31" s="274"/>
      <c r="K31" s="38"/>
      <c r="L31" s="42" t="s">
        <v>34</v>
      </c>
      <c r="M31" s="40"/>
      <c r="N31" s="42" t="s">
        <v>34</v>
      </c>
      <c r="O31" s="40"/>
      <c r="P31" s="42" t="s">
        <v>34</v>
      </c>
      <c r="Q31" s="41"/>
      <c r="R31" s="42" t="s">
        <v>34</v>
      </c>
      <c r="S31" s="43"/>
      <c r="T31" s="275"/>
      <c r="U31" s="276"/>
      <c r="V31" s="275"/>
      <c r="W31" s="276"/>
      <c r="X31" s="277"/>
      <c r="Y31" s="278"/>
      <c r="Z31" s="279">
        <f>SUM(X31*T31)</f>
        <v>0</v>
      </c>
      <c r="AA31" s="280"/>
      <c r="AB31" s="281"/>
    </row>
    <row r="32" spans="1:28" ht="15" customHeight="1">
      <c r="A32" s="288"/>
      <c r="B32" s="289"/>
      <c r="C32" s="289"/>
      <c r="D32" s="289"/>
      <c r="E32" s="289"/>
      <c r="F32" s="289"/>
      <c r="G32" s="289"/>
      <c r="H32" s="289"/>
      <c r="I32" s="289"/>
      <c r="J32" s="290"/>
      <c r="K32" s="38"/>
      <c r="L32" s="39" t="s">
        <v>34</v>
      </c>
      <c r="M32" s="40"/>
      <c r="N32" s="39" t="s">
        <v>34</v>
      </c>
      <c r="O32" s="40"/>
      <c r="P32" s="39" t="s">
        <v>34</v>
      </c>
      <c r="Q32" s="41"/>
      <c r="R32" s="42" t="s">
        <v>34</v>
      </c>
      <c r="S32" s="43"/>
      <c r="T32" s="275"/>
      <c r="U32" s="276"/>
      <c r="V32" s="275"/>
      <c r="W32" s="276"/>
      <c r="X32" s="277"/>
      <c r="Y32" s="278"/>
      <c r="Z32" s="279">
        <f t="shared" si="0"/>
        <v>0</v>
      </c>
      <c r="AA32" s="280"/>
      <c r="AB32" s="281"/>
    </row>
    <row r="33" spans="1:28" ht="15" customHeight="1">
      <c r="A33" s="288"/>
      <c r="B33" s="289"/>
      <c r="C33" s="289"/>
      <c r="D33" s="289"/>
      <c r="E33" s="289"/>
      <c r="F33" s="289"/>
      <c r="G33" s="289"/>
      <c r="H33" s="289"/>
      <c r="I33" s="289"/>
      <c r="J33" s="290"/>
      <c r="K33" s="38"/>
      <c r="L33" s="42" t="s">
        <v>34</v>
      </c>
      <c r="M33" s="40"/>
      <c r="N33" s="42" t="s">
        <v>34</v>
      </c>
      <c r="O33" s="40"/>
      <c r="P33" s="42" t="s">
        <v>34</v>
      </c>
      <c r="Q33" s="41"/>
      <c r="R33" s="42" t="s">
        <v>34</v>
      </c>
      <c r="S33" s="43"/>
      <c r="T33" s="275"/>
      <c r="U33" s="276"/>
      <c r="V33" s="275"/>
      <c r="W33" s="276"/>
      <c r="X33" s="277"/>
      <c r="Y33" s="278"/>
      <c r="Z33" s="279">
        <f t="shared" si="0"/>
        <v>0</v>
      </c>
      <c r="AA33" s="280"/>
      <c r="AB33" s="281"/>
    </row>
    <row r="34" spans="1:28" ht="15" customHeight="1">
      <c r="A34" s="288"/>
      <c r="B34" s="289"/>
      <c r="C34" s="289"/>
      <c r="D34" s="289"/>
      <c r="E34" s="289"/>
      <c r="F34" s="289"/>
      <c r="G34" s="289"/>
      <c r="H34" s="289"/>
      <c r="I34" s="289"/>
      <c r="J34" s="290"/>
      <c r="K34" s="38"/>
      <c r="L34" s="39" t="s">
        <v>34</v>
      </c>
      <c r="M34" s="40"/>
      <c r="N34" s="39" t="s">
        <v>34</v>
      </c>
      <c r="O34" s="40"/>
      <c r="P34" s="39" t="s">
        <v>34</v>
      </c>
      <c r="Q34" s="41"/>
      <c r="R34" s="42" t="s">
        <v>34</v>
      </c>
      <c r="S34" s="43"/>
      <c r="T34" s="275"/>
      <c r="U34" s="276"/>
      <c r="V34" s="275"/>
      <c r="W34" s="276"/>
      <c r="X34" s="277"/>
      <c r="Y34" s="278"/>
      <c r="Z34" s="279">
        <f t="shared" si="0"/>
        <v>0</v>
      </c>
      <c r="AA34" s="280"/>
      <c r="AB34" s="281"/>
    </row>
    <row r="35" spans="1:28" ht="15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4"/>
      <c r="K35" s="38"/>
      <c r="L35" s="42" t="s">
        <v>34</v>
      </c>
      <c r="M35" s="40"/>
      <c r="N35" s="42" t="s">
        <v>34</v>
      </c>
      <c r="O35" s="40"/>
      <c r="P35" s="42" t="s">
        <v>34</v>
      </c>
      <c r="Q35" s="41"/>
      <c r="R35" s="42" t="s">
        <v>34</v>
      </c>
      <c r="S35" s="43"/>
      <c r="T35" s="275"/>
      <c r="U35" s="276"/>
      <c r="V35" s="275"/>
      <c r="W35" s="276"/>
      <c r="X35" s="277"/>
      <c r="Y35" s="278"/>
      <c r="Z35" s="279">
        <f t="shared" si="0"/>
        <v>0</v>
      </c>
      <c r="AA35" s="280"/>
      <c r="AB35" s="281"/>
    </row>
    <row r="36" spans="1:28" ht="15" customHeight="1">
      <c r="A36" s="44" t="s">
        <v>39</v>
      </c>
      <c r="B36" s="45"/>
      <c r="C36" s="45"/>
      <c r="D36" s="45"/>
      <c r="E36" s="45"/>
      <c r="F36" s="282"/>
      <c r="G36" s="282"/>
      <c r="H36" s="282"/>
      <c r="I36" s="282"/>
      <c r="J36" s="283"/>
      <c r="K36" s="46"/>
      <c r="L36" s="47" t="s">
        <v>34</v>
      </c>
      <c r="M36" s="48"/>
      <c r="N36" s="47" t="s">
        <v>34</v>
      </c>
      <c r="O36" s="48"/>
      <c r="P36" s="47" t="s">
        <v>34</v>
      </c>
      <c r="Q36" s="49"/>
      <c r="R36" s="50" t="s">
        <v>34</v>
      </c>
      <c r="S36" s="51"/>
      <c r="T36" s="284"/>
      <c r="U36" s="285"/>
      <c r="V36" s="284"/>
      <c r="W36" s="285"/>
      <c r="X36" s="286"/>
      <c r="Y36" s="287"/>
      <c r="Z36" s="269"/>
      <c r="AA36" s="270"/>
      <c r="AB36" s="271"/>
    </row>
    <row r="37" spans="1:28" ht="14.1" customHeight="1">
      <c r="A37" s="260" t="s">
        <v>40</v>
      </c>
      <c r="B37" s="261"/>
      <c r="C37" s="261"/>
      <c r="D37" s="261"/>
      <c r="E37" s="261"/>
      <c r="F37" s="262"/>
      <c r="G37" s="262"/>
      <c r="H37" s="262"/>
      <c r="I37" s="262"/>
      <c r="J37" s="263"/>
      <c r="K37" s="52"/>
      <c r="L37" s="53" t="s">
        <v>34</v>
      </c>
      <c r="M37" s="54"/>
      <c r="N37" s="53" t="s">
        <v>34</v>
      </c>
      <c r="O37" s="54"/>
      <c r="P37" s="53" t="s">
        <v>34</v>
      </c>
      <c r="Q37" s="55"/>
      <c r="R37" s="56" t="s">
        <v>34</v>
      </c>
      <c r="S37" s="57"/>
      <c r="T37" s="264"/>
      <c r="U37" s="265"/>
      <c r="V37" s="264"/>
      <c r="W37" s="266"/>
      <c r="X37" s="267"/>
      <c r="Y37" s="268"/>
      <c r="Z37" s="269"/>
      <c r="AA37" s="270"/>
      <c r="AB37" s="271"/>
    </row>
    <row r="38" spans="1:28" ht="15" customHeight="1">
      <c r="A38" s="245" t="s">
        <v>41</v>
      </c>
      <c r="B38" s="246"/>
      <c r="C38" s="24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248" t="s">
        <v>42</v>
      </c>
      <c r="W38" s="249"/>
      <c r="X38" s="250"/>
      <c r="Y38" s="251">
        <f>SUM(Z19:AB37)</f>
        <v>10101</v>
      </c>
      <c r="Z38" s="252"/>
      <c r="AA38" s="252"/>
      <c r="AB38" s="253"/>
    </row>
    <row r="39" spans="1:28" ht="13.5" customHeight="1">
      <c r="A39" s="254" t="s">
        <v>202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6"/>
    </row>
    <row r="40" spans="1:28" ht="12.75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9"/>
    </row>
    <row r="41" spans="1:28" s="59" customFormat="1" ht="13.5" customHeight="1">
      <c r="A41" s="237" t="s">
        <v>43</v>
      </c>
      <c r="B41" s="238"/>
      <c r="C41" s="238"/>
      <c r="D41" s="238"/>
      <c r="E41" s="239"/>
      <c r="F41" s="58"/>
      <c r="H41" s="20"/>
      <c r="I41" s="20"/>
      <c r="J41" s="20"/>
      <c r="K41" s="20"/>
      <c r="L41" s="20"/>
      <c r="M41" s="60" t="s">
        <v>44</v>
      </c>
      <c r="O41" s="21"/>
      <c r="P41" s="197"/>
      <c r="Q41" s="21"/>
      <c r="R41" s="21"/>
      <c r="S41" s="20"/>
      <c r="T41" s="20"/>
      <c r="U41" s="20"/>
      <c r="V41" s="20"/>
      <c r="W41" s="20"/>
      <c r="X41" s="240"/>
      <c r="Y41" s="240"/>
      <c r="Z41" s="241"/>
      <c r="AA41" s="241"/>
      <c r="AB41" s="242"/>
    </row>
    <row r="42" spans="1:28" s="59" customFormat="1" ht="12" customHeight="1">
      <c r="A42" s="208" t="s">
        <v>45</v>
      </c>
      <c r="B42" s="209"/>
      <c r="C42" s="209"/>
      <c r="D42" s="209"/>
      <c r="E42" s="243"/>
      <c r="F42" s="217" t="s">
        <v>212</v>
      </c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31"/>
    </row>
    <row r="43" spans="1:28" s="59" customFormat="1" ht="11.25" customHeight="1">
      <c r="A43" s="200"/>
      <c r="B43" s="201"/>
      <c r="C43" s="194" t="s">
        <v>46</v>
      </c>
      <c r="D43" s="195"/>
      <c r="E43" s="196"/>
      <c r="F43" s="219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3"/>
    </row>
    <row r="44" spans="1:28" s="59" customFormat="1" ht="12.75" customHeight="1">
      <c r="A44" s="200"/>
      <c r="B44" s="201"/>
      <c r="C44" s="194" t="s">
        <v>47</v>
      </c>
      <c r="D44" s="195"/>
      <c r="E44" s="196"/>
      <c r="F44" s="65"/>
      <c r="G44" s="66" t="s">
        <v>48</v>
      </c>
      <c r="H44" s="66"/>
      <c r="I44" s="67"/>
      <c r="J44" s="67"/>
      <c r="K44" s="67"/>
      <c r="M44" s="68"/>
      <c r="N44" s="198"/>
      <c r="O44" s="68"/>
      <c r="P44" s="198"/>
      <c r="Q44" s="68"/>
      <c r="R44" s="68"/>
      <c r="S44" s="70"/>
      <c r="T44" s="71" t="s">
        <v>49</v>
      </c>
      <c r="Z44" s="72"/>
      <c r="AB44" s="73"/>
    </row>
    <row r="45" spans="1:28" s="59" customFormat="1" ht="12.75" customHeight="1">
      <c r="A45" s="200" t="str">
        <f>AA8</f>
        <v>21-009</v>
      </c>
      <c r="B45" s="201"/>
      <c r="C45" s="202" t="s">
        <v>50</v>
      </c>
      <c r="D45" s="203"/>
      <c r="E45" s="204"/>
      <c r="F45" s="226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1"/>
    </row>
    <row r="46" spans="1:28" s="59" customFormat="1" ht="12" customHeight="1" thickBot="1">
      <c r="A46" s="212"/>
      <c r="B46" s="213"/>
      <c r="C46" s="234" t="s">
        <v>51</v>
      </c>
      <c r="D46" s="235"/>
      <c r="E46" s="236"/>
      <c r="F46" s="228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3"/>
    </row>
    <row r="47" spans="1:28" s="59" customFormat="1" ht="12.75" customHeight="1">
      <c r="A47" s="208" t="s">
        <v>52</v>
      </c>
      <c r="B47" s="209"/>
      <c r="C47" s="210"/>
      <c r="D47" s="210"/>
      <c r="E47" s="211"/>
      <c r="F47" s="74"/>
      <c r="G47" s="60" t="s">
        <v>53</v>
      </c>
      <c r="H47" s="197"/>
      <c r="I47" s="197"/>
      <c r="J47" s="197"/>
      <c r="K47" s="197"/>
      <c r="M47" s="197"/>
      <c r="N47" s="197"/>
      <c r="O47" s="197"/>
      <c r="P47" s="197"/>
      <c r="Q47" s="197"/>
      <c r="R47" s="75"/>
      <c r="S47" s="197"/>
      <c r="T47" s="76" t="s">
        <v>54</v>
      </c>
      <c r="Z47" s="197"/>
      <c r="AB47" s="77"/>
    </row>
    <row r="48" spans="1:28" s="59" customFormat="1" ht="11.25" customHeight="1" thickBot="1">
      <c r="A48" s="212"/>
      <c r="B48" s="213"/>
      <c r="C48" s="214" t="s">
        <v>55</v>
      </c>
      <c r="D48" s="215"/>
      <c r="E48" s="216"/>
      <c r="F48" s="217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21"/>
    </row>
    <row r="49" spans="1:28" s="59" customFormat="1" ht="12.75" customHeight="1">
      <c r="A49" s="223" t="s">
        <v>56</v>
      </c>
      <c r="B49" s="224"/>
      <c r="C49" s="224"/>
      <c r="D49" s="224"/>
      <c r="E49" s="225"/>
      <c r="F49" s="219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2"/>
    </row>
    <row r="50" spans="1:28" s="59" customFormat="1" ht="12" customHeight="1">
      <c r="A50" s="200"/>
      <c r="B50" s="201"/>
      <c r="C50" s="202" t="s">
        <v>57</v>
      </c>
      <c r="D50" s="203"/>
      <c r="E50" s="204"/>
      <c r="F50" s="67"/>
      <c r="G50" s="66" t="s">
        <v>58</v>
      </c>
      <c r="I50" s="198"/>
      <c r="J50" s="198"/>
      <c r="K50" s="198"/>
      <c r="M50" s="198"/>
      <c r="N50" s="198"/>
      <c r="O50" s="198"/>
      <c r="P50" s="198"/>
      <c r="Q50" s="198"/>
      <c r="R50" s="78"/>
      <c r="S50" s="198"/>
      <c r="T50" s="71" t="s">
        <v>59</v>
      </c>
      <c r="Z50" s="198"/>
      <c r="AA50" s="79"/>
      <c r="AB50" s="73"/>
    </row>
    <row r="51" spans="1:28" s="59" customFormat="1" ht="9.75" customHeight="1">
      <c r="A51" s="200"/>
      <c r="B51" s="201"/>
      <c r="C51" s="205" t="s">
        <v>60</v>
      </c>
      <c r="D51" s="206"/>
      <c r="E51" s="207"/>
      <c r="F51" s="80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81"/>
      <c r="AB51" s="83"/>
    </row>
  </sheetData>
  <mergeCells count="141">
    <mergeCell ref="A50:B50"/>
    <mergeCell ref="C50:E50"/>
    <mergeCell ref="A51:B51"/>
    <mergeCell ref="C51:E51"/>
    <mergeCell ref="A47:E47"/>
    <mergeCell ref="A48:B48"/>
    <mergeCell ref="C48:E48"/>
    <mergeCell ref="F48:P49"/>
    <mergeCell ref="Q48:AB49"/>
    <mergeCell ref="A49:E49"/>
    <mergeCell ref="A44:B44"/>
    <mergeCell ref="A45:B45"/>
    <mergeCell ref="C45:E45"/>
    <mergeCell ref="F45:P46"/>
    <mergeCell ref="Q45:AB46"/>
    <mergeCell ref="A46:B46"/>
    <mergeCell ref="C46:E46"/>
    <mergeCell ref="A41:E41"/>
    <mergeCell ref="X41:Y41"/>
    <mergeCell ref="Z41:AB41"/>
    <mergeCell ref="A42:E42"/>
    <mergeCell ref="F42:P43"/>
    <mergeCell ref="Q42:AB43"/>
    <mergeCell ref="A43:B43"/>
    <mergeCell ref="A38:C38"/>
    <mergeCell ref="D38:U38"/>
    <mergeCell ref="V38:X38"/>
    <mergeCell ref="Y38:AB38"/>
    <mergeCell ref="A39:AB39"/>
    <mergeCell ref="A40:AB40"/>
    <mergeCell ref="A37:E37"/>
    <mergeCell ref="F37:J37"/>
    <mergeCell ref="T37:U37"/>
    <mergeCell ref="V37:W37"/>
    <mergeCell ref="X37:Y37"/>
    <mergeCell ref="Z37:AB37"/>
    <mergeCell ref="A35:J35"/>
    <mergeCell ref="T35:U35"/>
    <mergeCell ref="V35:W35"/>
    <mergeCell ref="X35:Y35"/>
    <mergeCell ref="Z35:AB35"/>
    <mergeCell ref="F36:J36"/>
    <mergeCell ref="T36:U36"/>
    <mergeCell ref="V36:W36"/>
    <mergeCell ref="X36:Y36"/>
    <mergeCell ref="Z36:AB36"/>
    <mergeCell ref="A33:J33"/>
    <mergeCell ref="T33:U33"/>
    <mergeCell ref="V33:W33"/>
    <mergeCell ref="X33:Y33"/>
    <mergeCell ref="Z33:AB33"/>
    <mergeCell ref="A34:J34"/>
    <mergeCell ref="T34:U34"/>
    <mergeCell ref="V34:W34"/>
    <mergeCell ref="X34:Y34"/>
    <mergeCell ref="Z34:AB34"/>
    <mergeCell ref="A31:J31"/>
    <mergeCell ref="T31:U31"/>
    <mergeCell ref="V31:W31"/>
    <mergeCell ref="X31:Y31"/>
    <mergeCell ref="Z31:AB31"/>
    <mergeCell ref="A32:J32"/>
    <mergeCell ref="T32:U32"/>
    <mergeCell ref="V32:W32"/>
    <mergeCell ref="X32:Y32"/>
    <mergeCell ref="Z32:AB32"/>
    <mergeCell ref="A29:J29"/>
    <mergeCell ref="T29:U29"/>
    <mergeCell ref="V29:W29"/>
    <mergeCell ref="X29:Y29"/>
    <mergeCell ref="Z29:AB29"/>
    <mergeCell ref="A30:J30"/>
    <mergeCell ref="T30:U30"/>
    <mergeCell ref="V30:W30"/>
    <mergeCell ref="X30:Y30"/>
    <mergeCell ref="Z30:AB30"/>
    <mergeCell ref="A27:J27"/>
    <mergeCell ref="T27:U27"/>
    <mergeCell ref="V27:W27"/>
    <mergeCell ref="X27:Y27"/>
    <mergeCell ref="Z27:AB27"/>
    <mergeCell ref="A28:J28"/>
    <mergeCell ref="T28:U28"/>
    <mergeCell ref="V28:W28"/>
    <mergeCell ref="X28:Y28"/>
    <mergeCell ref="Z28:AB28"/>
    <mergeCell ref="A25:J25"/>
    <mergeCell ref="T25:U25"/>
    <mergeCell ref="V25:W25"/>
    <mergeCell ref="X25:Y25"/>
    <mergeCell ref="Z25:AB25"/>
    <mergeCell ref="A26:J26"/>
    <mergeCell ref="T26:U26"/>
    <mergeCell ref="V26:W26"/>
    <mergeCell ref="X26:Y26"/>
    <mergeCell ref="Z26:AB26"/>
    <mergeCell ref="A23:J23"/>
    <mergeCell ref="K23:S23"/>
    <mergeCell ref="V23:W23"/>
    <mergeCell ref="X23:Y23"/>
    <mergeCell ref="Z23:AB23"/>
    <mergeCell ref="A24:J24"/>
    <mergeCell ref="T24:U24"/>
    <mergeCell ref="V24:W24"/>
    <mergeCell ref="X24:Y24"/>
    <mergeCell ref="Z24:AB24"/>
    <mergeCell ref="A20:K20"/>
    <mergeCell ref="L20:M20"/>
    <mergeCell ref="N20:T20"/>
    <mergeCell ref="W20:Z20"/>
    <mergeCell ref="A21:AB21"/>
    <mergeCell ref="A22:X22"/>
    <mergeCell ref="Y22:Z22"/>
    <mergeCell ref="A16:E19"/>
    <mergeCell ref="F16:K19"/>
    <mergeCell ref="N16:AA16"/>
    <mergeCell ref="N17:AA17"/>
    <mergeCell ref="N18:AA18"/>
    <mergeCell ref="L19:M19"/>
    <mergeCell ref="N19:Z19"/>
    <mergeCell ref="A12:K12"/>
    <mergeCell ref="N12:Z12"/>
    <mergeCell ref="A13:K13"/>
    <mergeCell ref="A14:K14"/>
    <mergeCell ref="N14:AA14"/>
    <mergeCell ref="B15:F15"/>
    <mergeCell ref="H15:K15"/>
    <mergeCell ref="N15:AA15"/>
    <mergeCell ref="K6:T6"/>
    <mergeCell ref="AA6:AB6"/>
    <mergeCell ref="AA7:AB7"/>
    <mergeCell ref="AA8:AB8"/>
    <mergeCell ref="AA9:AB9"/>
    <mergeCell ref="A11:K11"/>
    <mergeCell ref="M11:AA11"/>
    <mergeCell ref="J2:U2"/>
    <mergeCell ref="J3:U3"/>
    <mergeCell ref="J4:U4"/>
    <mergeCell ref="AA4:AB4"/>
    <mergeCell ref="J5:U5"/>
    <mergeCell ref="AA5:AB5"/>
  </mergeCells>
  <dataValidations count="13">
    <dataValidation allowBlank="1" showInputMessage="1" showErrorMessage="1" promptTitle="CAP PROJ" prompt="Please enter the capital project number, along with the associated account nubers." sqref="F36"/>
    <dataValidation allowBlank="1" showInputMessage="1" showErrorMessage="1" promptTitle="#" prompt="Enter quantity." sqref="T24:U35"/>
    <dataValidation allowBlank="1" showInputMessage="1" showErrorMessage="1" promptTitle="Acct #" prompt="Please supply entire account number in the 4-4-2-4 format." sqref="K24:K37"/>
    <dataValidation allowBlank="1" showErrorMessage="1" sqref="Z24:AB37 V24:V37"/>
    <dataValidation allowBlank="1" showInputMessage="1" showErrorMessage="1" promptTitle="Phone#" prompt="Enter vendor's phone #" sqref="B15:F15"/>
    <dataValidation errorStyle="warning" allowBlank="1" showInputMessage="1" showErrorMessage="1" errorTitle="Phone#" error="Enter the phone # where you can be reached by the vendor." promptTitle="Phone#" prompt="Enter the phone # where you can be reached by the vendor." sqref="N20:T20"/>
    <dataValidation errorStyle="warning" allowBlank="1" showInputMessage="1" showErrorMessage="1" errorTitle="Contact" error="Please enter the contact person for this req." promptTitle="Contact" prompt="Enter the contact person for this requisition." sqref="N19:Z19"/>
    <dataValidation errorStyle="warning" allowBlank="1" showInputMessage="1" showErrorMessage="1" errorTitle="RESTRICTED" error="PURCHASING USE ONLY" promptTitle="RESTRICTED" prompt="PURCHASING USE ONLY" sqref="AA6:AB6"/>
    <dataValidation allowBlank="1" showInputMessage="1" showErrorMessage="1" promptTitle="Date" prompt="Enter current date" sqref="AA4:AB4"/>
    <dataValidation type="list" allowBlank="1" showInputMessage="1" showErrorMessage="1" promptTitle="E-Verify" prompt="Is a copy of the E-Verify affidavit on file? Y or N" sqref="AB22">
      <formula1>"Y, N"</formula1>
    </dataValidation>
    <dataValidation allowBlank="1" showInputMessage="1" showErrorMessage="1" promptTitle="$$" prompt="Enter amount for single quantity. Price will auto-extend if qty entered." sqref="X24:Y35"/>
    <dataValidation allowBlank="1" showInputMessage="1" showErrorMessage="1" promptTitle="$$" prompt="Capital Project - Enter the applicable amts (+ &amp; -) in the extended total fields." sqref="X36:Y37"/>
    <dataValidation allowBlank="1" showInputMessage="1" showErrorMessage="1" promptTitle="#" prompt="Capital Project: No need for Qty - Enter the applicable amts (+ &amp; -) in the extended total fields." sqref="T36:U37"/>
  </dataValidations>
  <hyperlinks>
    <hyperlink ref="A14" r:id="rId1" display="kimberly@F2ind.com"/>
  </hyperlinks>
  <printOptions horizontalCentered="1"/>
  <pageMargins left="0" right="0" top="0.5" bottom="0" header="0.3" footer="0.05"/>
  <pageSetup orientation="portrait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I51"/>
  <sheetViews>
    <sheetView showGridLines="0" showZeros="0" showRuler="0" showWhiteSpace="0" zoomScaleNormal="100" workbookViewId="0">
      <selection activeCell="AL13" sqref="AL13"/>
    </sheetView>
  </sheetViews>
  <sheetFormatPr defaultColWidth="3.125" defaultRowHeight="15" customHeight="1"/>
  <cols>
    <col min="1" max="1" width="3.125" style="6" customWidth="1"/>
    <col min="2" max="5" width="3.5" style="6" customWidth="1"/>
    <col min="6" max="6" width="3.125" style="6"/>
    <col min="7" max="7" width="3.75" style="6" customWidth="1"/>
    <col min="8" max="10" width="3.125" style="6"/>
    <col min="11" max="11" width="3.375" style="6" customWidth="1"/>
    <col min="12" max="12" width="1.875" style="6" customWidth="1"/>
    <col min="13" max="13" width="4.125" style="12" customWidth="1"/>
    <col min="14" max="14" width="1.125" style="13" customWidth="1"/>
    <col min="15" max="15" width="2.5" style="12" customWidth="1"/>
    <col min="16" max="16" width="1.75" style="13" customWidth="1"/>
    <col min="17" max="17" width="4.5" style="12" customWidth="1"/>
    <col min="18" max="18" width="1" style="12" customWidth="1"/>
    <col min="19" max="19" width="4.375" style="6" customWidth="1"/>
    <col min="20" max="20" width="3.5" style="6" customWidth="1"/>
    <col min="21" max="21" width="4.125" style="6" customWidth="1"/>
    <col min="22" max="22" width="3.5" style="6" customWidth="1"/>
    <col min="23" max="23" width="2.25" style="6" customWidth="1"/>
    <col min="24" max="24" width="4.375" style="6" customWidth="1"/>
    <col min="25" max="25" width="4.75" style="6" customWidth="1"/>
    <col min="26" max="26" width="3.125" style="6"/>
    <col min="27" max="27" width="4.125" style="6" customWidth="1"/>
    <col min="28" max="28" width="5.625" style="6" customWidth="1"/>
    <col min="29" max="29" width="1.5" style="6" customWidth="1"/>
    <col min="30" max="31" width="3.125" style="6"/>
    <col min="32" max="32" width="10.25" style="6" hidden="1" customWidth="1"/>
    <col min="33" max="34" width="0" style="6" hidden="1" customWidth="1"/>
    <col min="35" max="35" width="13.5" style="6" hidden="1" customWidth="1"/>
    <col min="36" max="16384" width="3.125" style="6"/>
  </cols>
  <sheetData>
    <row r="1" spans="1:28" ht="6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3"/>
      <c r="P1" s="4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5"/>
    </row>
    <row r="2" spans="1:28" ht="17.25" customHeight="1">
      <c r="A2" s="7"/>
      <c r="J2" s="374" t="s">
        <v>0</v>
      </c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Z2" s="8"/>
      <c r="AA2" s="8"/>
      <c r="AB2" s="9"/>
    </row>
    <row r="3" spans="1:28" ht="15" customHeight="1">
      <c r="A3" s="7"/>
      <c r="J3" s="375" t="s">
        <v>1</v>
      </c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Z3" s="8"/>
      <c r="AA3" s="8"/>
      <c r="AB3" s="9"/>
    </row>
    <row r="4" spans="1:28" ht="14.25" customHeight="1">
      <c r="A4" s="7"/>
      <c r="J4" s="375" t="s">
        <v>2</v>
      </c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Z4" s="10" t="s">
        <v>3</v>
      </c>
      <c r="AA4" s="376">
        <v>44378</v>
      </c>
      <c r="AB4" s="377"/>
    </row>
    <row r="5" spans="1:28" ht="14.25" customHeight="1">
      <c r="A5" s="7"/>
      <c r="J5" s="375" t="s">
        <v>4</v>
      </c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AA5" s="378"/>
      <c r="AB5" s="379"/>
    </row>
    <row r="6" spans="1:28" ht="17.25" customHeight="1">
      <c r="A6" s="7"/>
      <c r="K6" s="363" t="s">
        <v>5</v>
      </c>
      <c r="L6" s="363"/>
      <c r="M6" s="363"/>
      <c r="N6" s="363"/>
      <c r="O6" s="363"/>
      <c r="P6" s="363"/>
      <c r="Q6" s="363"/>
      <c r="R6" s="363"/>
      <c r="S6" s="363"/>
      <c r="T6" s="363"/>
      <c r="Z6" s="11" t="s">
        <v>6</v>
      </c>
      <c r="AA6" s="364"/>
      <c r="AB6" s="365"/>
    </row>
    <row r="7" spans="1:28" ht="15" customHeight="1">
      <c r="A7" s="7"/>
      <c r="Z7" s="14" t="s">
        <v>69</v>
      </c>
      <c r="AA7" s="366"/>
      <c r="AB7" s="367"/>
    </row>
    <row r="8" spans="1:28" ht="15.75" customHeight="1">
      <c r="A8" s="7"/>
      <c r="Z8" s="14" t="s">
        <v>7</v>
      </c>
      <c r="AA8" s="596" t="s">
        <v>269</v>
      </c>
      <c r="AB8" s="597"/>
    </row>
    <row r="9" spans="1:28" ht="15" customHeight="1">
      <c r="A9" s="15"/>
      <c r="Z9" s="14" t="s">
        <v>8</v>
      </c>
      <c r="AA9" s="370"/>
      <c r="AB9" s="371"/>
    </row>
    <row r="10" spans="1:28" ht="15" customHeight="1">
      <c r="A10" s="16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5"/>
      <c r="AB10" s="9"/>
    </row>
    <row r="11" spans="1:28" ht="12.75" customHeight="1">
      <c r="A11" s="372" t="s">
        <v>232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  <c r="L11" s="17"/>
      <c r="M11" s="373" t="s">
        <v>11</v>
      </c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9"/>
    </row>
    <row r="12" spans="1:28" ht="14.25" customHeight="1">
      <c r="A12" s="372" t="s">
        <v>233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9"/>
      <c r="L12" s="17"/>
      <c r="M12" s="18"/>
      <c r="N12" s="380" t="s">
        <v>13</v>
      </c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19"/>
      <c r="AB12" s="9"/>
    </row>
    <row r="13" spans="1:28" ht="15" customHeight="1">
      <c r="A13" s="372" t="s">
        <v>234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9"/>
      <c r="L13" s="20" t="s">
        <v>15</v>
      </c>
      <c r="M13" s="21"/>
      <c r="N13" s="4"/>
      <c r="O13" s="21"/>
      <c r="P13" s="4"/>
      <c r="Q13" s="21"/>
      <c r="R13" s="21"/>
      <c r="S13" s="2"/>
      <c r="T13" s="2"/>
      <c r="U13" s="2"/>
      <c r="V13" s="2"/>
      <c r="W13" s="2"/>
      <c r="X13" s="2"/>
      <c r="Y13" s="2"/>
      <c r="Z13" s="2"/>
      <c r="AA13" s="2"/>
      <c r="AB13" s="5"/>
    </row>
    <row r="14" spans="1:28" ht="14.25" customHeight="1">
      <c r="A14" s="545" t="s">
        <v>236</v>
      </c>
      <c r="B14" s="543"/>
      <c r="C14" s="543"/>
      <c r="D14" s="543"/>
      <c r="E14" s="543"/>
      <c r="F14" s="543"/>
      <c r="G14" s="543"/>
      <c r="H14" s="543"/>
      <c r="I14" s="543"/>
      <c r="J14" s="543"/>
      <c r="K14" s="544"/>
      <c r="N14" s="484" t="s">
        <v>16</v>
      </c>
      <c r="O14" s="484"/>
      <c r="P14" s="484"/>
      <c r="Q14" s="484"/>
      <c r="R14" s="484"/>
      <c r="S14" s="484"/>
      <c r="T14" s="484"/>
      <c r="U14" s="484"/>
      <c r="V14" s="484"/>
      <c r="W14" s="484"/>
      <c r="X14" s="484"/>
      <c r="Y14" s="484"/>
      <c r="Z14" s="484"/>
      <c r="AA14" s="484"/>
      <c r="AB14" s="9"/>
    </row>
    <row r="15" spans="1:28" ht="18" customHeight="1">
      <c r="A15" s="22" t="s">
        <v>17</v>
      </c>
      <c r="B15" s="360" t="s">
        <v>235</v>
      </c>
      <c r="C15" s="360"/>
      <c r="D15" s="360"/>
      <c r="E15" s="360"/>
      <c r="F15" s="360"/>
      <c r="G15" s="23" t="s">
        <v>18</v>
      </c>
      <c r="H15" s="361"/>
      <c r="I15" s="361"/>
      <c r="J15" s="361"/>
      <c r="K15" s="362"/>
      <c r="N15" s="484" t="s">
        <v>105</v>
      </c>
      <c r="O15" s="484"/>
      <c r="P15" s="484"/>
      <c r="Q15" s="484"/>
      <c r="R15" s="484"/>
      <c r="S15" s="484"/>
      <c r="T15" s="484"/>
      <c r="U15" s="484"/>
      <c r="V15" s="484"/>
      <c r="W15" s="484"/>
      <c r="X15" s="484"/>
      <c r="Y15" s="484"/>
      <c r="Z15" s="484"/>
      <c r="AA15" s="484"/>
      <c r="AB15" s="9"/>
    </row>
    <row r="16" spans="1:28" ht="17.25" customHeight="1">
      <c r="A16" s="336" t="s">
        <v>143</v>
      </c>
      <c r="B16" s="337"/>
      <c r="C16" s="337"/>
      <c r="D16" s="337"/>
      <c r="E16" s="338"/>
      <c r="F16" s="345" t="s">
        <v>19</v>
      </c>
      <c r="G16" s="346"/>
      <c r="H16" s="346"/>
      <c r="I16" s="346"/>
      <c r="J16" s="346"/>
      <c r="K16" s="347"/>
      <c r="N16" s="484" t="s">
        <v>140</v>
      </c>
      <c r="O16" s="484"/>
      <c r="P16" s="484"/>
      <c r="Q16" s="484"/>
      <c r="R16" s="484"/>
      <c r="S16" s="484"/>
      <c r="T16" s="484"/>
      <c r="U16" s="484"/>
      <c r="V16" s="484"/>
      <c r="W16" s="484"/>
      <c r="X16" s="484"/>
      <c r="Y16" s="484"/>
      <c r="Z16" s="484"/>
      <c r="AA16" s="484"/>
      <c r="AB16" s="9"/>
    </row>
    <row r="17" spans="1:35" s="24" customFormat="1" ht="17.25" customHeight="1">
      <c r="A17" s="339"/>
      <c r="B17" s="340"/>
      <c r="C17" s="340"/>
      <c r="D17" s="340"/>
      <c r="E17" s="341"/>
      <c r="F17" s="327"/>
      <c r="G17" s="348"/>
      <c r="H17" s="348"/>
      <c r="I17" s="348"/>
      <c r="J17" s="348"/>
      <c r="K17" s="349"/>
      <c r="M17" s="25"/>
      <c r="N17" s="484" t="s">
        <v>85</v>
      </c>
      <c r="O17" s="484"/>
      <c r="P17" s="484"/>
      <c r="Q17" s="484"/>
      <c r="R17" s="484"/>
      <c r="S17" s="484"/>
      <c r="T17" s="484"/>
      <c r="U17" s="484"/>
      <c r="V17" s="484"/>
      <c r="W17" s="484"/>
      <c r="X17" s="484"/>
      <c r="Y17" s="484"/>
      <c r="Z17" s="484"/>
      <c r="AA17" s="484"/>
      <c r="AB17" s="26"/>
    </row>
    <row r="18" spans="1:35" s="24" customFormat="1" ht="19.5" customHeight="1">
      <c r="A18" s="339"/>
      <c r="B18" s="340"/>
      <c r="C18" s="340"/>
      <c r="D18" s="340"/>
      <c r="E18" s="341"/>
      <c r="F18" s="327"/>
      <c r="G18" s="348"/>
      <c r="H18" s="348"/>
      <c r="I18" s="348"/>
      <c r="J18" s="348"/>
      <c r="K18" s="349"/>
      <c r="M18" s="2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26"/>
    </row>
    <row r="19" spans="1:35" s="24" customFormat="1" ht="17.25" customHeight="1">
      <c r="A19" s="342"/>
      <c r="B19" s="343"/>
      <c r="C19" s="343"/>
      <c r="D19" s="343"/>
      <c r="E19" s="344"/>
      <c r="F19" s="350"/>
      <c r="G19" s="351"/>
      <c r="H19" s="351"/>
      <c r="I19" s="351"/>
      <c r="J19" s="351"/>
      <c r="K19" s="352"/>
      <c r="L19" s="327" t="s">
        <v>21</v>
      </c>
      <c r="M19" s="328"/>
      <c r="N19" s="356" t="s">
        <v>120</v>
      </c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27"/>
      <c r="AB19" s="26"/>
    </row>
    <row r="20" spans="1:35" s="24" customFormat="1" ht="17.25" customHeight="1">
      <c r="A20" s="324" t="s">
        <v>22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  <c r="L20" s="327" t="s">
        <v>23</v>
      </c>
      <c r="M20" s="328"/>
      <c r="N20" s="329" t="s">
        <v>137</v>
      </c>
      <c r="O20" s="329"/>
      <c r="P20" s="329"/>
      <c r="Q20" s="329"/>
      <c r="R20" s="329"/>
      <c r="S20" s="329"/>
      <c r="T20" s="329"/>
      <c r="V20" s="28" t="s">
        <v>18</v>
      </c>
      <c r="W20" s="329"/>
      <c r="X20" s="329"/>
      <c r="Y20" s="329"/>
      <c r="Z20" s="329"/>
      <c r="AA20" s="28"/>
      <c r="AB20" s="26"/>
    </row>
    <row r="21" spans="1:35" ht="32.25" customHeight="1">
      <c r="A21" s="330" t="s">
        <v>24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2"/>
    </row>
    <row r="22" spans="1:35" ht="18" customHeight="1">
      <c r="A22" s="333" t="s">
        <v>25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5" t="s">
        <v>26</v>
      </c>
      <c r="Z22" s="335"/>
      <c r="AA22" s="29" t="s">
        <v>27</v>
      </c>
      <c r="AB22" s="30" t="s">
        <v>63</v>
      </c>
    </row>
    <row r="23" spans="1:35" ht="14.25" customHeight="1">
      <c r="A23" s="306" t="s">
        <v>28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6" t="s">
        <v>29</v>
      </c>
      <c r="L23" s="307"/>
      <c r="M23" s="307"/>
      <c r="N23" s="307"/>
      <c r="O23" s="307"/>
      <c r="P23" s="307"/>
      <c r="Q23" s="307"/>
      <c r="R23" s="307"/>
      <c r="S23" s="308"/>
      <c r="T23" s="31" t="s">
        <v>30</v>
      </c>
      <c r="U23" s="32"/>
      <c r="V23" s="306" t="s">
        <v>31</v>
      </c>
      <c r="W23" s="308"/>
      <c r="X23" s="306" t="s">
        <v>32</v>
      </c>
      <c r="Y23" s="308"/>
      <c r="Z23" s="306" t="s">
        <v>33</v>
      </c>
      <c r="AA23" s="307"/>
      <c r="AB23" s="308"/>
    </row>
    <row r="24" spans="1:35" ht="15" customHeight="1">
      <c r="A24" s="309"/>
      <c r="B24" s="310"/>
      <c r="C24" s="310"/>
      <c r="D24" s="310"/>
      <c r="E24" s="310"/>
      <c r="F24" s="310"/>
      <c r="G24" s="310"/>
      <c r="H24" s="310"/>
      <c r="I24" s="310"/>
      <c r="J24" s="311"/>
      <c r="K24" s="190"/>
      <c r="L24" s="191" t="s">
        <v>34</v>
      </c>
      <c r="M24" s="192"/>
      <c r="N24" s="191" t="s">
        <v>34</v>
      </c>
      <c r="O24" s="192"/>
      <c r="P24" s="191" t="s">
        <v>34</v>
      </c>
      <c r="Q24" s="192"/>
      <c r="R24" s="191" t="s">
        <v>34</v>
      </c>
      <c r="S24" s="193"/>
      <c r="T24" s="532"/>
      <c r="U24" s="505"/>
      <c r="V24" s="504"/>
      <c r="W24" s="505"/>
      <c r="X24" s="316"/>
      <c r="Y24" s="317"/>
      <c r="Z24" s="318">
        <f>SUM(X24*T24)</f>
        <v>0</v>
      </c>
      <c r="AA24" s="319"/>
      <c r="AB24" s="320"/>
      <c r="AF24" s="169"/>
      <c r="AI24" s="172">
        <f>SUM(T24*X25)</f>
        <v>0</v>
      </c>
    </row>
    <row r="25" spans="1:35" ht="15" customHeight="1">
      <c r="A25" s="294" t="s">
        <v>208</v>
      </c>
      <c r="B25" s="295"/>
      <c r="C25" s="295"/>
      <c r="D25" s="295"/>
      <c r="E25" s="295"/>
      <c r="F25" s="295"/>
      <c r="G25" s="295"/>
      <c r="H25" s="295"/>
      <c r="I25" s="295"/>
      <c r="J25" s="296"/>
      <c r="K25" s="84" t="s">
        <v>64</v>
      </c>
      <c r="L25" s="85" t="s">
        <v>34</v>
      </c>
      <c r="M25" s="86" t="s">
        <v>78</v>
      </c>
      <c r="N25" s="85" t="s">
        <v>34</v>
      </c>
      <c r="O25" s="86" t="s">
        <v>66</v>
      </c>
      <c r="P25" s="85" t="s">
        <v>34</v>
      </c>
      <c r="Q25" s="87" t="s">
        <v>67</v>
      </c>
      <c r="R25" s="88" t="s">
        <v>34</v>
      </c>
      <c r="S25" s="89" t="s">
        <v>68</v>
      </c>
      <c r="T25" s="554">
        <v>75000</v>
      </c>
      <c r="U25" s="555"/>
      <c r="V25" s="500" t="s">
        <v>237</v>
      </c>
      <c r="W25" s="501"/>
      <c r="X25" s="488">
        <v>0.80800000000000005</v>
      </c>
      <c r="Y25" s="489"/>
      <c r="Z25" s="279">
        <f>SUM(T25*X25)</f>
        <v>60600.000000000007</v>
      </c>
      <c r="AA25" s="280"/>
      <c r="AB25" s="281"/>
      <c r="AC25" s="167"/>
      <c r="AF25" s="170">
        <f>SUM(T24*0.72)</f>
        <v>0</v>
      </c>
    </row>
    <row r="26" spans="1:35" ht="15" customHeight="1">
      <c r="A26" s="294" t="s">
        <v>209</v>
      </c>
      <c r="B26" s="295"/>
      <c r="C26" s="295"/>
      <c r="D26" s="295"/>
      <c r="E26" s="295"/>
      <c r="F26" s="295"/>
      <c r="G26" s="295"/>
      <c r="H26" s="295"/>
      <c r="I26" s="295"/>
      <c r="J26" s="296"/>
      <c r="K26" s="38"/>
      <c r="L26" s="39" t="s">
        <v>34</v>
      </c>
      <c r="M26" s="40"/>
      <c r="N26" s="39" t="s">
        <v>34</v>
      </c>
      <c r="O26" s="40"/>
      <c r="P26" s="39" t="s">
        <v>34</v>
      </c>
      <c r="Q26" s="41"/>
      <c r="R26" s="42" t="s">
        <v>34</v>
      </c>
      <c r="S26" s="43"/>
      <c r="T26" s="526"/>
      <c r="U26" s="527"/>
      <c r="V26" s="502"/>
      <c r="W26" s="531"/>
      <c r="X26" s="488"/>
      <c r="Y26" s="489"/>
      <c r="Z26" s="279">
        <f t="shared" ref="Z26:Z27" si="0">SUM(T26*X26)</f>
        <v>0</v>
      </c>
      <c r="AA26" s="280"/>
      <c r="AB26" s="281"/>
      <c r="AC26" s="167"/>
      <c r="AF26" s="170">
        <f>SUM(T24*0.26)</f>
        <v>0</v>
      </c>
    </row>
    <row r="27" spans="1:35" ht="15" customHeight="1">
      <c r="A27" s="294" t="s">
        <v>35</v>
      </c>
      <c r="B27" s="295"/>
      <c r="C27" s="295"/>
      <c r="D27" s="295"/>
      <c r="E27" s="295"/>
      <c r="F27" s="295"/>
      <c r="G27" s="295"/>
      <c r="H27" s="295"/>
      <c r="I27" s="295"/>
      <c r="J27" s="296"/>
      <c r="K27" s="38"/>
      <c r="L27" s="39" t="s">
        <v>34</v>
      </c>
      <c r="M27" s="40"/>
      <c r="N27" s="39" t="s">
        <v>34</v>
      </c>
      <c r="O27" s="40"/>
      <c r="P27" s="39" t="s">
        <v>34</v>
      </c>
      <c r="Q27" s="41"/>
      <c r="R27" s="42" t="s">
        <v>34</v>
      </c>
      <c r="S27" s="43"/>
      <c r="T27" s="526"/>
      <c r="U27" s="527"/>
      <c r="V27" s="502"/>
      <c r="W27" s="503"/>
      <c r="X27" s="488"/>
      <c r="Y27" s="489"/>
      <c r="Z27" s="279">
        <f t="shared" si="0"/>
        <v>0</v>
      </c>
      <c r="AA27" s="280"/>
      <c r="AB27" s="281"/>
      <c r="AC27" s="167"/>
      <c r="AF27" s="170">
        <f>SUM(T26*0.02)</f>
        <v>0</v>
      </c>
    </row>
    <row r="28" spans="1:35" ht="15" customHeight="1">
      <c r="A28" s="294"/>
      <c r="B28" s="295"/>
      <c r="C28" s="295"/>
      <c r="D28" s="295"/>
      <c r="E28" s="295"/>
      <c r="F28" s="295"/>
      <c r="G28" s="295"/>
      <c r="H28" s="295"/>
      <c r="I28" s="295"/>
      <c r="J28" s="296"/>
      <c r="K28" s="38"/>
      <c r="L28" s="42" t="s">
        <v>34</v>
      </c>
      <c r="M28" s="40"/>
      <c r="N28" s="42" t="s">
        <v>34</v>
      </c>
      <c r="O28" s="40"/>
      <c r="P28" s="42" t="s">
        <v>34</v>
      </c>
      <c r="Q28" s="41"/>
      <c r="R28" s="42" t="s">
        <v>34</v>
      </c>
      <c r="S28" s="43"/>
      <c r="T28" s="433"/>
      <c r="U28" s="528"/>
      <c r="V28" s="502"/>
      <c r="W28" s="503"/>
      <c r="X28" s="277"/>
      <c r="Y28" s="278"/>
      <c r="Z28" s="279">
        <f t="shared" ref="Z28:Z34" si="1">SUM(X28*T28)</f>
        <v>0</v>
      </c>
      <c r="AA28" s="280"/>
      <c r="AB28" s="281"/>
    </row>
    <row r="29" spans="1:35" ht="15" customHeight="1">
      <c r="A29" s="294" t="s">
        <v>238</v>
      </c>
      <c r="B29" s="295"/>
      <c r="C29" s="295"/>
      <c r="D29" s="295"/>
      <c r="E29" s="295"/>
      <c r="F29" s="295"/>
      <c r="G29" s="295"/>
      <c r="H29" s="295"/>
      <c r="I29" s="295"/>
      <c r="J29" s="296"/>
      <c r="K29" s="38"/>
      <c r="L29" s="42" t="s">
        <v>34</v>
      </c>
      <c r="M29" s="40"/>
      <c r="N29" s="42" t="s">
        <v>34</v>
      </c>
      <c r="O29" s="40"/>
      <c r="P29" s="42" t="s">
        <v>34</v>
      </c>
      <c r="Q29" s="41"/>
      <c r="R29" s="42" t="s">
        <v>34</v>
      </c>
      <c r="S29" s="43"/>
      <c r="T29" s="297"/>
      <c r="U29" s="276"/>
      <c r="V29" s="525"/>
      <c r="W29" s="483"/>
      <c r="X29" s="277"/>
      <c r="Y29" s="278"/>
      <c r="Z29" s="279">
        <f t="shared" si="1"/>
        <v>0</v>
      </c>
      <c r="AA29" s="280"/>
      <c r="AB29" s="281"/>
    </row>
    <row r="30" spans="1:35" ht="15" customHeight="1">
      <c r="A30" s="294"/>
      <c r="B30" s="295"/>
      <c r="C30" s="295"/>
      <c r="D30" s="295"/>
      <c r="E30" s="295"/>
      <c r="F30" s="295"/>
      <c r="G30" s="295"/>
      <c r="H30" s="295"/>
      <c r="I30" s="295"/>
      <c r="J30" s="296"/>
      <c r="K30" s="38"/>
      <c r="L30" s="39" t="s">
        <v>34</v>
      </c>
      <c r="M30" s="40"/>
      <c r="N30" s="39" t="s">
        <v>34</v>
      </c>
      <c r="O30" s="40"/>
      <c r="P30" s="39" t="s">
        <v>34</v>
      </c>
      <c r="Q30" s="41"/>
      <c r="R30" s="42" t="s">
        <v>34</v>
      </c>
      <c r="S30" s="43"/>
      <c r="T30" s="297"/>
      <c r="U30" s="276"/>
      <c r="V30" s="297"/>
      <c r="W30" s="276"/>
      <c r="X30" s="277"/>
      <c r="Y30" s="278"/>
      <c r="Z30" s="279">
        <f t="shared" si="1"/>
        <v>0</v>
      </c>
      <c r="AA30" s="280"/>
      <c r="AB30" s="281"/>
      <c r="AF30" s="6" t="e">
        <f>SUM(T25/T24)</f>
        <v>#DIV/0!</v>
      </c>
      <c r="AI30" s="171" t="e">
        <f>SUM(T24*AF30)</f>
        <v>#DIV/0!</v>
      </c>
    </row>
    <row r="31" spans="1:35" ht="15" customHeight="1">
      <c r="A31" s="272"/>
      <c r="B31" s="273"/>
      <c r="C31" s="273"/>
      <c r="D31" s="273"/>
      <c r="E31" s="273"/>
      <c r="F31" s="273"/>
      <c r="G31" s="273"/>
      <c r="H31" s="273"/>
      <c r="I31" s="273"/>
      <c r="J31" s="274"/>
      <c r="K31" s="38"/>
      <c r="L31" s="42" t="s">
        <v>34</v>
      </c>
      <c r="M31" s="40"/>
      <c r="N31" s="42" t="s">
        <v>34</v>
      </c>
      <c r="O31" s="40"/>
      <c r="P31" s="42" t="s">
        <v>34</v>
      </c>
      <c r="Q31" s="41"/>
      <c r="R31" s="42" t="s">
        <v>34</v>
      </c>
      <c r="S31" s="43"/>
      <c r="T31" s="275"/>
      <c r="U31" s="276"/>
      <c r="V31" s="275"/>
      <c r="W31" s="276"/>
      <c r="X31" s="277"/>
      <c r="Y31" s="278"/>
      <c r="Z31" s="279">
        <f t="shared" si="1"/>
        <v>0</v>
      </c>
      <c r="AA31" s="280"/>
      <c r="AB31" s="281"/>
      <c r="AF31" s="6" t="e">
        <f>SUM(T26/T24)</f>
        <v>#DIV/0!</v>
      </c>
      <c r="AI31" s="171" t="e">
        <f>SUM(T24*AF31)</f>
        <v>#DIV/0!</v>
      </c>
    </row>
    <row r="32" spans="1:35" ht="15" customHeight="1">
      <c r="A32" s="288"/>
      <c r="B32" s="289"/>
      <c r="C32" s="289"/>
      <c r="D32" s="289"/>
      <c r="E32" s="289"/>
      <c r="F32" s="289"/>
      <c r="G32" s="289"/>
      <c r="H32" s="289"/>
      <c r="I32" s="289"/>
      <c r="J32" s="290"/>
      <c r="K32" s="38"/>
      <c r="L32" s="39" t="s">
        <v>34</v>
      </c>
      <c r="M32" s="40"/>
      <c r="N32" s="39" t="s">
        <v>34</v>
      </c>
      <c r="O32" s="40"/>
      <c r="P32" s="39" t="s">
        <v>34</v>
      </c>
      <c r="Q32" s="41"/>
      <c r="R32" s="42" t="s">
        <v>34</v>
      </c>
      <c r="S32" s="43"/>
      <c r="T32" s="275"/>
      <c r="U32" s="276"/>
      <c r="V32" s="275"/>
      <c r="W32" s="276"/>
      <c r="X32" s="277"/>
      <c r="Y32" s="278"/>
      <c r="Z32" s="279">
        <f t="shared" si="1"/>
        <v>0</v>
      </c>
      <c r="AA32" s="280"/>
      <c r="AB32" s="281"/>
      <c r="AF32" s="6" t="e">
        <f>SUM(T27/T24)</f>
        <v>#DIV/0!</v>
      </c>
      <c r="AI32" s="168" t="e">
        <f>SUM(T24*AF32)</f>
        <v>#DIV/0!</v>
      </c>
    </row>
    <row r="33" spans="1:28" ht="15" customHeight="1">
      <c r="A33" s="288"/>
      <c r="B33" s="289"/>
      <c r="C33" s="289"/>
      <c r="D33" s="289"/>
      <c r="E33" s="289"/>
      <c r="F33" s="289"/>
      <c r="G33" s="289"/>
      <c r="H33" s="289"/>
      <c r="I33" s="289"/>
      <c r="J33" s="290"/>
      <c r="K33" s="38"/>
      <c r="L33" s="42" t="s">
        <v>34</v>
      </c>
      <c r="M33" s="40"/>
      <c r="N33" s="42" t="s">
        <v>34</v>
      </c>
      <c r="O33" s="40"/>
      <c r="P33" s="42" t="s">
        <v>34</v>
      </c>
      <c r="Q33" s="41"/>
      <c r="R33" s="42" t="s">
        <v>34</v>
      </c>
      <c r="S33" s="43"/>
      <c r="T33" s="275"/>
      <c r="U33" s="276"/>
      <c r="V33" s="275"/>
      <c r="W33" s="276"/>
      <c r="X33" s="277"/>
      <c r="Y33" s="278"/>
      <c r="Z33" s="279">
        <f t="shared" si="1"/>
        <v>0</v>
      </c>
      <c r="AA33" s="280"/>
      <c r="AB33" s="281"/>
    </row>
    <row r="34" spans="1:28" ht="15" customHeight="1">
      <c r="A34" s="288"/>
      <c r="B34" s="289"/>
      <c r="C34" s="289"/>
      <c r="D34" s="289"/>
      <c r="E34" s="289"/>
      <c r="F34" s="289"/>
      <c r="G34" s="289"/>
      <c r="H34" s="289"/>
      <c r="I34" s="289"/>
      <c r="J34" s="290"/>
      <c r="K34" s="38"/>
      <c r="L34" s="39" t="s">
        <v>34</v>
      </c>
      <c r="M34" s="40"/>
      <c r="N34" s="39" t="s">
        <v>34</v>
      </c>
      <c r="O34" s="40"/>
      <c r="P34" s="39" t="s">
        <v>34</v>
      </c>
      <c r="Q34" s="41"/>
      <c r="R34" s="42" t="s">
        <v>34</v>
      </c>
      <c r="S34" s="43"/>
      <c r="T34" s="275"/>
      <c r="U34" s="276"/>
      <c r="V34" s="275"/>
      <c r="W34" s="276"/>
      <c r="X34" s="277"/>
      <c r="Y34" s="278"/>
      <c r="Z34" s="279">
        <f t="shared" si="1"/>
        <v>0</v>
      </c>
      <c r="AA34" s="280"/>
      <c r="AB34" s="281"/>
    </row>
    <row r="35" spans="1:28" ht="15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4"/>
      <c r="K35" s="38"/>
      <c r="L35" s="42" t="s">
        <v>34</v>
      </c>
      <c r="M35" s="40"/>
      <c r="N35" s="42" t="s">
        <v>34</v>
      </c>
      <c r="O35" s="40"/>
      <c r="P35" s="42" t="s">
        <v>34</v>
      </c>
      <c r="Q35" s="41"/>
      <c r="R35" s="42" t="s">
        <v>34</v>
      </c>
      <c r="S35" s="43"/>
      <c r="T35" s="275"/>
      <c r="U35" s="276"/>
      <c r="V35" s="275"/>
      <c r="W35" s="276"/>
      <c r="X35" s="277"/>
      <c r="Y35" s="278"/>
      <c r="Z35" s="279">
        <f t="shared" ref="Z35" si="2">SUM(X35*T35)</f>
        <v>0</v>
      </c>
      <c r="AA35" s="280"/>
      <c r="AB35" s="281"/>
    </row>
    <row r="36" spans="1:28" ht="15" customHeight="1">
      <c r="A36" s="44" t="s">
        <v>39</v>
      </c>
      <c r="B36" s="45"/>
      <c r="C36" s="45"/>
      <c r="D36" s="45"/>
      <c r="E36" s="45"/>
      <c r="F36" s="282"/>
      <c r="G36" s="282"/>
      <c r="H36" s="282"/>
      <c r="I36" s="282"/>
      <c r="J36" s="283"/>
      <c r="K36" s="46"/>
      <c r="L36" s="47" t="s">
        <v>34</v>
      </c>
      <c r="M36" s="48"/>
      <c r="N36" s="47" t="s">
        <v>34</v>
      </c>
      <c r="O36" s="48"/>
      <c r="P36" s="47" t="s">
        <v>34</v>
      </c>
      <c r="Q36" s="49"/>
      <c r="R36" s="50" t="s">
        <v>34</v>
      </c>
      <c r="S36" s="51"/>
      <c r="T36" s="284"/>
      <c r="U36" s="285"/>
      <c r="V36" s="284"/>
      <c r="W36" s="285"/>
      <c r="X36" s="286"/>
      <c r="Y36" s="287"/>
      <c r="Z36" s="269"/>
      <c r="AA36" s="270"/>
      <c r="AB36" s="271"/>
    </row>
    <row r="37" spans="1:28" ht="14.1" customHeight="1">
      <c r="A37" s="260" t="s">
        <v>40</v>
      </c>
      <c r="B37" s="261"/>
      <c r="C37" s="261"/>
      <c r="D37" s="261"/>
      <c r="E37" s="261"/>
      <c r="F37" s="262"/>
      <c r="G37" s="262"/>
      <c r="H37" s="262"/>
      <c r="I37" s="262"/>
      <c r="J37" s="263"/>
      <c r="K37" s="52"/>
      <c r="L37" s="53" t="s">
        <v>34</v>
      </c>
      <c r="M37" s="54"/>
      <c r="N37" s="53" t="s">
        <v>34</v>
      </c>
      <c r="O37" s="54"/>
      <c r="P37" s="53" t="s">
        <v>34</v>
      </c>
      <c r="Q37" s="55"/>
      <c r="R37" s="56" t="s">
        <v>34</v>
      </c>
      <c r="S37" s="57"/>
      <c r="T37" s="264"/>
      <c r="U37" s="265"/>
      <c r="V37" s="264"/>
      <c r="W37" s="266"/>
      <c r="X37" s="267"/>
      <c r="Y37" s="268"/>
      <c r="Z37" s="269"/>
      <c r="AA37" s="270"/>
      <c r="AB37" s="271"/>
    </row>
    <row r="38" spans="1:28" ht="15" customHeight="1">
      <c r="A38" s="245" t="s">
        <v>41</v>
      </c>
      <c r="B38" s="246"/>
      <c r="C38" s="24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248" t="s">
        <v>42</v>
      </c>
      <c r="W38" s="249"/>
      <c r="X38" s="250"/>
      <c r="Y38" s="251">
        <f>SUM(Z25:AB36)</f>
        <v>60600.000000000007</v>
      </c>
      <c r="Z38" s="252"/>
      <c r="AA38" s="252"/>
      <c r="AB38" s="253"/>
    </row>
    <row r="39" spans="1:28" ht="13.5" customHeight="1">
      <c r="A39" s="254" t="s">
        <v>201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6"/>
    </row>
    <row r="40" spans="1:28" ht="12.75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9"/>
    </row>
    <row r="41" spans="1:28" s="59" customFormat="1" ht="13.5" customHeight="1">
      <c r="A41" s="237" t="s">
        <v>43</v>
      </c>
      <c r="B41" s="238"/>
      <c r="C41" s="238"/>
      <c r="D41" s="238"/>
      <c r="E41" s="239"/>
      <c r="F41" s="58"/>
      <c r="H41" s="20"/>
      <c r="I41" s="20"/>
      <c r="J41" s="20"/>
      <c r="K41" s="20"/>
      <c r="L41" s="20"/>
      <c r="M41" s="60" t="s">
        <v>44</v>
      </c>
      <c r="O41" s="21"/>
      <c r="P41" s="197"/>
      <c r="Q41" s="21"/>
      <c r="R41" s="21"/>
      <c r="S41" s="20"/>
      <c r="T41" s="20"/>
      <c r="U41" s="20"/>
      <c r="V41" s="20"/>
      <c r="W41" s="20"/>
      <c r="X41" s="240"/>
      <c r="Y41" s="240"/>
      <c r="Z41" s="241"/>
      <c r="AA41" s="241"/>
      <c r="AB41" s="242"/>
    </row>
    <row r="42" spans="1:28" s="59" customFormat="1" ht="12" customHeight="1">
      <c r="A42" s="208" t="s">
        <v>45</v>
      </c>
      <c r="B42" s="209"/>
      <c r="C42" s="209"/>
      <c r="D42" s="209"/>
      <c r="E42" s="243"/>
      <c r="F42" s="217" t="s">
        <v>212</v>
      </c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31"/>
    </row>
    <row r="43" spans="1:28" s="59" customFormat="1" ht="11.25" customHeight="1">
      <c r="A43" s="200"/>
      <c r="B43" s="201"/>
      <c r="C43" s="194" t="s">
        <v>46</v>
      </c>
      <c r="D43" s="195"/>
      <c r="E43" s="196"/>
      <c r="F43" s="219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3"/>
    </row>
    <row r="44" spans="1:28" s="59" customFormat="1" ht="12.75" customHeight="1">
      <c r="A44" s="200"/>
      <c r="B44" s="201"/>
      <c r="C44" s="194" t="s">
        <v>47</v>
      </c>
      <c r="D44" s="195"/>
      <c r="E44" s="196"/>
      <c r="F44" s="65"/>
      <c r="G44" s="66" t="s">
        <v>48</v>
      </c>
      <c r="H44" s="66"/>
      <c r="I44" s="67"/>
      <c r="J44" s="67"/>
      <c r="K44" s="67"/>
      <c r="M44" s="68"/>
      <c r="N44" s="198"/>
      <c r="O44" s="68"/>
      <c r="P44" s="198"/>
      <c r="Q44" s="68"/>
      <c r="R44" s="68"/>
      <c r="S44" s="70"/>
      <c r="T44" s="71" t="s">
        <v>49</v>
      </c>
      <c r="Z44" s="72"/>
      <c r="AB44" s="73"/>
    </row>
    <row r="45" spans="1:28" s="59" customFormat="1" ht="12.75" customHeight="1">
      <c r="A45" s="200" t="str">
        <f>AA8</f>
        <v>21-009</v>
      </c>
      <c r="B45" s="201"/>
      <c r="C45" s="202" t="s">
        <v>50</v>
      </c>
      <c r="D45" s="203"/>
      <c r="E45" s="204"/>
      <c r="F45" s="226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1"/>
    </row>
    <row r="46" spans="1:28" s="59" customFormat="1" ht="12" customHeight="1" thickBot="1">
      <c r="A46" s="212"/>
      <c r="B46" s="213"/>
      <c r="C46" s="234" t="s">
        <v>51</v>
      </c>
      <c r="D46" s="235"/>
      <c r="E46" s="236"/>
      <c r="F46" s="228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3"/>
    </row>
    <row r="47" spans="1:28" s="59" customFormat="1" ht="12.75" customHeight="1">
      <c r="A47" s="208" t="s">
        <v>52</v>
      </c>
      <c r="B47" s="209"/>
      <c r="C47" s="210"/>
      <c r="D47" s="210"/>
      <c r="E47" s="211"/>
      <c r="F47" s="74"/>
      <c r="G47" s="60" t="s">
        <v>53</v>
      </c>
      <c r="H47" s="197"/>
      <c r="I47" s="197"/>
      <c r="J47" s="197"/>
      <c r="K47" s="197"/>
      <c r="M47" s="197"/>
      <c r="N47" s="197"/>
      <c r="O47" s="197"/>
      <c r="P47" s="197"/>
      <c r="Q47" s="197"/>
      <c r="R47" s="75"/>
      <c r="S47" s="197"/>
      <c r="T47" s="76" t="s">
        <v>54</v>
      </c>
      <c r="Z47" s="197"/>
      <c r="AB47" s="77"/>
    </row>
    <row r="48" spans="1:28" s="59" customFormat="1" ht="11.25" customHeight="1" thickBot="1">
      <c r="A48" s="212"/>
      <c r="B48" s="213"/>
      <c r="C48" s="214" t="s">
        <v>55</v>
      </c>
      <c r="D48" s="215"/>
      <c r="E48" s="216"/>
      <c r="F48" s="217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21"/>
    </row>
    <row r="49" spans="1:28" s="59" customFormat="1" ht="12.75" customHeight="1">
      <c r="A49" s="223" t="s">
        <v>56</v>
      </c>
      <c r="B49" s="224"/>
      <c r="C49" s="224"/>
      <c r="D49" s="224"/>
      <c r="E49" s="225"/>
      <c r="F49" s="219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2"/>
    </row>
    <row r="50" spans="1:28" s="59" customFormat="1" ht="12" customHeight="1">
      <c r="A50" s="200"/>
      <c r="B50" s="201"/>
      <c r="C50" s="202" t="s">
        <v>57</v>
      </c>
      <c r="D50" s="203"/>
      <c r="E50" s="204"/>
      <c r="F50" s="67"/>
      <c r="G50" s="66" t="s">
        <v>58</v>
      </c>
      <c r="I50" s="198"/>
      <c r="J50" s="198"/>
      <c r="K50" s="198"/>
      <c r="M50" s="198"/>
      <c r="N50" s="198"/>
      <c r="O50" s="198"/>
      <c r="P50" s="198"/>
      <c r="Q50" s="198"/>
      <c r="R50" s="78"/>
      <c r="S50" s="198"/>
      <c r="T50" s="71" t="s">
        <v>59</v>
      </c>
      <c r="Z50" s="198"/>
      <c r="AA50" s="79"/>
      <c r="AB50" s="73"/>
    </row>
    <row r="51" spans="1:28" s="59" customFormat="1" ht="9.75" customHeight="1">
      <c r="A51" s="200"/>
      <c r="B51" s="201"/>
      <c r="C51" s="205" t="s">
        <v>60</v>
      </c>
      <c r="D51" s="206"/>
      <c r="E51" s="207"/>
      <c r="F51" s="80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81"/>
      <c r="AB51" s="83"/>
    </row>
  </sheetData>
  <mergeCells count="141">
    <mergeCell ref="A50:B50"/>
    <mergeCell ref="C50:E50"/>
    <mergeCell ref="A51:B51"/>
    <mergeCell ref="C51:E51"/>
    <mergeCell ref="A47:E47"/>
    <mergeCell ref="A48:B48"/>
    <mergeCell ref="C48:E48"/>
    <mergeCell ref="F48:P49"/>
    <mergeCell ref="Q48:AB49"/>
    <mergeCell ref="A49:E49"/>
    <mergeCell ref="A44:B44"/>
    <mergeCell ref="A45:B45"/>
    <mergeCell ref="C45:E45"/>
    <mergeCell ref="F45:P46"/>
    <mergeCell ref="Q45:AB46"/>
    <mergeCell ref="A46:B46"/>
    <mergeCell ref="C46:E46"/>
    <mergeCell ref="A41:E41"/>
    <mergeCell ref="X41:Y41"/>
    <mergeCell ref="Z41:AB41"/>
    <mergeCell ref="A42:E42"/>
    <mergeCell ref="F42:P43"/>
    <mergeCell ref="Q42:AB43"/>
    <mergeCell ref="A43:B43"/>
    <mergeCell ref="A38:C38"/>
    <mergeCell ref="D38:U38"/>
    <mergeCell ref="V38:X38"/>
    <mergeCell ref="Y38:AB38"/>
    <mergeCell ref="A39:AB39"/>
    <mergeCell ref="A40:AB40"/>
    <mergeCell ref="A37:E37"/>
    <mergeCell ref="F37:J37"/>
    <mergeCell ref="T37:U37"/>
    <mergeCell ref="V37:W37"/>
    <mergeCell ref="X37:Y37"/>
    <mergeCell ref="Z37:AB37"/>
    <mergeCell ref="A35:J35"/>
    <mergeCell ref="T35:U35"/>
    <mergeCell ref="V35:W35"/>
    <mergeCell ref="X35:Y35"/>
    <mergeCell ref="Z35:AB35"/>
    <mergeCell ref="F36:J36"/>
    <mergeCell ref="T36:U36"/>
    <mergeCell ref="V36:W36"/>
    <mergeCell ref="X36:Y36"/>
    <mergeCell ref="Z36:AB36"/>
    <mergeCell ref="A33:J33"/>
    <mergeCell ref="T33:U33"/>
    <mergeCell ref="V33:W33"/>
    <mergeCell ref="X33:Y33"/>
    <mergeCell ref="Z33:AB33"/>
    <mergeCell ref="A34:J34"/>
    <mergeCell ref="T34:U34"/>
    <mergeCell ref="V34:W34"/>
    <mergeCell ref="X34:Y34"/>
    <mergeCell ref="Z34:AB34"/>
    <mergeCell ref="A31:J31"/>
    <mergeCell ref="T31:U31"/>
    <mergeCell ref="V31:W31"/>
    <mergeCell ref="X31:Y31"/>
    <mergeCell ref="Z31:AB31"/>
    <mergeCell ref="A32:J32"/>
    <mergeCell ref="T32:U32"/>
    <mergeCell ref="V32:W32"/>
    <mergeCell ref="X32:Y32"/>
    <mergeCell ref="Z32:AB32"/>
    <mergeCell ref="A29:J29"/>
    <mergeCell ref="T29:U29"/>
    <mergeCell ref="V29:W29"/>
    <mergeCell ref="X29:Y29"/>
    <mergeCell ref="Z29:AB29"/>
    <mergeCell ref="A30:J30"/>
    <mergeCell ref="T30:U30"/>
    <mergeCell ref="V30:W30"/>
    <mergeCell ref="X30:Y30"/>
    <mergeCell ref="Z30:AB30"/>
    <mergeCell ref="A27:J27"/>
    <mergeCell ref="T27:U27"/>
    <mergeCell ref="V27:W27"/>
    <mergeCell ref="X27:Y27"/>
    <mergeCell ref="Z27:AB27"/>
    <mergeCell ref="A28:J28"/>
    <mergeCell ref="T28:U28"/>
    <mergeCell ref="V28:W28"/>
    <mergeCell ref="X28:Y28"/>
    <mergeCell ref="Z28:AB28"/>
    <mergeCell ref="A25:J25"/>
    <mergeCell ref="T25:U25"/>
    <mergeCell ref="V25:W25"/>
    <mergeCell ref="X25:Y25"/>
    <mergeCell ref="Z25:AB25"/>
    <mergeCell ref="A26:J26"/>
    <mergeCell ref="T26:U26"/>
    <mergeCell ref="V26:W26"/>
    <mergeCell ref="X26:Y26"/>
    <mergeCell ref="Z26:AB26"/>
    <mergeCell ref="A23:J23"/>
    <mergeCell ref="K23:S23"/>
    <mergeCell ref="V23:W23"/>
    <mergeCell ref="X23:Y23"/>
    <mergeCell ref="Z23:AB23"/>
    <mergeCell ref="A24:J24"/>
    <mergeCell ref="T24:U24"/>
    <mergeCell ref="V24:W24"/>
    <mergeCell ref="X24:Y24"/>
    <mergeCell ref="Z24:AB24"/>
    <mergeCell ref="A20:K20"/>
    <mergeCell ref="L20:M20"/>
    <mergeCell ref="N20:T20"/>
    <mergeCell ref="W20:Z20"/>
    <mergeCell ref="A21:AB21"/>
    <mergeCell ref="A22:X22"/>
    <mergeCell ref="Y22:Z22"/>
    <mergeCell ref="A16:E19"/>
    <mergeCell ref="F16:K19"/>
    <mergeCell ref="N16:AA16"/>
    <mergeCell ref="N17:AA17"/>
    <mergeCell ref="N18:AA18"/>
    <mergeCell ref="L19:M19"/>
    <mergeCell ref="N19:Z19"/>
    <mergeCell ref="A12:K12"/>
    <mergeCell ref="N12:Z12"/>
    <mergeCell ref="A13:K13"/>
    <mergeCell ref="A14:K14"/>
    <mergeCell ref="N14:AA14"/>
    <mergeCell ref="B15:F15"/>
    <mergeCell ref="H15:K15"/>
    <mergeCell ref="N15:AA15"/>
    <mergeCell ref="K6:T6"/>
    <mergeCell ref="AA6:AB6"/>
    <mergeCell ref="AA7:AB7"/>
    <mergeCell ref="AA8:AB8"/>
    <mergeCell ref="AA9:AB9"/>
    <mergeCell ref="A11:K11"/>
    <mergeCell ref="M11:AA11"/>
    <mergeCell ref="J2:U2"/>
    <mergeCell ref="J3:U3"/>
    <mergeCell ref="J4:U4"/>
    <mergeCell ref="AA4:AB4"/>
    <mergeCell ref="J5:U5"/>
    <mergeCell ref="AA5:AB5"/>
  </mergeCells>
  <dataValidations count="13">
    <dataValidation allowBlank="1" showInputMessage="1" showErrorMessage="1" promptTitle="#" prompt="Capital Project: No need for Qty - Enter the applicable amts (+ &amp; -) in the extended total fields." sqref="T36:U37"/>
    <dataValidation allowBlank="1" showInputMessage="1" showErrorMessage="1" promptTitle="$$" prompt="Capital Project - Enter the applicable amts (+ &amp; -) in the extended total fields." sqref="X36:Y37"/>
    <dataValidation allowBlank="1" showInputMessage="1" showErrorMessage="1" promptTitle="$$" prompt="Enter amount for single quantity. Price will auto-extend if qty entered." sqref="X24:Y35"/>
    <dataValidation type="list" allowBlank="1" showInputMessage="1" showErrorMessage="1" promptTitle="E-Verify" prompt="Is a copy of the E-Verify affidavit on file? Y or N" sqref="AB22">
      <formula1>"Y, N"</formula1>
    </dataValidation>
    <dataValidation allowBlank="1" showInputMessage="1" showErrorMessage="1" promptTitle="Date" prompt="Enter current date" sqref="AA4:AB4"/>
    <dataValidation errorStyle="warning" allowBlank="1" showInputMessage="1" showErrorMessage="1" errorTitle="RESTRICTED" error="PURCHASING USE ONLY" promptTitle="RESTRICTED" prompt="PURCHASING USE ONLY" sqref="AA6:AB6"/>
    <dataValidation errorStyle="warning" allowBlank="1" showInputMessage="1" showErrorMessage="1" errorTitle="Contact" error="Please enter the contact person for this req." promptTitle="Contact" prompt="Enter the contact person for this requisition." sqref="N19:Z19"/>
    <dataValidation errorStyle="warning" allowBlank="1" showInputMessage="1" showErrorMessage="1" errorTitle="Phone#" error="Enter the phone # where you can be reached by the vendor." promptTitle="Phone#" prompt="Enter the phone # where you can be reached by the vendor." sqref="N20:T20"/>
    <dataValidation allowBlank="1" showInputMessage="1" showErrorMessage="1" promptTitle="Phone#" prompt="Enter vendor's phone #" sqref="B15:F15"/>
    <dataValidation allowBlank="1" showErrorMessage="1" sqref="V24:V37 Z24:AB37"/>
    <dataValidation allowBlank="1" showInputMessage="1" showErrorMessage="1" promptTitle="Acct #" prompt="Please supply entire account number in the 4-4-2-4 format." sqref="K24:K37"/>
    <dataValidation allowBlank="1" showInputMessage="1" showErrorMessage="1" promptTitle="#" prompt="Enter quantity." sqref="T24:U35"/>
    <dataValidation allowBlank="1" showInputMessage="1" showErrorMessage="1" promptTitle="CAP PROJ" prompt="Please enter the capital project number, along with the associated account nubers." sqref="F36"/>
  </dataValidations>
  <hyperlinks>
    <hyperlink ref="A14" r:id="rId1" display="kimberly@F2ind.com"/>
  </hyperlinks>
  <printOptions horizontalCentered="1"/>
  <pageMargins left="0" right="0" top="0.5" bottom="0" header="0.3" footer="0.05"/>
  <pageSetup orientation="portrait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1"/>
  <sheetViews>
    <sheetView showGridLines="0" showZeros="0" showRuler="0" showWhiteSpace="0" view="pageLayout" zoomScaleNormal="100" workbookViewId="0">
      <selection activeCell="AJ19" sqref="AJ19"/>
    </sheetView>
  </sheetViews>
  <sheetFormatPr defaultColWidth="3.125" defaultRowHeight="15" customHeight="1"/>
  <cols>
    <col min="1" max="1" width="3.125" style="6" customWidth="1"/>
    <col min="2" max="5" width="3.5" style="6" customWidth="1"/>
    <col min="6" max="6" width="3.125" style="6"/>
    <col min="7" max="7" width="3.75" style="6" customWidth="1"/>
    <col min="8" max="10" width="3.125" style="6"/>
    <col min="11" max="11" width="3.375" style="6" customWidth="1"/>
    <col min="12" max="12" width="1.875" style="6" customWidth="1"/>
    <col min="13" max="13" width="4.125" style="12" customWidth="1"/>
    <col min="14" max="14" width="1.125" style="13" customWidth="1"/>
    <col min="15" max="15" width="2.5" style="12" customWidth="1"/>
    <col min="16" max="16" width="1.75" style="13" customWidth="1"/>
    <col min="17" max="17" width="4.5" style="12" customWidth="1"/>
    <col min="18" max="18" width="1" style="12" customWidth="1"/>
    <col min="19" max="19" width="4.375" style="6" customWidth="1"/>
    <col min="20" max="20" width="3.5" style="6" customWidth="1"/>
    <col min="21" max="21" width="3" style="6" customWidth="1"/>
    <col min="22" max="22" width="3.5" style="6" customWidth="1"/>
    <col min="23" max="23" width="2.25" style="6" customWidth="1"/>
    <col min="24" max="24" width="4.375" style="6" customWidth="1"/>
    <col min="25" max="25" width="4.75" style="6" customWidth="1"/>
    <col min="26" max="26" width="3.125" style="6"/>
    <col min="27" max="27" width="4.125" style="6" customWidth="1"/>
    <col min="28" max="28" width="5.625" style="6" customWidth="1"/>
    <col min="29" max="16384" width="3.125" style="6"/>
  </cols>
  <sheetData>
    <row r="1" spans="1:28" ht="6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3"/>
      <c r="P1" s="4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5"/>
    </row>
    <row r="2" spans="1:28" ht="17.25" customHeight="1">
      <c r="A2" s="7"/>
      <c r="J2" s="374" t="s">
        <v>0</v>
      </c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Z2" s="8"/>
      <c r="AA2" s="8"/>
      <c r="AB2" s="9"/>
    </row>
    <row r="3" spans="1:28" ht="15" customHeight="1">
      <c r="A3" s="7"/>
      <c r="J3" s="375" t="s">
        <v>1</v>
      </c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Z3" s="8"/>
      <c r="AA3" s="8"/>
      <c r="AB3" s="9"/>
    </row>
    <row r="4" spans="1:28" ht="14.25" customHeight="1">
      <c r="A4" s="7"/>
      <c r="J4" s="375" t="s">
        <v>2</v>
      </c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Z4" s="10" t="s">
        <v>3</v>
      </c>
      <c r="AA4" s="376"/>
      <c r="AB4" s="377"/>
    </row>
    <row r="5" spans="1:28" ht="14.25" customHeight="1">
      <c r="A5" s="7"/>
      <c r="J5" s="375" t="s">
        <v>4</v>
      </c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AA5" s="378"/>
      <c r="AB5" s="379"/>
    </row>
    <row r="6" spans="1:28" ht="17.25" customHeight="1">
      <c r="A6" s="7"/>
      <c r="K6" s="363" t="s">
        <v>5</v>
      </c>
      <c r="L6" s="363"/>
      <c r="M6" s="363"/>
      <c r="N6" s="363"/>
      <c r="O6" s="363"/>
      <c r="P6" s="363"/>
      <c r="Q6" s="363"/>
      <c r="R6" s="363"/>
      <c r="S6" s="363"/>
      <c r="T6" s="363"/>
      <c r="Z6" s="11" t="s">
        <v>6</v>
      </c>
      <c r="AA6" s="541"/>
      <c r="AB6" s="542"/>
    </row>
    <row r="7" spans="1:28" ht="15" customHeight="1">
      <c r="A7" s="7"/>
      <c r="Z7" s="14" t="s">
        <v>69</v>
      </c>
      <c r="AA7" s="366">
        <v>4432</v>
      </c>
      <c r="AB7" s="367"/>
    </row>
    <row r="8" spans="1:28" ht="15.75" customHeight="1">
      <c r="A8" s="7"/>
      <c r="Z8" s="14" t="s">
        <v>7</v>
      </c>
      <c r="AA8" s="368"/>
      <c r="AB8" s="369"/>
    </row>
    <row r="9" spans="1:28" ht="15" customHeight="1">
      <c r="A9" s="15"/>
      <c r="Z9" s="14" t="s">
        <v>8</v>
      </c>
      <c r="AA9" s="370"/>
      <c r="AB9" s="371"/>
    </row>
    <row r="10" spans="1:28" ht="15" customHeight="1">
      <c r="A10" s="16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5"/>
      <c r="AB10" s="9"/>
    </row>
    <row r="11" spans="1:28" ht="15" customHeight="1">
      <c r="A11" s="372" t="s">
        <v>94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  <c r="L11" s="17"/>
      <c r="M11" s="373" t="s">
        <v>11</v>
      </c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9"/>
    </row>
    <row r="12" spans="1:28" ht="14.25" customHeight="1">
      <c r="A12" s="372" t="s">
        <v>95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9"/>
      <c r="L12" s="17"/>
      <c r="M12" s="18"/>
      <c r="N12" s="380" t="s">
        <v>13</v>
      </c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19"/>
      <c r="AB12" s="9"/>
    </row>
    <row r="13" spans="1:28" ht="15" customHeight="1">
      <c r="A13" s="372" t="s">
        <v>96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9"/>
      <c r="L13" s="20" t="s">
        <v>15</v>
      </c>
      <c r="M13" s="21"/>
      <c r="N13" s="4"/>
      <c r="O13" s="21"/>
      <c r="P13" s="4"/>
      <c r="Q13" s="21"/>
      <c r="R13" s="21"/>
      <c r="S13" s="2"/>
      <c r="T13" s="2"/>
      <c r="U13" s="2"/>
      <c r="V13" s="2"/>
      <c r="W13" s="2"/>
      <c r="X13" s="2"/>
      <c r="Y13" s="2"/>
      <c r="Z13" s="2"/>
      <c r="AA13" s="2"/>
      <c r="AB13" s="5"/>
    </row>
    <row r="14" spans="1:28" ht="14.25" customHeight="1">
      <c r="A14" s="357" t="s">
        <v>98</v>
      </c>
      <c r="B14" s="358"/>
      <c r="C14" s="358"/>
      <c r="D14" s="358"/>
      <c r="E14" s="358"/>
      <c r="F14" s="358"/>
      <c r="G14" s="358"/>
      <c r="H14" s="358"/>
      <c r="I14" s="358"/>
      <c r="J14" s="358"/>
      <c r="K14" s="359"/>
      <c r="N14" s="354" t="s">
        <v>16</v>
      </c>
      <c r="O14" s="354"/>
      <c r="P14" s="354"/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9"/>
    </row>
    <row r="15" spans="1:28" ht="18" customHeight="1">
      <c r="A15" s="22" t="s">
        <v>17</v>
      </c>
      <c r="B15" s="360" t="s">
        <v>97</v>
      </c>
      <c r="C15" s="360"/>
      <c r="D15" s="360"/>
      <c r="E15" s="360"/>
      <c r="F15" s="360"/>
      <c r="G15" s="23" t="s">
        <v>18</v>
      </c>
      <c r="H15" s="361"/>
      <c r="I15" s="361"/>
      <c r="J15" s="361"/>
      <c r="K15" s="362"/>
      <c r="N15" s="354" t="s">
        <v>105</v>
      </c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9"/>
    </row>
    <row r="16" spans="1:28" ht="17.25" customHeight="1">
      <c r="A16" s="336" t="s">
        <v>115</v>
      </c>
      <c r="B16" s="337"/>
      <c r="C16" s="337"/>
      <c r="D16" s="337"/>
      <c r="E16" s="338"/>
      <c r="F16" s="345" t="s">
        <v>19</v>
      </c>
      <c r="G16" s="346"/>
      <c r="H16" s="346"/>
      <c r="I16" s="346"/>
      <c r="J16" s="346"/>
      <c r="K16" s="347"/>
      <c r="N16" s="354" t="s">
        <v>106</v>
      </c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9"/>
    </row>
    <row r="17" spans="1:28" s="24" customFormat="1" ht="17.25" customHeight="1">
      <c r="A17" s="339"/>
      <c r="B17" s="340"/>
      <c r="C17" s="340"/>
      <c r="D17" s="340"/>
      <c r="E17" s="341"/>
      <c r="F17" s="327"/>
      <c r="G17" s="348"/>
      <c r="H17" s="348"/>
      <c r="I17" s="348"/>
      <c r="J17" s="348"/>
      <c r="K17" s="349"/>
      <c r="M17" s="25"/>
      <c r="N17" s="354" t="s">
        <v>85</v>
      </c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26"/>
    </row>
    <row r="18" spans="1:28" s="24" customFormat="1" ht="19.5" customHeight="1">
      <c r="A18" s="339"/>
      <c r="B18" s="340"/>
      <c r="C18" s="340"/>
      <c r="D18" s="340"/>
      <c r="E18" s="341"/>
      <c r="F18" s="327"/>
      <c r="G18" s="348"/>
      <c r="H18" s="348"/>
      <c r="I18" s="348"/>
      <c r="J18" s="348"/>
      <c r="K18" s="349"/>
      <c r="M18" s="2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26"/>
    </row>
    <row r="19" spans="1:28" s="24" customFormat="1" ht="17.25" customHeight="1">
      <c r="A19" s="342"/>
      <c r="B19" s="343"/>
      <c r="C19" s="343"/>
      <c r="D19" s="343"/>
      <c r="E19" s="344"/>
      <c r="F19" s="350"/>
      <c r="G19" s="351"/>
      <c r="H19" s="351"/>
      <c r="I19" s="351"/>
      <c r="J19" s="351"/>
      <c r="K19" s="352"/>
      <c r="L19" s="327" t="s">
        <v>21</v>
      </c>
      <c r="M19" s="328"/>
      <c r="N19" s="356" t="s">
        <v>80</v>
      </c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27"/>
      <c r="AB19" s="26"/>
    </row>
    <row r="20" spans="1:28" s="24" customFormat="1" ht="17.25" customHeight="1">
      <c r="A20" s="324" t="s">
        <v>22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  <c r="L20" s="327" t="s">
        <v>23</v>
      </c>
      <c r="M20" s="328"/>
      <c r="N20" s="329"/>
      <c r="O20" s="329"/>
      <c r="P20" s="329"/>
      <c r="Q20" s="329"/>
      <c r="R20" s="329"/>
      <c r="S20" s="329"/>
      <c r="T20" s="329"/>
      <c r="V20" s="28" t="s">
        <v>18</v>
      </c>
      <c r="W20" s="329"/>
      <c r="X20" s="329"/>
      <c r="Y20" s="329"/>
      <c r="Z20" s="329"/>
      <c r="AA20" s="28"/>
      <c r="AB20" s="26"/>
    </row>
    <row r="21" spans="1:28" ht="32.25" customHeight="1">
      <c r="A21" s="330" t="s">
        <v>24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2"/>
    </row>
    <row r="22" spans="1:28" ht="18" customHeight="1">
      <c r="A22" s="333" t="s">
        <v>25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5" t="s">
        <v>26</v>
      </c>
      <c r="Z22" s="335"/>
      <c r="AA22" s="29" t="s">
        <v>27</v>
      </c>
      <c r="AB22" s="30" t="s">
        <v>63</v>
      </c>
    </row>
    <row r="23" spans="1:28" ht="14.25" customHeight="1">
      <c r="A23" s="306" t="s">
        <v>28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6" t="s">
        <v>29</v>
      </c>
      <c r="L23" s="307"/>
      <c r="M23" s="307"/>
      <c r="N23" s="307"/>
      <c r="O23" s="307"/>
      <c r="P23" s="307"/>
      <c r="Q23" s="307"/>
      <c r="R23" s="307"/>
      <c r="S23" s="308"/>
      <c r="T23" s="31" t="s">
        <v>30</v>
      </c>
      <c r="U23" s="32"/>
      <c r="V23" s="306" t="s">
        <v>31</v>
      </c>
      <c r="W23" s="308"/>
      <c r="X23" s="306" t="s">
        <v>32</v>
      </c>
      <c r="Y23" s="308"/>
      <c r="Z23" s="306" t="s">
        <v>33</v>
      </c>
      <c r="AA23" s="307"/>
      <c r="AB23" s="308"/>
    </row>
    <row r="24" spans="1:28" ht="15" customHeight="1">
      <c r="A24" s="309"/>
      <c r="B24" s="310"/>
      <c r="C24" s="310"/>
      <c r="D24" s="310"/>
      <c r="E24" s="310"/>
      <c r="F24" s="310"/>
      <c r="G24" s="310"/>
      <c r="H24" s="310"/>
      <c r="I24" s="310"/>
      <c r="J24" s="311"/>
      <c r="K24" s="33"/>
      <c r="L24" s="34" t="s">
        <v>34</v>
      </c>
      <c r="M24" s="35"/>
      <c r="N24" s="34" t="s">
        <v>34</v>
      </c>
      <c r="O24" s="35"/>
      <c r="P24" s="34" t="s">
        <v>34</v>
      </c>
      <c r="Q24" s="36"/>
      <c r="R24" s="34" t="s">
        <v>34</v>
      </c>
      <c r="S24" s="37"/>
      <c r="T24" s="439"/>
      <c r="U24" s="440"/>
      <c r="V24" s="439"/>
      <c r="W24" s="440"/>
      <c r="X24" s="316"/>
      <c r="Y24" s="317"/>
      <c r="Z24" s="318">
        <f t="shared" ref="Z24:Z35" si="0">SUM(X24*T24)</f>
        <v>0</v>
      </c>
      <c r="AA24" s="319"/>
      <c r="AB24" s="320"/>
    </row>
    <row r="25" spans="1:28" ht="15" customHeight="1">
      <c r="A25" s="294" t="s">
        <v>111</v>
      </c>
      <c r="B25" s="295"/>
      <c r="C25" s="295"/>
      <c r="D25" s="295"/>
      <c r="E25" s="295"/>
      <c r="F25" s="295"/>
      <c r="G25" s="295"/>
      <c r="H25" s="295"/>
      <c r="I25" s="295"/>
      <c r="J25" s="296"/>
      <c r="K25" s="38" t="s">
        <v>64</v>
      </c>
      <c r="L25" s="39" t="s">
        <v>34</v>
      </c>
      <c r="M25" s="40" t="s">
        <v>78</v>
      </c>
      <c r="N25" s="39" t="s">
        <v>34</v>
      </c>
      <c r="O25" s="40" t="s">
        <v>76</v>
      </c>
      <c r="P25" s="39" t="s">
        <v>34</v>
      </c>
      <c r="Q25" s="41" t="s">
        <v>67</v>
      </c>
      <c r="R25" s="42" t="s">
        <v>34</v>
      </c>
      <c r="S25" s="43" t="s">
        <v>68</v>
      </c>
      <c r="T25" s="433">
        <v>9</v>
      </c>
      <c r="U25" s="276"/>
      <c r="V25" s="297" t="s">
        <v>88</v>
      </c>
      <c r="W25" s="276"/>
      <c r="X25" s="277"/>
      <c r="Y25" s="278"/>
      <c r="Z25" s="279">
        <f t="shared" si="0"/>
        <v>0</v>
      </c>
      <c r="AA25" s="280"/>
      <c r="AB25" s="281"/>
    </row>
    <row r="26" spans="1:28" ht="15" customHeight="1">
      <c r="A26" s="294" t="s">
        <v>112</v>
      </c>
      <c r="B26" s="295"/>
      <c r="C26" s="295"/>
      <c r="D26" s="295"/>
      <c r="E26" s="295"/>
      <c r="F26" s="295"/>
      <c r="G26" s="295"/>
      <c r="H26" s="295"/>
      <c r="I26" s="295"/>
      <c r="J26" s="296"/>
      <c r="K26" s="38"/>
      <c r="L26" s="42" t="s">
        <v>34</v>
      </c>
      <c r="M26" s="40"/>
      <c r="N26" s="42" t="s">
        <v>34</v>
      </c>
      <c r="O26" s="40"/>
      <c r="P26" s="42" t="s">
        <v>34</v>
      </c>
      <c r="Q26" s="41"/>
      <c r="R26" s="42" t="s">
        <v>34</v>
      </c>
      <c r="S26" s="43"/>
      <c r="T26" s="297"/>
      <c r="U26" s="276"/>
      <c r="V26" s="480" t="s">
        <v>89</v>
      </c>
      <c r="W26" s="481"/>
      <c r="X26" s="277"/>
      <c r="Y26" s="278"/>
      <c r="Z26" s="279">
        <f t="shared" si="0"/>
        <v>0</v>
      </c>
      <c r="AA26" s="280"/>
      <c r="AB26" s="281"/>
    </row>
    <row r="27" spans="1:28" ht="15" customHeight="1">
      <c r="A27" s="294" t="s">
        <v>35</v>
      </c>
      <c r="B27" s="295"/>
      <c r="C27" s="295"/>
      <c r="D27" s="295"/>
      <c r="E27" s="295"/>
      <c r="F27" s="295"/>
      <c r="G27" s="295"/>
      <c r="H27" s="295"/>
      <c r="I27" s="295"/>
      <c r="J27" s="296"/>
      <c r="K27" s="38"/>
      <c r="L27" s="39" t="s">
        <v>34</v>
      </c>
      <c r="M27" s="40"/>
      <c r="N27" s="39" t="s">
        <v>34</v>
      </c>
      <c r="O27" s="40"/>
      <c r="P27" s="39" t="s">
        <v>34</v>
      </c>
      <c r="Q27" s="41"/>
      <c r="R27" s="42" t="s">
        <v>34</v>
      </c>
      <c r="S27" s="43"/>
      <c r="T27" s="297"/>
      <c r="U27" s="276"/>
      <c r="V27" s="480" t="s">
        <v>90</v>
      </c>
      <c r="W27" s="481"/>
      <c r="X27" s="277"/>
      <c r="Y27" s="278"/>
      <c r="Z27" s="279">
        <f>SUM(X27*T27)</f>
        <v>0</v>
      </c>
      <c r="AA27" s="280"/>
      <c r="AB27" s="281"/>
    </row>
    <row r="28" spans="1:28" ht="15" customHeight="1">
      <c r="A28" s="294"/>
      <c r="B28" s="295"/>
      <c r="C28" s="295"/>
      <c r="D28" s="295"/>
      <c r="E28" s="295"/>
      <c r="F28" s="295"/>
      <c r="G28" s="295"/>
      <c r="H28" s="295"/>
      <c r="I28" s="295"/>
      <c r="J28" s="296"/>
      <c r="K28" s="38"/>
      <c r="L28" s="39" t="s">
        <v>34</v>
      </c>
      <c r="M28" s="40"/>
      <c r="N28" s="39" t="s">
        <v>34</v>
      </c>
      <c r="O28" s="40"/>
      <c r="P28" s="39" t="s">
        <v>34</v>
      </c>
      <c r="Q28" s="41"/>
      <c r="R28" s="42" t="s">
        <v>34</v>
      </c>
      <c r="S28" s="43"/>
      <c r="T28" s="297"/>
      <c r="U28" s="276"/>
      <c r="V28" s="297"/>
      <c r="W28" s="276"/>
      <c r="X28" s="277"/>
      <c r="Y28" s="278"/>
      <c r="Z28" s="279">
        <f>SUM(X28*T28)</f>
        <v>0</v>
      </c>
      <c r="AA28" s="280"/>
      <c r="AB28" s="281"/>
    </row>
    <row r="29" spans="1:28" ht="15" customHeight="1">
      <c r="A29" s="294" t="s">
        <v>87</v>
      </c>
      <c r="B29" s="295"/>
      <c r="C29" s="295"/>
      <c r="D29" s="295"/>
      <c r="E29" s="295"/>
      <c r="F29" s="295"/>
      <c r="G29" s="295"/>
      <c r="H29" s="295"/>
      <c r="I29" s="295"/>
      <c r="J29" s="296"/>
      <c r="K29" s="38"/>
      <c r="L29" s="42" t="s">
        <v>34</v>
      </c>
      <c r="M29" s="40"/>
      <c r="N29" s="42" t="s">
        <v>34</v>
      </c>
      <c r="O29" s="40"/>
      <c r="P29" s="42" t="s">
        <v>34</v>
      </c>
      <c r="Q29" s="41"/>
      <c r="R29" s="42" t="s">
        <v>34</v>
      </c>
      <c r="S29" s="43"/>
      <c r="T29" s="297"/>
      <c r="U29" s="276"/>
      <c r="V29" s="297"/>
      <c r="W29" s="276"/>
      <c r="X29" s="277"/>
      <c r="Y29" s="278"/>
      <c r="Z29" s="279">
        <f>SUM(X29*T29)</f>
        <v>0</v>
      </c>
      <c r="AA29" s="280"/>
      <c r="AB29" s="281"/>
    </row>
    <row r="30" spans="1:28" ht="15" customHeight="1">
      <c r="A30" s="294" t="s">
        <v>86</v>
      </c>
      <c r="B30" s="295"/>
      <c r="C30" s="295"/>
      <c r="D30" s="295"/>
      <c r="E30" s="295"/>
      <c r="F30" s="295"/>
      <c r="G30" s="295"/>
      <c r="H30" s="295"/>
      <c r="I30" s="295"/>
      <c r="J30" s="296"/>
      <c r="K30" s="38"/>
      <c r="L30" s="39" t="s">
        <v>34</v>
      </c>
      <c r="M30" s="40"/>
      <c r="N30" s="39" t="s">
        <v>34</v>
      </c>
      <c r="O30" s="40"/>
      <c r="P30" s="39" t="s">
        <v>34</v>
      </c>
      <c r="Q30" s="41"/>
      <c r="R30" s="42" t="s">
        <v>34</v>
      </c>
      <c r="S30" s="43"/>
      <c r="T30" s="297"/>
      <c r="U30" s="276"/>
      <c r="V30" s="297"/>
      <c r="W30" s="276"/>
      <c r="X30" s="277"/>
      <c r="Y30" s="278"/>
      <c r="Z30" s="279">
        <f>SUM(X30*T30)</f>
        <v>0</v>
      </c>
      <c r="AA30" s="280"/>
      <c r="AB30" s="281"/>
    </row>
    <row r="31" spans="1:28" ht="15" customHeight="1">
      <c r="A31" s="272"/>
      <c r="B31" s="273"/>
      <c r="C31" s="273"/>
      <c r="D31" s="273"/>
      <c r="E31" s="273"/>
      <c r="F31" s="273"/>
      <c r="G31" s="273"/>
      <c r="H31" s="273"/>
      <c r="I31" s="273"/>
      <c r="J31" s="274"/>
      <c r="K31" s="38"/>
      <c r="L31" s="42" t="s">
        <v>34</v>
      </c>
      <c r="M31" s="40"/>
      <c r="N31" s="42" t="s">
        <v>34</v>
      </c>
      <c r="O31" s="40"/>
      <c r="P31" s="42" t="s">
        <v>34</v>
      </c>
      <c r="Q31" s="41"/>
      <c r="R31" s="42" t="s">
        <v>34</v>
      </c>
      <c r="S31" s="43"/>
      <c r="T31" s="275"/>
      <c r="U31" s="276"/>
      <c r="V31" s="275"/>
      <c r="W31" s="276"/>
      <c r="X31" s="277"/>
      <c r="Y31" s="278"/>
      <c r="Z31" s="279">
        <f>SUM(X31*T31)</f>
        <v>0</v>
      </c>
      <c r="AA31" s="280"/>
      <c r="AB31" s="281"/>
    </row>
    <row r="32" spans="1:28" ht="15" customHeight="1">
      <c r="A32" s="288" t="s">
        <v>36</v>
      </c>
      <c r="B32" s="289"/>
      <c r="C32" s="289"/>
      <c r="D32" s="289"/>
      <c r="E32" s="289"/>
      <c r="F32" s="289"/>
      <c r="G32" s="289"/>
      <c r="H32" s="289"/>
      <c r="I32" s="289"/>
      <c r="J32" s="290"/>
      <c r="K32" s="38"/>
      <c r="L32" s="39" t="s">
        <v>34</v>
      </c>
      <c r="M32" s="40"/>
      <c r="N32" s="39" t="s">
        <v>34</v>
      </c>
      <c r="O32" s="40"/>
      <c r="P32" s="39" t="s">
        <v>34</v>
      </c>
      <c r="Q32" s="41"/>
      <c r="R32" s="42" t="s">
        <v>34</v>
      </c>
      <c r="S32" s="43"/>
      <c r="T32" s="275"/>
      <c r="U32" s="276"/>
      <c r="V32" s="275"/>
      <c r="W32" s="276"/>
      <c r="X32" s="277"/>
      <c r="Y32" s="278"/>
      <c r="Z32" s="279">
        <f t="shared" si="0"/>
        <v>0</v>
      </c>
      <c r="AA32" s="280"/>
      <c r="AB32" s="281"/>
    </row>
    <row r="33" spans="1:28" ht="15" customHeight="1">
      <c r="A33" s="288" t="s">
        <v>37</v>
      </c>
      <c r="B33" s="289"/>
      <c r="C33" s="289"/>
      <c r="D33" s="289"/>
      <c r="E33" s="289"/>
      <c r="F33" s="289"/>
      <c r="G33" s="289"/>
      <c r="H33" s="289"/>
      <c r="I33" s="289"/>
      <c r="J33" s="290"/>
      <c r="K33" s="38"/>
      <c r="L33" s="42" t="s">
        <v>34</v>
      </c>
      <c r="M33" s="40"/>
      <c r="N33" s="42" t="s">
        <v>34</v>
      </c>
      <c r="O33" s="40"/>
      <c r="P33" s="42" t="s">
        <v>34</v>
      </c>
      <c r="Q33" s="41"/>
      <c r="R33" s="42" t="s">
        <v>34</v>
      </c>
      <c r="S33" s="43"/>
      <c r="T33" s="275"/>
      <c r="U33" s="276"/>
      <c r="V33" s="275"/>
      <c r="W33" s="276"/>
      <c r="X33" s="277"/>
      <c r="Y33" s="278"/>
      <c r="Z33" s="279">
        <f t="shared" si="0"/>
        <v>0</v>
      </c>
      <c r="AA33" s="280"/>
      <c r="AB33" s="281"/>
    </row>
    <row r="34" spans="1:28" ht="15" customHeight="1">
      <c r="A34" s="288" t="s">
        <v>38</v>
      </c>
      <c r="B34" s="289"/>
      <c r="C34" s="289"/>
      <c r="D34" s="289"/>
      <c r="E34" s="289"/>
      <c r="F34" s="289"/>
      <c r="G34" s="289"/>
      <c r="H34" s="289"/>
      <c r="I34" s="289"/>
      <c r="J34" s="290"/>
      <c r="K34" s="38"/>
      <c r="L34" s="39" t="s">
        <v>34</v>
      </c>
      <c r="M34" s="40"/>
      <c r="N34" s="39" t="s">
        <v>34</v>
      </c>
      <c r="O34" s="40"/>
      <c r="P34" s="39" t="s">
        <v>34</v>
      </c>
      <c r="Q34" s="41"/>
      <c r="R34" s="42" t="s">
        <v>34</v>
      </c>
      <c r="S34" s="43"/>
      <c r="T34" s="275"/>
      <c r="U34" s="276"/>
      <c r="V34" s="275"/>
      <c r="W34" s="276"/>
      <c r="X34" s="277"/>
      <c r="Y34" s="278"/>
      <c r="Z34" s="279">
        <f t="shared" si="0"/>
        <v>0</v>
      </c>
      <c r="AA34" s="280"/>
      <c r="AB34" s="281"/>
    </row>
    <row r="35" spans="1:28" ht="15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4"/>
      <c r="K35" s="38"/>
      <c r="L35" s="42" t="s">
        <v>34</v>
      </c>
      <c r="M35" s="40"/>
      <c r="N35" s="42" t="s">
        <v>34</v>
      </c>
      <c r="O35" s="40"/>
      <c r="P35" s="42" t="s">
        <v>34</v>
      </c>
      <c r="Q35" s="41"/>
      <c r="R35" s="42" t="s">
        <v>34</v>
      </c>
      <c r="S35" s="43"/>
      <c r="T35" s="275"/>
      <c r="U35" s="276"/>
      <c r="V35" s="275"/>
      <c r="W35" s="276"/>
      <c r="X35" s="277"/>
      <c r="Y35" s="278"/>
      <c r="Z35" s="279">
        <f t="shared" si="0"/>
        <v>0</v>
      </c>
      <c r="AA35" s="280"/>
      <c r="AB35" s="281"/>
    </row>
    <row r="36" spans="1:28" ht="15" customHeight="1">
      <c r="A36" s="44" t="s">
        <v>39</v>
      </c>
      <c r="B36" s="45"/>
      <c r="C36" s="45"/>
      <c r="D36" s="45"/>
      <c r="E36" s="45"/>
      <c r="F36" s="282"/>
      <c r="G36" s="282"/>
      <c r="H36" s="282"/>
      <c r="I36" s="282"/>
      <c r="J36" s="283"/>
      <c r="K36" s="46"/>
      <c r="L36" s="47" t="s">
        <v>34</v>
      </c>
      <c r="M36" s="48"/>
      <c r="N36" s="47" t="s">
        <v>34</v>
      </c>
      <c r="O36" s="48"/>
      <c r="P36" s="47" t="s">
        <v>34</v>
      </c>
      <c r="Q36" s="49"/>
      <c r="R36" s="50" t="s">
        <v>34</v>
      </c>
      <c r="S36" s="51"/>
      <c r="T36" s="284"/>
      <c r="U36" s="285"/>
      <c r="V36" s="284"/>
      <c r="W36" s="285"/>
      <c r="X36" s="286"/>
      <c r="Y36" s="287"/>
      <c r="Z36" s="269"/>
      <c r="AA36" s="270"/>
      <c r="AB36" s="271"/>
    </row>
    <row r="37" spans="1:28" ht="14.1" customHeight="1">
      <c r="A37" s="260" t="s">
        <v>40</v>
      </c>
      <c r="B37" s="261"/>
      <c r="C37" s="261"/>
      <c r="D37" s="261"/>
      <c r="E37" s="261"/>
      <c r="F37" s="262"/>
      <c r="G37" s="262"/>
      <c r="H37" s="262"/>
      <c r="I37" s="262"/>
      <c r="J37" s="263"/>
      <c r="K37" s="52"/>
      <c r="L37" s="53" t="s">
        <v>34</v>
      </c>
      <c r="M37" s="54"/>
      <c r="N37" s="53" t="s">
        <v>34</v>
      </c>
      <c r="O37" s="54"/>
      <c r="P37" s="53" t="s">
        <v>34</v>
      </c>
      <c r="Q37" s="55"/>
      <c r="R37" s="56" t="s">
        <v>34</v>
      </c>
      <c r="S37" s="57"/>
      <c r="T37" s="264"/>
      <c r="U37" s="265"/>
      <c r="V37" s="264"/>
      <c r="W37" s="266"/>
      <c r="X37" s="267"/>
      <c r="Y37" s="268"/>
      <c r="Z37" s="269"/>
      <c r="AA37" s="270"/>
      <c r="AB37" s="271"/>
    </row>
    <row r="38" spans="1:28" ht="15" customHeight="1">
      <c r="A38" s="245" t="s">
        <v>41</v>
      </c>
      <c r="B38" s="246"/>
      <c r="C38" s="24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248" t="s">
        <v>42</v>
      </c>
      <c r="W38" s="249"/>
      <c r="X38" s="250"/>
      <c r="Y38" s="251">
        <f>SUM(Z19:AB37)</f>
        <v>0</v>
      </c>
      <c r="Z38" s="252"/>
      <c r="AA38" s="252"/>
      <c r="AB38" s="253"/>
    </row>
    <row r="39" spans="1:28" ht="13.5" customHeight="1">
      <c r="A39" s="254" t="s">
        <v>79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6"/>
    </row>
    <row r="40" spans="1:28" ht="12.75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9"/>
    </row>
    <row r="41" spans="1:28" s="59" customFormat="1" ht="13.5" customHeight="1">
      <c r="A41" s="237" t="s">
        <v>43</v>
      </c>
      <c r="B41" s="238"/>
      <c r="C41" s="238"/>
      <c r="D41" s="238"/>
      <c r="E41" s="239"/>
      <c r="F41" s="58"/>
      <c r="H41" s="20"/>
      <c r="I41" s="20"/>
      <c r="J41" s="20"/>
      <c r="K41" s="20"/>
      <c r="L41" s="20"/>
      <c r="M41" s="60" t="s">
        <v>44</v>
      </c>
      <c r="O41" s="21"/>
      <c r="P41" s="61"/>
      <c r="Q41" s="21"/>
      <c r="R41" s="21"/>
      <c r="S41" s="20"/>
      <c r="T41" s="20"/>
      <c r="U41" s="20"/>
      <c r="V41" s="20"/>
      <c r="W41" s="20"/>
      <c r="X41" s="240"/>
      <c r="Y41" s="240"/>
      <c r="Z41" s="241"/>
      <c r="AA41" s="241"/>
      <c r="AB41" s="242"/>
    </row>
    <row r="42" spans="1:28" s="59" customFormat="1" ht="12" customHeight="1">
      <c r="A42" s="208" t="s">
        <v>45</v>
      </c>
      <c r="B42" s="209"/>
      <c r="C42" s="209"/>
      <c r="D42" s="209"/>
      <c r="E42" s="243"/>
      <c r="F42" s="217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31"/>
    </row>
    <row r="43" spans="1:28" s="59" customFormat="1" ht="11.25" customHeight="1">
      <c r="A43" s="200"/>
      <c r="B43" s="201"/>
      <c r="C43" s="62" t="s">
        <v>46</v>
      </c>
      <c r="D43" s="63"/>
      <c r="E43" s="64"/>
      <c r="F43" s="219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3"/>
    </row>
    <row r="44" spans="1:28" s="59" customFormat="1" ht="12.75" customHeight="1">
      <c r="A44" s="200"/>
      <c r="B44" s="201"/>
      <c r="C44" s="62" t="s">
        <v>47</v>
      </c>
      <c r="D44" s="63"/>
      <c r="E44" s="64"/>
      <c r="F44" s="65"/>
      <c r="G44" s="66" t="s">
        <v>48</v>
      </c>
      <c r="H44" s="66"/>
      <c r="I44" s="67"/>
      <c r="J44" s="67"/>
      <c r="K44" s="67"/>
      <c r="M44" s="68"/>
      <c r="N44" s="69"/>
      <c r="O44" s="68"/>
      <c r="P44" s="69"/>
      <c r="Q44" s="68"/>
      <c r="R44" s="68"/>
      <c r="S44" s="70"/>
      <c r="T44" s="71" t="s">
        <v>49</v>
      </c>
      <c r="Z44" s="72"/>
      <c r="AB44" s="73"/>
    </row>
    <row r="45" spans="1:28" s="59" customFormat="1" ht="12.75" customHeight="1">
      <c r="A45" s="200">
        <f>AA8</f>
        <v>0</v>
      </c>
      <c r="B45" s="201"/>
      <c r="C45" s="202" t="s">
        <v>50</v>
      </c>
      <c r="D45" s="203"/>
      <c r="E45" s="204"/>
      <c r="F45" s="226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1"/>
    </row>
    <row r="46" spans="1:28" s="59" customFormat="1" ht="12" customHeight="1" thickBot="1">
      <c r="A46" s="212"/>
      <c r="B46" s="213"/>
      <c r="C46" s="234" t="s">
        <v>51</v>
      </c>
      <c r="D46" s="235"/>
      <c r="E46" s="236"/>
      <c r="F46" s="228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3"/>
    </row>
    <row r="47" spans="1:28" s="59" customFormat="1" ht="12.75" customHeight="1">
      <c r="A47" s="208" t="s">
        <v>52</v>
      </c>
      <c r="B47" s="209"/>
      <c r="C47" s="210"/>
      <c r="D47" s="210"/>
      <c r="E47" s="211"/>
      <c r="F47" s="74"/>
      <c r="G47" s="60" t="s">
        <v>53</v>
      </c>
      <c r="H47" s="61"/>
      <c r="I47" s="61"/>
      <c r="J47" s="61"/>
      <c r="K47" s="61"/>
      <c r="M47" s="61"/>
      <c r="N47" s="61"/>
      <c r="O47" s="61"/>
      <c r="P47" s="61"/>
      <c r="Q47" s="61"/>
      <c r="R47" s="75"/>
      <c r="S47" s="61"/>
      <c r="T47" s="76" t="s">
        <v>54</v>
      </c>
      <c r="Z47" s="61"/>
      <c r="AB47" s="77"/>
    </row>
    <row r="48" spans="1:28" s="59" customFormat="1" ht="11.25" customHeight="1" thickBot="1">
      <c r="A48" s="212"/>
      <c r="B48" s="213"/>
      <c r="C48" s="214" t="s">
        <v>55</v>
      </c>
      <c r="D48" s="215"/>
      <c r="E48" s="216"/>
      <c r="F48" s="217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21"/>
    </row>
    <row r="49" spans="1:28" s="59" customFormat="1" ht="12.75" customHeight="1">
      <c r="A49" s="223" t="s">
        <v>56</v>
      </c>
      <c r="B49" s="224"/>
      <c r="C49" s="224"/>
      <c r="D49" s="224"/>
      <c r="E49" s="225"/>
      <c r="F49" s="219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2"/>
    </row>
    <row r="50" spans="1:28" s="59" customFormat="1" ht="12" customHeight="1">
      <c r="A50" s="200"/>
      <c r="B50" s="201"/>
      <c r="C50" s="202" t="s">
        <v>57</v>
      </c>
      <c r="D50" s="203"/>
      <c r="E50" s="204"/>
      <c r="F50" s="67"/>
      <c r="G50" s="66" t="s">
        <v>58</v>
      </c>
      <c r="I50" s="69"/>
      <c r="J50" s="69"/>
      <c r="K50" s="69"/>
      <c r="M50" s="69"/>
      <c r="N50" s="69"/>
      <c r="O50" s="69"/>
      <c r="P50" s="69"/>
      <c r="Q50" s="69"/>
      <c r="R50" s="78"/>
      <c r="S50" s="69"/>
      <c r="T50" s="71" t="s">
        <v>59</v>
      </c>
      <c r="Z50" s="69"/>
      <c r="AA50" s="79"/>
      <c r="AB50" s="73"/>
    </row>
    <row r="51" spans="1:28" s="59" customFormat="1" ht="9.75" customHeight="1">
      <c r="A51" s="200"/>
      <c r="B51" s="201"/>
      <c r="C51" s="205" t="s">
        <v>60</v>
      </c>
      <c r="D51" s="206"/>
      <c r="E51" s="207"/>
      <c r="F51" s="80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81"/>
      <c r="AB51" s="83"/>
    </row>
  </sheetData>
  <mergeCells count="141">
    <mergeCell ref="J2:U2"/>
    <mergeCell ref="J3:U3"/>
    <mergeCell ref="J4:U4"/>
    <mergeCell ref="AA4:AB4"/>
    <mergeCell ref="J5:U5"/>
    <mergeCell ref="AA5:AB5"/>
    <mergeCell ref="A12:K12"/>
    <mergeCell ref="N12:Z12"/>
    <mergeCell ref="A13:K13"/>
    <mergeCell ref="A14:K14"/>
    <mergeCell ref="N14:AA14"/>
    <mergeCell ref="B15:F15"/>
    <mergeCell ref="H15:K15"/>
    <mergeCell ref="N15:AA15"/>
    <mergeCell ref="K6:T6"/>
    <mergeCell ref="AA6:AB6"/>
    <mergeCell ref="AA7:AB7"/>
    <mergeCell ref="AA8:AB8"/>
    <mergeCell ref="AA9:AB9"/>
    <mergeCell ref="A11:K11"/>
    <mergeCell ref="M11:AA11"/>
    <mergeCell ref="A20:K20"/>
    <mergeCell ref="L20:M20"/>
    <mergeCell ref="N20:T20"/>
    <mergeCell ref="W20:Z20"/>
    <mergeCell ref="A21:AB21"/>
    <mergeCell ref="A22:X22"/>
    <mergeCell ref="Y22:Z22"/>
    <mergeCell ref="A16:E19"/>
    <mergeCell ref="F16:K19"/>
    <mergeCell ref="N16:AA16"/>
    <mergeCell ref="N17:AA17"/>
    <mergeCell ref="N18:AA18"/>
    <mergeCell ref="L19:M19"/>
    <mergeCell ref="N19:Z19"/>
    <mergeCell ref="A23:J23"/>
    <mergeCell ref="K23:S23"/>
    <mergeCell ref="V23:W23"/>
    <mergeCell ref="X23:Y23"/>
    <mergeCell ref="Z23:AB23"/>
    <mergeCell ref="A24:J24"/>
    <mergeCell ref="T24:U24"/>
    <mergeCell ref="V24:W24"/>
    <mergeCell ref="X24:Y24"/>
    <mergeCell ref="Z24:AB24"/>
    <mergeCell ref="A25:J25"/>
    <mergeCell ref="T25:U25"/>
    <mergeCell ref="V25:W25"/>
    <mergeCell ref="X25:Y25"/>
    <mergeCell ref="Z25:AB25"/>
    <mergeCell ref="A26:J26"/>
    <mergeCell ref="T26:U26"/>
    <mergeCell ref="V26:W26"/>
    <mergeCell ref="X26:Y26"/>
    <mergeCell ref="Z26:AB26"/>
    <mergeCell ref="A27:J27"/>
    <mergeCell ref="T27:U27"/>
    <mergeCell ref="V27:W27"/>
    <mergeCell ref="X27:Y27"/>
    <mergeCell ref="Z27:AB27"/>
    <mergeCell ref="A28:J28"/>
    <mergeCell ref="T28:U28"/>
    <mergeCell ref="V28:W28"/>
    <mergeCell ref="X28:Y28"/>
    <mergeCell ref="Z28:AB28"/>
    <mergeCell ref="A29:J29"/>
    <mergeCell ref="T29:U29"/>
    <mergeCell ref="V29:W29"/>
    <mergeCell ref="X29:Y29"/>
    <mergeCell ref="Z29:AB29"/>
    <mergeCell ref="A30:J30"/>
    <mergeCell ref="T30:U30"/>
    <mergeCell ref="V30:W30"/>
    <mergeCell ref="X30:Y30"/>
    <mergeCell ref="Z30:AB30"/>
    <mergeCell ref="A31:J31"/>
    <mergeCell ref="T31:U31"/>
    <mergeCell ref="V31:W31"/>
    <mergeCell ref="X31:Y31"/>
    <mergeCell ref="Z31:AB31"/>
    <mergeCell ref="A32:J32"/>
    <mergeCell ref="T32:U32"/>
    <mergeCell ref="V32:W32"/>
    <mergeCell ref="X32:Y32"/>
    <mergeCell ref="Z32:AB32"/>
    <mergeCell ref="A33:J33"/>
    <mergeCell ref="T33:U33"/>
    <mergeCell ref="V33:W33"/>
    <mergeCell ref="X33:Y33"/>
    <mergeCell ref="Z33:AB33"/>
    <mergeCell ref="A34:J34"/>
    <mergeCell ref="T34:U34"/>
    <mergeCell ref="V34:W34"/>
    <mergeCell ref="X34:Y34"/>
    <mergeCell ref="Z34:AB34"/>
    <mergeCell ref="A35:J35"/>
    <mergeCell ref="T35:U35"/>
    <mergeCell ref="V35:W35"/>
    <mergeCell ref="X35:Y35"/>
    <mergeCell ref="Z35:AB35"/>
    <mergeCell ref="F36:J36"/>
    <mergeCell ref="T36:U36"/>
    <mergeCell ref="V36:W36"/>
    <mergeCell ref="X36:Y36"/>
    <mergeCell ref="Z36:AB36"/>
    <mergeCell ref="A38:C38"/>
    <mergeCell ref="D38:U38"/>
    <mergeCell ref="V38:X38"/>
    <mergeCell ref="Y38:AB38"/>
    <mergeCell ref="A39:AB39"/>
    <mergeCell ref="A40:AB40"/>
    <mergeCell ref="A37:E37"/>
    <mergeCell ref="F37:J37"/>
    <mergeCell ref="T37:U37"/>
    <mergeCell ref="V37:W37"/>
    <mergeCell ref="X37:Y37"/>
    <mergeCell ref="Z37:AB37"/>
    <mergeCell ref="A44:B44"/>
    <mergeCell ref="A45:B45"/>
    <mergeCell ref="C45:E45"/>
    <mergeCell ref="F45:P46"/>
    <mergeCell ref="Q45:AB46"/>
    <mergeCell ref="A46:B46"/>
    <mergeCell ref="C46:E46"/>
    <mergeCell ref="A41:E41"/>
    <mergeCell ref="X41:Y41"/>
    <mergeCell ref="Z41:AB41"/>
    <mergeCell ref="A42:E42"/>
    <mergeCell ref="F42:P43"/>
    <mergeCell ref="Q42:AB43"/>
    <mergeCell ref="A43:B43"/>
    <mergeCell ref="A50:B50"/>
    <mergeCell ref="C50:E50"/>
    <mergeCell ref="A51:B51"/>
    <mergeCell ref="C51:E51"/>
    <mergeCell ref="A47:E47"/>
    <mergeCell ref="A48:B48"/>
    <mergeCell ref="C48:E48"/>
    <mergeCell ref="F48:P49"/>
    <mergeCell ref="Q48:AB49"/>
    <mergeCell ref="A49:E49"/>
  </mergeCells>
  <dataValidations count="13">
    <dataValidation allowBlank="1" showInputMessage="1" showErrorMessage="1" promptTitle="#" prompt="Capital Project: No need for Qty - Enter the applicable amts (+ &amp; -) in the extended total fields." sqref="T36:U37"/>
    <dataValidation allowBlank="1" showInputMessage="1" showErrorMessage="1" promptTitle="$$" prompt="Capital Project - Enter the applicable amts (+ &amp; -) in the extended total fields." sqref="X36:Y37"/>
    <dataValidation allowBlank="1" showInputMessage="1" showErrorMessage="1" promptTitle="$$" prompt="Enter amount for single quantity. Price will auto-extend if qty entered." sqref="X24:Y35"/>
    <dataValidation type="list" allowBlank="1" showInputMessage="1" showErrorMessage="1" promptTitle="E-Verify" prompt="Is a copy of the E-Verify affidavit on file? Y or N" sqref="AB22">
      <formula1>"Y, N"</formula1>
    </dataValidation>
    <dataValidation allowBlank="1" showInputMessage="1" showErrorMessage="1" promptTitle="Date" prompt="Enter current date" sqref="AA4:AB4"/>
    <dataValidation errorStyle="warning" allowBlank="1" showInputMessage="1" showErrorMessage="1" errorTitle="RESTRICTED" error="PURCHASING USE ONLY" promptTitle="RESTRICTED" prompt="PURCHASING USE ONLY" sqref="AA6:AB6"/>
    <dataValidation errorStyle="warning" allowBlank="1" showInputMessage="1" showErrorMessage="1" errorTitle="Contact" error="Please enter the contact person for this req." promptTitle="Contact" prompt="Enter the contact person for this requisition." sqref="N19:Z19"/>
    <dataValidation errorStyle="warning" allowBlank="1" showInputMessage="1" showErrorMessage="1" errorTitle="Phone#" error="Enter the phone # where you can be reached by the vendor." promptTitle="Phone#" prompt="Enter the phone # where you can be reached by the vendor." sqref="N20:T20"/>
    <dataValidation allowBlank="1" showInputMessage="1" showErrorMessage="1" promptTitle="Phone#" prompt="Enter vendor's phone #" sqref="B15:F15"/>
    <dataValidation allowBlank="1" showErrorMessage="1" sqref="Z24:AB37 V24:V37"/>
    <dataValidation allowBlank="1" showInputMessage="1" showErrorMessage="1" promptTitle="Acct #" prompt="Please supply entire account number in the 4-4-2-4 format." sqref="K24:K37"/>
    <dataValidation allowBlank="1" showInputMessage="1" showErrorMessage="1" promptTitle="#" prompt="Enter quantity." sqref="T24:U35"/>
    <dataValidation allowBlank="1" showInputMessage="1" showErrorMessage="1" promptTitle="CAP PROJ" prompt="Please enter the capital project number, along with the associated account nubers." sqref="F36"/>
  </dataValidations>
  <hyperlinks>
    <hyperlink ref="A14" r:id="rId1"/>
  </hyperlinks>
  <printOptions horizontalCentered="1" verticalCentered="1"/>
  <pageMargins left="0.25" right="0.1" top="0.4" bottom="0.4" header="0.25" footer="0.25"/>
  <pageSetup orientation="portrait" horizontalDpi="1200" verticalDpi="300" r:id="rId2"/>
  <headerFooter differentOddEven="1" scaleWithDoc="0" alignWithMargins="0">
    <oddHeader>&amp;L&amp;7Form: CF408  revised 01/01/10</oddHeader>
  </headerFooter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1"/>
  <sheetViews>
    <sheetView showGridLines="0" showZeros="0" showRuler="0" showWhiteSpace="0" view="pageLayout" zoomScaleNormal="100" workbookViewId="0">
      <selection activeCell="AA6" sqref="AA6:AB6"/>
    </sheetView>
  </sheetViews>
  <sheetFormatPr defaultColWidth="3.125" defaultRowHeight="15" customHeight="1"/>
  <cols>
    <col min="1" max="1" width="3.125" style="6" customWidth="1"/>
    <col min="2" max="5" width="3.5" style="6" customWidth="1"/>
    <col min="6" max="6" width="3.125" style="6"/>
    <col min="7" max="7" width="3.75" style="6" customWidth="1"/>
    <col min="8" max="10" width="3.125" style="6"/>
    <col min="11" max="11" width="3.375" style="6" customWidth="1"/>
    <col min="12" max="12" width="1.875" style="6" customWidth="1"/>
    <col min="13" max="13" width="4.125" style="12" customWidth="1"/>
    <col min="14" max="14" width="1.125" style="13" customWidth="1"/>
    <col min="15" max="15" width="2.5" style="12" customWidth="1"/>
    <col min="16" max="16" width="1.75" style="13" customWidth="1"/>
    <col min="17" max="17" width="4.5" style="12" customWidth="1"/>
    <col min="18" max="18" width="1" style="12" customWidth="1"/>
    <col min="19" max="19" width="4.375" style="6" customWidth="1"/>
    <col min="20" max="20" width="3.5" style="6" customWidth="1"/>
    <col min="21" max="21" width="3" style="6" customWidth="1"/>
    <col min="22" max="22" width="3.5" style="6" customWidth="1"/>
    <col min="23" max="23" width="2.25" style="6" customWidth="1"/>
    <col min="24" max="24" width="4.375" style="6" customWidth="1"/>
    <col min="25" max="25" width="4.75" style="6" customWidth="1"/>
    <col min="26" max="26" width="3.125" style="6"/>
    <col min="27" max="27" width="4.125" style="6" customWidth="1"/>
    <col min="28" max="28" width="5.625" style="6" customWidth="1"/>
    <col min="29" max="16384" width="3.125" style="6"/>
  </cols>
  <sheetData>
    <row r="1" spans="1:28" ht="6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3"/>
      <c r="P1" s="4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5"/>
    </row>
    <row r="2" spans="1:28" ht="17.25" customHeight="1">
      <c r="A2" s="7"/>
      <c r="J2" s="374" t="s">
        <v>0</v>
      </c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Z2" s="8"/>
      <c r="AA2" s="8"/>
      <c r="AB2" s="9"/>
    </row>
    <row r="3" spans="1:28" ht="15" customHeight="1">
      <c r="A3" s="7"/>
      <c r="J3" s="375" t="s">
        <v>1</v>
      </c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Z3" s="8"/>
      <c r="AA3" s="8"/>
      <c r="AB3" s="9"/>
    </row>
    <row r="4" spans="1:28" ht="14.25" customHeight="1">
      <c r="A4" s="7"/>
      <c r="J4" s="375" t="s">
        <v>2</v>
      </c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Z4" s="10" t="s">
        <v>3</v>
      </c>
      <c r="AA4" s="376"/>
      <c r="AB4" s="377"/>
    </row>
    <row r="5" spans="1:28" ht="14.25" customHeight="1">
      <c r="A5" s="7"/>
      <c r="J5" s="375" t="s">
        <v>4</v>
      </c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AA5" s="378"/>
      <c r="AB5" s="379"/>
    </row>
    <row r="6" spans="1:28" ht="17.25" customHeight="1">
      <c r="A6" s="7"/>
      <c r="K6" s="363" t="s">
        <v>5</v>
      </c>
      <c r="L6" s="363"/>
      <c r="M6" s="363"/>
      <c r="N6" s="363"/>
      <c r="O6" s="363"/>
      <c r="P6" s="363"/>
      <c r="Q6" s="363"/>
      <c r="R6" s="363"/>
      <c r="S6" s="363"/>
      <c r="T6" s="363"/>
      <c r="Z6" s="11" t="s">
        <v>6</v>
      </c>
      <c r="AA6" s="541"/>
      <c r="AB6" s="542"/>
    </row>
    <row r="7" spans="1:28" ht="15" customHeight="1">
      <c r="A7" s="7"/>
      <c r="Z7" s="14" t="s">
        <v>69</v>
      </c>
      <c r="AA7" s="366">
        <v>4432</v>
      </c>
      <c r="AB7" s="367"/>
    </row>
    <row r="8" spans="1:28" ht="15.75" customHeight="1">
      <c r="A8" s="7"/>
      <c r="Z8" s="14" t="s">
        <v>7</v>
      </c>
      <c r="AA8" s="368"/>
      <c r="AB8" s="369"/>
    </row>
    <row r="9" spans="1:28" ht="15" customHeight="1">
      <c r="A9" s="15"/>
      <c r="Z9" s="14" t="s">
        <v>8</v>
      </c>
      <c r="AA9" s="370"/>
      <c r="AB9" s="371"/>
    </row>
    <row r="10" spans="1:28" ht="15" customHeight="1">
      <c r="A10" s="16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5"/>
      <c r="AB10" s="9"/>
    </row>
    <row r="11" spans="1:28" ht="12.75" customHeight="1">
      <c r="A11" s="372" t="s">
        <v>10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  <c r="L11" s="17"/>
      <c r="M11" s="373" t="s">
        <v>11</v>
      </c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9"/>
    </row>
    <row r="12" spans="1:28" ht="14.25" customHeight="1">
      <c r="A12" s="372" t="s">
        <v>12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9"/>
      <c r="L12" s="17"/>
      <c r="M12" s="18"/>
      <c r="N12" s="380" t="s">
        <v>13</v>
      </c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19"/>
      <c r="AB12" s="9"/>
    </row>
    <row r="13" spans="1:28" ht="15" customHeight="1">
      <c r="A13" s="372" t="s">
        <v>14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9"/>
      <c r="L13" s="20" t="s">
        <v>15</v>
      </c>
      <c r="M13" s="21"/>
      <c r="N13" s="4"/>
      <c r="O13" s="21"/>
      <c r="P13" s="4"/>
      <c r="Q13" s="21"/>
      <c r="R13" s="21"/>
      <c r="S13" s="2"/>
      <c r="T13" s="2"/>
      <c r="U13" s="2"/>
      <c r="V13" s="2"/>
      <c r="W13" s="2"/>
      <c r="X13" s="2"/>
      <c r="Y13" s="2"/>
      <c r="Z13" s="2"/>
      <c r="AA13" s="2"/>
      <c r="AB13" s="5"/>
    </row>
    <row r="14" spans="1:28" ht="14.25" customHeight="1">
      <c r="A14" s="372"/>
      <c r="B14" s="358"/>
      <c r="C14" s="358"/>
      <c r="D14" s="358"/>
      <c r="E14" s="358"/>
      <c r="F14" s="358"/>
      <c r="G14" s="358"/>
      <c r="H14" s="358"/>
      <c r="I14" s="358"/>
      <c r="J14" s="358"/>
      <c r="K14" s="359"/>
      <c r="N14" s="354" t="s">
        <v>16</v>
      </c>
      <c r="O14" s="354"/>
      <c r="P14" s="354"/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9"/>
    </row>
    <row r="15" spans="1:28" ht="18" customHeight="1">
      <c r="A15" s="22" t="s">
        <v>17</v>
      </c>
      <c r="B15" s="360"/>
      <c r="C15" s="360"/>
      <c r="D15" s="360"/>
      <c r="E15" s="360"/>
      <c r="F15" s="360"/>
      <c r="G15" s="23" t="s">
        <v>18</v>
      </c>
      <c r="H15" s="361"/>
      <c r="I15" s="361"/>
      <c r="J15" s="361"/>
      <c r="K15" s="362"/>
      <c r="N15" s="354" t="s">
        <v>105</v>
      </c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9"/>
    </row>
    <row r="16" spans="1:28" ht="17.25" customHeight="1">
      <c r="A16" s="336" t="s">
        <v>115</v>
      </c>
      <c r="B16" s="337"/>
      <c r="C16" s="337"/>
      <c r="D16" s="337"/>
      <c r="E16" s="338"/>
      <c r="F16" s="345" t="s">
        <v>19</v>
      </c>
      <c r="G16" s="346"/>
      <c r="H16" s="346"/>
      <c r="I16" s="346"/>
      <c r="J16" s="346"/>
      <c r="K16" s="347"/>
      <c r="N16" s="354" t="s">
        <v>106</v>
      </c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9"/>
    </row>
    <row r="17" spans="1:28" s="24" customFormat="1" ht="17.25" customHeight="1">
      <c r="A17" s="339"/>
      <c r="B17" s="340"/>
      <c r="C17" s="340"/>
      <c r="D17" s="340"/>
      <c r="E17" s="341"/>
      <c r="F17" s="327"/>
      <c r="G17" s="348"/>
      <c r="H17" s="348"/>
      <c r="I17" s="348"/>
      <c r="J17" s="348"/>
      <c r="K17" s="349"/>
      <c r="M17" s="25"/>
      <c r="N17" s="354" t="s">
        <v>85</v>
      </c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26"/>
    </row>
    <row r="18" spans="1:28" s="24" customFormat="1" ht="19.5" customHeight="1">
      <c r="A18" s="339"/>
      <c r="B18" s="340"/>
      <c r="C18" s="340"/>
      <c r="D18" s="340"/>
      <c r="E18" s="341"/>
      <c r="F18" s="327"/>
      <c r="G18" s="348"/>
      <c r="H18" s="348"/>
      <c r="I18" s="348"/>
      <c r="J18" s="348"/>
      <c r="K18" s="349"/>
      <c r="M18" s="2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26"/>
    </row>
    <row r="19" spans="1:28" s="24" customFormat="1" ht="17.25" customHeight="1">
      <c r="A19" s="342"/>
      <c r="B19" s="343"/>
      <c r="C19" s="343"/>
      <c r="D19" s="343"/>
      <c r="E19" s="344"/>
      <c r="F19" s="350"/>
      <c r="G19" s="351"/>
      <c r="H19" s="351"/>
      <c r="I19" s="351"/>
      <c r="J19" s="351"/>
      <c r="K19" s="352"/>
      <c r="L19" s="327" t="s">
        <v>21</v>
      </c>
      <c r="M19" s="328"/>
      <c r="N19" s="356" t="s">
        <v>80</v>
      </c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27"/>
      <c r="AB19" s="26"/>
    </row>
    <row r="20" spans="1:28" s="24" customFormat="1" ht="17.25" customHeight="1">
      <c r="A20" s="324" t="s">
        <v>22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  <c r="L20" s="327" t="s">
        <v>23</v>
      </c>
      <c r="M20" s="328"/>
      <c r="N20" s="329"/>
      <c r="O20" s="329"/>
      <c r="P20" s="329"/>
      <c r="Q20" s="329"/>
      <c r="R20" s="329"/>
      <c r="S20" s="329"/>
      <c r="T20" s="329"/>
      <c r="V20" s="28" t="s">
        <v>18</v>
      </c>
      <c r="W20" s="329"/>
      <c r="X20" s="329"/>
      <c r="Y20" s="329"/>
      <c r="Z20" s="329"/>
      <c r="AA20" s="28"/>
      <c r="AB20" s="26"/>
    </row>
    <row r="21" spans="1:28" ht="32.25" customHeight="1">
      <c r="A21" s="330" t="s">
        <v>24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2"/>
    </row>
    <row r="22" spans="1:28" ht="18" customHeight="1">
      <c r="A22" s="333" t="s">
        <v>25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5" t="s">
        <v>26</v>
      </c>
      <c r="Z22" s="335"/>
      <c r="AA22" s="29" t="s">
        <v>27</v>
      </c>
      <c r="AB22" s="30" t="s">
        <v>63</v>
      </c>
    </row>
    <row r="23" spans="1:28" ht="14.25" customHeight="1">
      <c r="A23" s="306" t="s">
        <v>28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6" t="s">
        <v>29</v>
      </c>
      <c r="L23" s="307"/>
      <c r="M23" s="307"/>
      <c r="N23" s="307"/>
      <c r="O23" s="307"/>
      <c r="P23" s="307"/>
      <c r="Q23" s="307"/>
      <c r="R23" s="307"/>
      <c r="S23" s="308"/>
      <c r="T23" s="31" t="s">
        <v>30</v>
      </c>
      <c r="U23" s="32"/>
      <c r="V23" s="306" t="s">
        <v>31</v>
      </c>
      <c r="W23" s="308"/>
      <c r="X23" s="306" t="s">
        <v>32</v>
      </c>
      <c r="Y23" s="308"/>
      <c r="Z23" s="306" t="s">
        <v>33</v>
      </c>
      <c r="AA23" s="307"/>
      <c r="AB23" s="308"/>
    </row>
    <row r="24" spans="1:28" ht="15" customHeight="1">
      <c r="A24" s="309"/>
      <c r="B24" s="310"/>
      <c r="C24" s="310"/>
      <c r="D24" s="310"/>
      <c r="E24" s="310"/>
      <c r="F24" s="310"/>
      <c r="G24" s="310"/>
      <c r="H24" s="310"/>
      <c r="I24" s="310"/>
      <c r="J24" s="311"/>
      <c r="K24" s="33"/>
      <c r="L24" s="34" t="s">
        <v>34</v>
      </c>
      <c r="M24" s="35"/>
      <c r="N24" s="34" t="s">
        <v>34</v>
      </c>
      <c r="O24" s="35"/>
      <c r="P24" s="34" t="s">
        <v>34</v>
      </c>
      <c r="Q24" s="36"/>
      <c r="R24" s="34" t="s">
        <v>34</v>
      </c>
      <c r="S24" s="37"/>
      <c r="T24" s="439"/>
      <c r="U24" s="440"/>
      <c r="V24" s="439"/>
      <c r="W24" s="440"/>
      <c r="X24" s="316"/>
      <c r="Y24" s="317"/>
      <c r="Z24" s="318">
        <f t="shared" ref="Z24:Z35" si="0">SUM(X24*T24)</f>
        <v>0</v>
      </c>
      <c r="AA24" s="319"/>
      <c r="AB24" s="320"/>
    </row>
    <row r="25" spans="1:28" ht="15" customHeight="1">
      <c r="A25" s="294" t="s">
        <v>111</v>
      </c>
      <c r="B25" s="295"/>
      <c r="C25" s="295"/>
      <c r="D25" s="295"/>
      <c r="E25" s="295"/>
      <c r="F25" s="295"/>
      <c r="G25" s="295"/>
      <c r="H25" s="295"/>
      <c r="I25" s="295"/>
      <c r="J25" s="296"/>
      <c r="K25" s="38" t="s">
        <v>64</v>
      </c>
      <c r="L25" s="39" t="s">
        <v>34</v>
      </c>
      <c r="M25" s="40" t="s">
        <v>78</v>
      </c>
      <c r="N25" s="39" t="s">
        <v>34</v>
      </c>
      <c r="O25" s="40" t="s">
        <v>76</v>
      </c>
      <c r="P25" s="39" t="s">
        <v>34</v>
      </c>
      <c r="Q25" s="41" t="s">
        <v>67</v>
      </c>
      <c r="R25" s="42" t="s">
        <v>34</v>
      </c>
      <c r="S25" s="43" t="s">
        <v>68</v>
      </c>
      <c r="T25" s="433">
        <v>6</v>
      </c>
      <c r="U25" s="276"/>
      <c r="V25" s="297" t="s">
        <v>70</v>
      </c>
      <c r="W25" s="276"/>
      <c r="X25" s="277"/>
      <c r="Y25" s="278"/>
      <c r="Z25" s="279">
        <f t="shared" si="0"/>
        <v>0</v>
      </c>
      <c r="AA25" s="280"/>
      <c r="AB25" s="281"/>
    </row>
    <row r="26" spans="1:28" ht="15" customHeight="1">
      <c r="A26" s="294" t="s">
        <v>112</v>
      </c>
      <c r="B26" s="295"/>
      <c r="C26" s="295"/>
      <c r="D26" s="295"/>
      <c r="E26" s="295"/>
      <c r="F26" s="295"/>
      <c r="G26" s="295"/>
      <c r="H26" s="295"/>
      <c r="I26" s="295"/>
      <c r="J26" s="296"/>
      <c r="K26" s="38"/>
      <c r="L26" s="42" t="s">
        <v>34</v>
      </c>
      <c r="M26" s="40"/>
      <c r="N26" s="42" t="s">
        <v>34</v>
      </c>
      <c r="O26" s="40"/>
      <c r="P26" s="42" t="s">
        <v>34</v>
      </c>
      <c r="Q26" s="41"/>
      <c r="R26" s="42" t="s">
        <v>34</v>
      </c>
      <c r="S26" s="43"/>
      <c r="T26" s="297"/>
      <c r="U26" s="276"/>
      <c r="V26" s="480" t="s">
        <v>101</v>
      </c>
      <c r="W26" s="481"/>
      <c r="X26" s="277"/>
      <c r="Y26" s="278"/>
      <c r="Z26" s="279">
        <f t="shared" si="0"/>
        <v>0</v>
      </c>
      <c r="AA26" s="280"/>
      <c r="AB26" s="281"/>
    </row>
    <row r="27" spans="1:28" ht="15" customHeight="1">
      <c r="A27" s="294" t="s">
        <v>35</v>
      </c>
      <c r="B27" s="295"/>
      <c r="C27" s="295"/>
      <c r="D27" s="295"/>
      <c r="E27" s="295"/>
      <c r="F27" s="295"/>
      <c r="G27" s="295"/>
      <c r="H27" s="295"/>
      <c r="I27" s="295"/>
      <c r="J27" s="296"/>
      <c r="K27" s="38"/>
      <c r="L27" s="39" t="s">
        <v>34</v>
      </c>
      <c r="M27" s="40"/>
      <c r="N27" s="39" t="s">
        <v>34</v>
      </c>
      <c r="O27" s="40"/>
      <c r="P27" s="39" t="s">
        <v>34</v>
      </c>
      <c r="Q27" s="41"/>
      <c r="R27" s="42" t="s">
        <v>34</v>
      </c>
      <c r="S27" s="43"/>
      <c r="T27" s="297"/>
      <c r="U27" s="276"/>
      <c r="V27" s="480" t="s">
        <v>102</v>
      </c>
      <c r="W27" s="481"/>
      <c r="X27" s="277"/>
      <c r="Y27" s="278"/>
      <c r="Z27" s="279">
        <f>SUM(X27*T27)</f>
        <v>0</v>
      </c>
      <c r="AA27" s="280"/>
      <c r="AB27" s="281"/>
    </row>
    <row r="28" spans="1:28" ht="15" customHeight="1">
      <c r="A28" s="294"/>
      <c r="B28" s="295"/>
      <c r="C28" s="295"/>
      <c r="D28" s="295"/>
      <c r="E28" s="295"/>
      <c r="F28" s="295"/>
      <c r="G28" s="295"/>
      <c r="H28" s="295"/>
      <c r="I28" s="295"/>
      <c r="J28" s="296"/>
      <c r="K28" s="38"/>
      <c r="L28" s="39" t="s">
        <v>34</v>
      </c>
      <c r="M28" s="40"/>
      <c r="N28" s="39" t="s">
        <v>34</v>
      </c>
      <c r="O28" s="40"/>
      <c r="P28" s="39" t="s">
        <v>34</v>
      </c>
      <c r="Q28" s="41"/>
      <c r="R28" s="42" t="s">
        <v>34</v>
      </c>
      <c r="S28" s="43"/>
      <c r="T28" s="297"/>
      <c r="U28" s="276"/>
      <c r="V28" s="297"/>
      <c r="W28" s="276"/>
      <c r="X28" s="277"/>
      <c r="Y28" s="278"/>
      <c r="Z28" s="279">
        <f>SUM(X28*T28)</f>
        <v>0</v>
      </c>
      <c r="AA28" s="280"/>
      <c r="AB28" s="281"/>
    </row>
    <row r="29" spans="1:28" ht="15" customHeight="1">
      <c r="A29" s="294" t="s">
        <v>99</v>
      </c>
      <c r="B29" s="295"/>
      <c r="C29" s="295"/>
      <c r="D29" s="295"/>
      <c r="E29" s="295"/>
      <c r="F29" s="295"/>
      <c r="G29" s="295"/>
      <c r="H29" s="295"/>
      <c r="I29" s="295"/>
      <c r="J29" s="296"/>
      <c r="K29" s="38"/>
      <c r="L29" s="42" t="s">
        <v>34</v>
      </c>
      <c r="M29" s="40"/>
      <c r="N29" s="42" t="s">
        <v>34</v>
      </c>
      <c r="O29" s="40"/>
      <c r="P29" s="42" t="s">
        <v>34</v>
      </c>
      <c r="Q29" s="41"/>
      <c r="R29" s="42" t="s">
        <v>34</v>
      </c>
      <c r="S29" s="43"/>
      <c r="T29" s="297"/>
      <c r="U29" s="276"/>
      <c r="V29" s="297"/>
      <c r="W29" s="276"/>
      <c r="X29" s="277"/>
      <c r="Y29" s="278"/>
      <c r="Z29" s="279">
        <f>SUM(X29*T29)</f>
        <v>0</v>
      </c>
      <c r="AA29" s="280"/>
      <c r="AB29" s="281"/>
    </row>
    <row r="30" spans="1:28" ht="15" customHeight="1">
      <c r="A30" s="294" t="s">
        <v>100</v>
      </c>
      <c r="B30" s="295"/>
      <c r="C30" s="295"/>
      <c r="D30" s="295"/>
      <c r="E30" s="295"/>
      <c r="F30" s="295"/>
      <c r="G30" s="295"/>
      <c r="H30" s="295"/>
      <c r="I30" s="295"/>
      <c r="J30" s="296"/>
      <c r="K30" s="38"/>
      <c r="L30" s="39" t="s">
        <v>34</v>
      </c>
      <c r="M30" s="40"/>
      <c r="N30" s="39" t="s">
        <v>34</v>
      </c>
      <c r="O30" s="40"/>
      <c r="P30" s="39" t="s">
        <v>34</v>
      </c>
      <c r="Q30" s="41"/>
      <c r="R30" s="42" t="s">
        <v>34</v>
      </c>
      <c r="S30" s="43"/>
      <c r="T30" s="297"/>
      <c r="U30" s="276"/>
      <c r="V30" s="297"/>
      <c r="W30" s="276"/>
      <c r="X30" s="277"/>
      <c r="Y30" s="278"/>
      <c r="Z30" s="279">
        <f>SUM(X30*T30)</f>
        <v>0</v>
      </c>
      <c r="AA30" s="280"/>
      <c r="AB30" s="281"/>
    </row>
    <row r="31" spans="1:28" ht="15" customHeight="1">
      <c r="A31" s="272"/>
      <c r="B31" s="273"/>
      <c r="C31" s="273"/>
      <c r="D31" s="273"/>
      <c r="E31" s="273"/>
      <c r="F31" s="273"/>
      <c r="G31" s="273"/>
      <c r="H31" s="273"/>
      <c r="I31" s="273"/>
      <c r="J31" s="274"/>
      <c r="K31" s="38"/>
      <c r="L31" s="42" t="s">
        <v>34</v>
      </c>
      <c r="M31" s="40"/>
      <c r="N31" s="42" t="s">
        <v>34</v>
      </c>
      <c r="O31" s="40"/>
      <c r="P31" s="42" t="s">
        <v>34</v>
      </c>
      <c r="Q31" s="41"/>
      <c r="R31" s="42" t="s">
        <v>34</v>
      </c>
      <c r="S31" s="43"/>
      <c r="T31" s="275"/>
      <c r="U31" s="276"/>
      <c r="V31" s="275"/>
      <c r="W31" s="276"/>
      <c r="X31" s="277"/>
      <c r="Y31" s="278"/>
      <c r="Z31" s="279">
        <f>SUM(X31*T31)</f>
        <v>0</v>
      </c>
      <c r="AA31" s="280"/>
      <c r="AB31" s="281"/>
    </row>
    <row r="32" spans="1:28" ht="15" customHeight="1">
      <c r="A32" s="288" t="s">
        <v>36</v>
      </c>
      <c r="B32" s="289"/>
      <c r="C32" s="289"/>
      <c r="D32" s="289"/>
      <c r="E32" s="289"/>
      <c r="F32" s="289"/>
      <c r="G32" s="289"/>
      <c r="H32" s="289"/>
      <c r="I32" s="289"/>
      <c r="J32" s="290"/>
      <c r="K32" s="38"/>
      <c r="L32" s="39" t="s">
        <v>34</v>
      </c>
      <c r="M32" s="40"/>
      <c r="N32" s="39" t="s">
        <v>34</v>
      </c>
      <c r="O32" s="40"/>
      <c r="P32" s="39" t="s">
        <v>34</v>
      </c>
      <c r="Q32" s="41"/>
      <c r="R32" s="42" t="s">
        <v>34</v>
      </c>
      <c r="S32" s="43"/>
      <c r="T32" s="275"/>
      <c r="U32" s="276"/>
      <c r="V32" s="275"/>
      <c r="W32" s="276"/>
      <c r="X32" s="277"/>
      <c r="Y32" s="278"/>
      <c r="Z32" s="279">
        <f t="shared" si="0"/>
        <v>0</v>
      </c>
      <c r="AA32" s="280"/>
      <c r="AB32" s="281"/>
    </row>
    <row r="33" spans="1:28" ht="15" customHeight="1">
      <c r="A33" s="288" t="s">
        <v>37</v>
      </c>
      <c r="B33" s="289"/>
      <c r="C33" s="289"/>
      <c r="D33" s="289"/>
      <c r="E33" s="289"/>
      <c r="F33" s="289"/>
      <c r="G33" s="289"/>
      <c r="H33" s="289"/>
      <c r="I33" s="289"/>
      <c r="J33" s="290"/>
      <c r="K33" s="38"/>
      <c r="L33" s="42" t="s">
        <v>34</v>
      </c>
      <c r="M33" s="40"/>
      <c r="N33" s="42" t="s">
        <v>34</v>
      </c>
      <c r="O33" s="40"/>
      <c r="P33" s="42" t="s">
        <v>34</v>
      </c>
      <c r="Q33" s="41"/>
      <c r="R33" s="42" t="s">
        <v>34</v>
      </c>
      <c r="S33" s="43"/>
      <c r="T33" s="275"/>
      <c r="U33" s="276"/>
      <c r="V33" s="275"/>
      <c r="W33" s="276"/>
      <c r="X33" s="277"/>
      <c r="Y33" s="278"/>
      <c r="Z33" s="279">
        <f t="shared" si="0"/>
        <v>0</v>
      </c>
      <c r="AA33" s="280"/>
      <c r="AB33" s="281"/>
    </row>
    <row r="34" spans="1:28" ht="15" customHeight="1">
      <c r="A34" s="288" t="s">
        <v>38</v>
      </c>
      <c r="B34" s="289"/>
      <c r="C34" s="289"/>
      <c r="D34" s="289"/>
      <c r="E34" s="289"/>
      <c r="F34" s="289"/>
      <c r="G34" s="289"/>
      <c r="H34" s="289"/>
      <c r="I34" s="289"/>
      <c r="J34" s="290"/>
      <c r="K34" s="38"/>
      <c r="L34" s="39" t="s">
        <v>34</v>
      </c>
      <c r="M34" s="40"/>
      <c r="N34" s="39" t="s">
        <v>34</v>
      </c>
      <c r="O34" s="40"/>
      <c r="P34" s="39" t="s">
        <v>34</v>
      </c>
      <c r="Q34" s="41"/>
      <c r="R34" s="42" t="s">
        <v>34</v>
      </c>
      <c r="S34" s="43"/>
      <c r="T34" s="275"/>
      <c r="U34" s="276"/>
      <c r="V34" s="275"/>
      <c r="W34" s="276"/>
      <c r="X34" s="277"/>
      <c r="Y34" s="278"/>
      <c r="Z34" s="279">
        <f t="shared" si="0"/>
        <v>0</v>
      </c>
      <c r="AA34" s="280"/>
      <c r="AB34" s="281"/>
    </row>
    <row r="35" spans="1:28" ht="15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4"/>
      <c r="K35" s="38"/>
      <c r="L35" s="42" t="s">
        <v>34</v>
      </c>
      <c r="M35" s="40"/>
      <c r="N35" s="42" t="s">
        <v>34</v>
      </c>
      <c r="O35" s="40"/>
      <c r="P35" s="42" t="s">
        <v>34</v>
      </c>
      <c r="Q35" s="41"/>
      <c r="R35" s="42" t="s">
        <v>34</v>
      </c>
      <c r="S35" s="43"/>
      <c r="T35" s="275"/>
      <c r="U35" s="276"/>
      <c r="V35" s="275"/>
      <c r="W35" s="276"/>
      <c r="X35" s="277"/>
      <c r="Y35" s="278"/>
      <c r="Z35" s="279">
        <f t="shared" si="0"/>
        <v>0</v>
      </c>
      <c r="AA35" s="280"/>
      <c r="AB35" s="281"/>
    </row>
    <row r="36" spans="1:28" ht="15" customHeight="1">
      <c r="A36" s="44" t="s">
        <v>39</v>
      </c>
      <c r="B36" s="45"/>
      <c r="C36" s="45"/>
      <c r="D36" s="45"/>
      <c r="E36" s="45"/>
      <c r="F36" s="282"/>
      <c r="G36" s="282"/>
      <c r="H36" s="282"/>
      <c r="I36" s="282"/>
      <c r="J36" s="283"/>
      <c r="K36" s="46"/>
      <c r="L36" s="47" t="s">
        <v>34</v>
      </c>
      <c r="M36" s="48"/>
      <c r="N36" s="47" t="s">
        <v>34</v>
      </c>
      <c r="O36" s="48"/>
      <c r="P36" s="47" t="s">
        <v>34</v>
      </c>
      <c r="Q36" s="49"/>
      <c r="R36" s="50" t="s">
        <v>34</v>
      </c>
      <c r="S36" s="51"/>
      <c r="T36" s="284"/>
      <c r="U36" s="285"/>
      <c r="V36" s="284"/>
      <c r="W36" s="285"/>
      <c r="X36" s="286"/>
      <c r="Y36" s="287"/>
      <c r="Z36" s="269"/>
      <c r="AA36" s="270"/>
      <c r="AB36" s="271"/>
    </row>
    <row r="37" spans="1:28" ht="14.1" customHeight="1">
      <c r="A37" s="260" t="s">
        <v>40</v>
      </c>
      <c r="B37" s="261"/>
      <c r="C37" s="261"/>
      <c r="D37" s="261"/>
      <c r="E37" s="261"/>
      <c r="F37" s="262"/>
      <c r="G37" s="262"/>
      <c r="H37" s="262"/>
      <c r="I37" s="262"/>
      <c r="J37" s="263"/>
      <c r="K37" s="52"/>
      <c r="L37" s="53" t="s">
        <v>34</v>
      </c>
      <c r="M37" s="54"/>
      <c r="N37" s="53" t="s">
        <v>34</v>
      </c>
      <c r="O37" s="54"/>
      <c r="P37" s="53" t="s">
        <v>34</v>
      </c>
      <c r="Q37" s="55"/>
      <c r="R37" s="56" t="s">
        <v>34</v>
      </c>
      <c r="S37" s="57"/>
      <c r="T37" s="264"/>
      <c r="U37" s="265"/>
      <c r="V37" s="264"/>
      <c r="W37" s="266"/>
      <c r="X37" s="267"/>
      <c r="Y37" s="268"/>
      <c r="Z37" s="269"/>
      <c r="AA37" s="270"/>
      <c r="AB37" s="271"/>
    </row>
    <row r="38" spans="1:28" ht="15" customHeight="1">
      <c r="A38" s="245" t="s">
        <v>41</v>
      </c>
      <c r="B38" s="246"/>
      <c r="C38" s="24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248" t="s">
        <v>42</v>
      </c>
      <c r="W38" s="249"/>
      <c r="X38" s="250"/>
      <c r="Y38" s="251">
        <f>SUM(Z19:AB37)</f>
        <v>0</v>
      </c>
      <c r="Z38" s="252"/>
      <c r="AA38" s="252"/>
      <c r="AB38" s="253"/>
    </row>
    <row r="39" spans="1:28" ht="13.5" customHeight="1">
      <c r="A39" s="254" t="s">
        <v>79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6"/>
    </row>
    <row r="40" spans="1:28" ht="12.75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9"/>
    </row>
    <row r="41" spans="1:28" s="59" customFormat="1" ht="13.5" customHeight="1">
      <c r="A41" s="237" t="s">
        <v>43</v>
      </c>
      <c r="B41" s="238"/>
      <c r="C41" s="238"/>
      <c r="D41" s="238"/>
      <c r="E41" s="239"/>
      <c r="F41" s="58"/>
      <c r="H41" s="20"/>
      <c r="I41" s="20"/>
      <c r="J41" s="20"/>
      <c r="K41" s="20"/>
      <c r="L41" s="20"/>
      <c r="M41" s="60" t="s">
        <v>44</v>
      </c>
      <c r="O41" s="21"/>
      <c r="P41" s="61"/>
      <c r="Q41" s="21"/>
      <c r="R41" s="21"/>
      <c r="S41" s="20"/>
      <c r="T41" s="20"/>
      <c r="U41" s="20"/>
      <c r="V41" s="20"/>
      <c r="W41" s="20"/>
      <c r="X41" s="240"/>
      <c r="Y41" s="240"/>
      <c r="Z41" s="241"/>
      <c r="AA41" s="241"/>
      <c r="AB41" s="242"/>
    </row>
    <row r="42" spans="1:28" s="59" customFormat="1" ht="12" customHeight="1">
      <c r="A42" s="208" t="s">
        <v>45</v>
      </c>
      <c r="B42" s="209"/>
      <c r="C42" s="209"/>
      <c r="D42" s="209"/>
      <c r="E42" s="243"/>
      <c r="F42" s="217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31"/>
    </row>
    <row r="43" spans="1:28" s="59" customFormat="1" ht="11.25" customHeight="1">
      <c r="A43" s="200"/>
      <c r="B43" s="201"/>
      <c r="C43" s="62" t="s">
        <v>46</v>
      </c>
      <c r="D43" s="63"/>
      <c r="E43" s="64"/>
      <c r="F43" s="219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3"/>
    </row>
    <row r="44" spans="1:28" s="59" customFormat="1" ht="12.75" customHeight="1">
      <c r="A44" s="200"/>
      <c r="B44" s="201"/>
      <c r="C44" s="62" t="s">
        <v>47</v>
      </c>
      <c r="D44" s="63"/>
      <c r="E44" s="64"/>
      <c r="F44" s="65"/>
      <c r="G44" s="66" t="s">
        <v>48</v>
      </c>
      <c r="H44" s="66"/>
      <c r="I44" s="67"/>
      <c r="J44" s="67"/>
      <c r="K44" s="67"/>
      <c r="M44" s="68"/>
      <c r="N44" s="69"/>
      <c r="O44" s="68"/>
      <c r="P44" s="69"/>
      <c r="Q44" s="68"/>
      <c r="R44" s="68"/>
      <c r="S44" s="70"/>
      <c r="T44" s="71" t="s">
        <v>49</v>
      </c>
      <c r="Z44" s="72"/>
      <c r="AB44" s="73"/>
    </row>
    <row r="45" spans="1:28" s="59" customFormat="1" ht="12.75" customHeight="1">
      <c r="A45" s="200">
        <f>AA8</f>
        <v>0</v>
      </c>
      <c r="B45" s="201"/>
      <c r="C45" s="202" t="s">
        <v>50</v>
      </c>
      <c r="D45" s="203"/>
      <c r="E45" s="204"/>
      <c r="F45" s="226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1"/>
    </row>
    <row r="46" spans="1:28" s="59" customFormat="1" ht="12" customHeight="1" thickBot="1">
      <c r="A46" s="212"/>
      <c r="B46" s="213"/>
      <c r="C46" s="234" t="s">
        <v>51</v>
      </c>
      <c r="D46" s="235"/>
      <c r="E46" s="236"/>
      <c r="F46" s="228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3"/>
    </row>
    <row r="47" spans="1:28" s="59" customFormat="1" ht="12.75" customHeight="1">
      <c r="A47" s="208" t="s">
        <v>52</v>
      </c>
      <c r="B47" s="209"/>
      <c r="C47" s="210"/>
      <c r="D47" s="210"/>
      <c r="E47" s="211"/>
      <c r="F47" s="74"/>
      <c r="G47" s="60" t="s">
        <v>53</v>
      </c>
      <c r="H47" s="61"/>
      <c r="I47" s="61"/>
      <c r="J47" s="61"/>
      <c r="K47" s="61"/>
      <c r="M47" s="61"/>
      <c r="N47" s="61"/>
      <c r="O47" s="61"/>
      <c r="P47" s="61"/>
      <c r="Q47" s="61"/>
      <c r="R47" s="75"/>
      <c r="S47" s="61"/>
      <c r="T47" s="76" t="s">
        <v>54</v>
      </c>
      <c r="Z47" s="61"/>
      <c r="AB47" s="77"/>
    </row>
    <row r="48" spans="1:28" s="59" customFormat="1" ht="11.25" customHeight="1" thickBot="1">
      <c r="A48" s="212"/>
      <c r="B48" s="213"/>
      <c r="C48" s="214" t="s">
        <v>55</v>
      </c>
      <c r="D48" s="215"/>
      <c r="E48" s="216"/>
      <c r="F48" s="217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21"/>
    </row>
    <row r="49" spans="1:28" s="59" customFormat="1" ht="12.75" customHeight="1">
      <c r="A49" s="223" t="s">
        <v>56</v>
      </c>
      <c r="B49" s="224"/>
      <c r="C49" s="224"/>
      <c r="D49" s="224"/>
      <c r="E49" s="225"/>
      <c r="F49" s="219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2"/>
    </row>
    <row r="50" spans="1:28" s="59" customFormat="1" ht="12" customHeight="1">
      <c r="A50" s="200"/>
      <c r="B50" s="201"/>
      <c r="C50" s="202" t="s">
        <v>57</v>
      </c>
      <c r="D50" s="203"/>
      <c r="E50" s="204"/>
      <c r="F50" s="67"/>
      <c r="G50" s="66" t="s">
        <v>58</v>
      </c>
      <c r="I50" s="69"/>
      <c r="J50" s="69"/>
      <c r="K50" s="69"/>
      <c r="M50" s="69"/>
      <c r="N50" s="69"/>
      <c r="O50" s="69"/>
      <c r="P50" s="69"/>
      <c r="Q50" s="69"/>
      <c r="R50" s="78"/>
      <c r="S50" s="69"/>
      <c r="T50" s="71" t="s">
        <v>59</v>
      </c>
      <c r="Z50" s="69"/>
      <c r="AA50" s="79"/>
      <c r="AB50" s="73"/>
    </row>
    <row r="51" spans="1:28" s="59" customFormat="1" ht="9.75" customHeight="1">
      <c r="A51" s="200"/>
      <c r="B51" s="201"/>
      <c r="C51" s="205" t="s">
        <v>60</v>
      </c>
      <c r="D51" s="206"/>
      <c r="E51" s="207"/>
      <c r="F51" s="80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81"/>
      <c r="AB51" s="83"/>
    </row>
  </sheetData>
  <mergeCells count="141">
    <mergeCell ref="J2:U2"/>
    <mergeCell ref="J3:U3"/>
    <mergeCell ref="J4:U4"/>
    <mergeCell ref="AA4:AB4"/>
    <mergeCell ref="J5:U5"/>
    <mergeCell ref="AA5:AB5"/>
    <mergeCell ref="A12:K12"/>
    <mergeCell ref="N12:Z12"/>
    <mergeCell ref="A13:K13"/>
    <mergeCell ref="A14:K14"/>
    <mergeCell ref="N14:AA14"/>
    <mergeCell ref="B15:F15"/>
    <mergeCell ref="H15:K15"/>
    <mergeCell ref="N15:AA15"/>
    <mergeCell ref="K6:T6"/>
    <mergeCell ref="AA6:AB6"/>
    <mergeCell ref="AA7:AB7"/>
    <mergeCell ref="AA8:AB8"/>
    <mergeCell ref="AA9:AB9"/>
    <mergeCell ref="A11:K11"/>
    <mergeCell ref="M11:AA11"/>
    <mergeCell ref="A20:K20"/>
    <mergeCell ref="L20:M20"/>
    <mergeCell ref="N20:T20"/>
    <mergeCell ref="W20:Z20"/>
    <mergeCell ref="A21:AB21"/>
    <mergeCell ref="A22:X22"/>
    <mergeCell ref="Y22:Z22"/>
    <mergeCell ref="A16:E19"/>
    <mergeCell ref="F16:K19"/>
    <mergeCell ref="N16:AA16"/>
    <mergeCell ref="N17:AA17"/>
    <mergeCell ref="N18:AA18"/>
    <mergeCell ref="L19:M19"/>
    <mergeCell ref="N19:Z19"/>
    <mergeCell ref="A23:J23"/>
    <mergeCell ref="K23:S23"/>
    <mergeCell ref="V23:W23"/>
    <mergeCell ref="X23:Y23"/>
    <mergeCell ref="Z23:AB23"/>
    <mergeCell ref="A24:J24"/>
    <mergeCell ref="T24:U24"/>
    <mergeCell ref="V24:W24"/>
    <mergeCell ref="X24:Y24"/>
    <mergeCell ref="Z24:AB24"/>
    <mergeCell ref="A25:J25"/>
    <mergeCell ref="T25:U25"/>
    <mergeCell ref="V25:W25"/>
    <mergeCell ref="X25:Y25"/>
    <mergeCell ref="Z25:AB25"/>
    <mergeCell ref="A26:J26"/>
    <mergeCell ref="T26:U26"/>
    <mergeCell ref="V26:W26"/>
    <mergeCell ref="X26:Y26"/>
    <mergeCell ref="Z26:AB26"/>
    <mergeCell ref="A27:J27"/>
    <mergeCell ref="T27:U27"/>
    <mergeCell ref="V27:W27"/>
    <mergeCell ref="X27:Y27"/>
    <mergeCell ref="Z27:AB27"/>
    <mergeCell ref="A28:J28"/>
    <mergeCell ref="T28:U28"/>
    <mergeCell ref="V28:W28"/>
    <mergeCell ref="X28:Y28"/>
    <mergeCell ref="Z28:AB28"/>
    <mergeCell ref="A29:J29"/>
    <mergeCell ref="T29:U29"/>
    <mergeCell ref="V29:W29"/>
    <mergeCell ref="X29:Y29"/>
    <mergeCell ref="Z29:AB29"/>
    <mergeCell ref="A30:J30"/>
    <mergeCell ref="T30:U30"/>
    <mergeCell ref="V30:W30"/>
    <mergeCell ref="X30:Y30"/>
    <mergeCell ref="Z30:AB30"/>
    <mergeCell ref="A31:J31"/>
    <mergeCell ref="T31:U31"/>
    <mergeCell ref="V31:W31"/>
    <mergeCell ref="X31:Y31"/>
    <mergeCell ref="Z31:AB31"/>
    <mergeCell ref="A32:J32"/>
    <mergeCell ref="T32:U32"/>
    <mergeCell ref="V32:W32"/>
    <mergeCell ref="X32:Y32"/>
    <mergeCell ref="Z32:AB32"/>
    <mergeCell ref="A33:J33"/>
    <mergeCell ref="T33:U33"/>
    <mergeCell ref="V33:W33"/>
    <mergeCell ref="X33:Y33"/>
    <mergeCell ref="Z33:AB33"/>
    <mergeCell ref="A34:J34"/>
    <mergeCell ref="T34:U34"/>
    <mergeCell ref="V34:W34"/>
    <mergeCell ref="X34:Y34"/>
    <mergeCell ref="Z34:AB34"/>
    <mergeCell ref="A35:J35"/>
    <mergeCell ref="T35:U35"/>
    <mergeCell ref="V35:W35"/>
    <mergeCell ref="X35:Y35"/>
    <mergeCell ref="Z35:AB35"/>
    <mergeCell ref="F36:J36"/>
    <mergeCell ref="T36:U36"/>
    <mergeCell ref="V36:W36"/>
    <mergeCell ref="X36:Y36"/>
    <mergeCell ref="Z36:AB36"/>
    <mergeCell ref="A38:C38"/>
    <mergeCell ref="D38:U38"/>
    <mergeCell ref="V38:X38"/>
    <mergeCell ref="Y38:AB38"/>
    <mergeCell ref="A39:AB39"/>
    <mergeCell ref="A40:AB40"/>
    <mergeCell ref="A37:E37"/>
    <mergeCell ref="F37:J37"/>
    <mergeCell ref="T37:U37"/>
    <mergeCell ref="V37:W37"/>
    <mergeCell ref="X37:Y37"/>
    <mergeCell ref="Z37:AB37"/>
    <mergeCell ref="A44:B44"/>
    <mergeCell ref="A45:B45"/>
    <mergeCell ref="C45:E45"/>
    <mergeCell ref="F45:P46"/>
    <mergeCell ref="Q45:AB46"/>
    <mergeCell ref="A46:B46"/>
    <mergeCell ref="C46:E46"/>
    <mergeCell ref="A41:E41"/>
    <mergeCell ref="X41:Y41"/>
    <mergeCell ref="Z41:AB41"/>
    <mergeCell ref="A42:E42"/>
    <mergeCell ref="F42:P43"/>
    <mergeCell ref="Q42:AB43"/>
    <mergeCell ref="A43:B43"/>
    <mergeCell ref="A50:B50"/>
    <mergeCell ref="C50:E50"/>
    <mergeCell ref="A51:B51"/>
    <mergeCell ref="C51:E51"/>
    <mergeCell ref="A47:E47"/>
    <mergeCell ref="A48:B48"/>
    <mergeCell ref="C48:E48"/>
    <mergeCell ref="F48:P49"/>
    <mergeCell ref="Q48:AB49"/>
    <mergeCell ref="A49:E49"/>
  </mergeCells>
  <dataValidations count="13">
    <dataValidation allowBlank="1" showInputMessage="1" showErrorMessage="1" promptTitle="#" prompt="Capital Project: No need for Qty - Enter the applicable amts (+ &amp; -) in the extended total fields." sqref="T36:U37"/>
    <dataValidation allowBlank="1" showInputMessage="1" showErrorMessage="1" promptTitle="$$" prompt="Capital Project - Enter the applicable amts (+ &amp; -) in the extended total fields." sqref="X36:Y37"/>
    <dataValidation allowBlank="1" showInputMessage="1" showErrorMessage="1" promptTitle="$$" prompt="Enter amount for single quantity. Price will auto-extend if qty entered." sqref="X24:Y35"/>
    <dataValidation type="list" allowBlank="1" showInputMessage="1" showErrorMessage="1" promptTitle="E-Verify" prompt="Is a copy of the E-Verify affidavit on file? Y or N" sqref="AB22">
      <formula1>"Y, N"</formula1>
    </dataValidation>
    <dataValidation allowBlank="1" showInputMessage="1" showErrorMessage="1" promptTitle="Date" prompt="Enter current date" sqref="AA4:AB4"/>
    <dataValidation errorStyle="warning" allowBlank="1" showInputMessage="1" showErrorMessage="1" errorTitle="RESTRICTED" error="PURCHASING USE ONLY" promptTitle="RESTRICTED" prompt="PURCHASING USE ONLY" sqref="AA6:AB6"/>
    <dataValidation errorStyle="warning" allowBlank="1" showInputMessage="1" showErrorMessage="1" errorTitle="Contact" error="Please enter the contact person for this req." promptTitle="Contact" prompt="Enter the contact person for this requisition." sqref="N19:Z19"/>
    <dataValidation errorStyle="warning" allowBlank="1" showInputMessage="1" showErrorMessage="1" errorTitle="Phone#" error="Enter the phone # where you can be reached by the vendor." promptTitle="Phone#" prompt="Enter the phone # where you can be reached by the vendor." sqref="N20:T20"/>
    <dataValidation allowBlank="1" showInputMessage="1" showErrorMessage="1" promptTitle="Phone#" prompt="Enter vendor's phone #" sqref="B15:F15"/>
    <dataValidation allowBlank="1" showErrorMessage="1" sqref="Z24:AB37 V24:V37"/>
    <dataValidation allowBlank="1" showInputMessage="1" showErrorMessage="1" promptTitle="Acct #" prompt="Please supply entire account number in the 4-4-2-4 format." sqref="K24:K37"/>
    <dataValidation allowBlank="1" showInputMessage="1" showErrorMessage="1" promptTitle="#" prompt="Enter quantity." sqref="T24:U35"/>
    <dataValidation allowBlank="1" showInputMessage="1" showErrorMessage="1" promptTitle="CAP PROJ" prompt="Please enter the capital project number, along with the associated account nubers." sqref="F36"/>
  </dataValidations>
  <printOptions horizontalCentered="1" verticalCentered="1"/>
  <pageMargins left="0.25" right="0.1" top="0.4" bottom="0.4" header="0.25" footer="0.25"/>
  <pageSetup orientation="portrait" horizontalDpi="1200" verticalDpi="300" r:id="rId1"/>
  <headerFooter differentOddEven="1" scaleWithDoc="0" alignWithMargins="0">
    <oddHeader>&amp;L&amp;7Form: CF408  revised 01/01/10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51"/>
  <sheetViews>
    <sheetView showGridLines="0" showZeros="0" showRuler="0" showWhiteSpace="0" zoomScaleNormal="100" workbookViewId="0">
      <selection activeCell="AF11" sqref="AF11"/>
    </sheetView>
  </sheetViews>
  <sheetFormatPr defaultColWidth="3.125" defaultRowHeight="15" customHeight="1"/>
  <cols>
    <col min="1" max="1" width="3.125" style="113" customWidth="1"/>
    <col min="2" max="5" width="3.5" style="113" customWidth="1"/>
    <col min="6" max="6" width="3.125" style="113"/>
    <col min="7" max="7" width="3.75" style="113" customWidth="1"/>
    <col min="8" max="10" width="3.125" style="113"/>
    <col min="11" max="11" width="3.375" style="113" customWidth="1"/>
    <col min="12" max="12" width="1.875" style="113" customWidth="1"/>
    <col min="13" max="13" width="4.125" style="119" customWidth="1"/>
    <col min="14" max="14" width="1.125" style="120" customWidth="1"/>
    <col min="15" max="15" width="2.5" style="119" customWidth="1"/>
    <col min="16" max="16" width="1.75" style="120" customWidth="1"/>
    <col min="17" max="17" width="4.5" style="119" customWidth="1"/>
    <col min="18" max="18" width="1" style="119" customWidth="1"/>
    <col min="19" max="19" width="4.375" style="113" customWidth="1"/>
    <col min="20" max="20" width="3.5" style="113" customWidth="1"/>
    <col min="21" max="21" width="3" style="113" customWidth="1"/>
    <col min="22" max="22" width="3.5" style="113" customWidth="1"/>
    <col min="23" max="23" width="2.25" style="113" customWidth="1"/>
    <col min="24" max="24" width="4.375" style="113" customWidth="1"/>
    <col min="25" max="25" width="4.75" style="113" customWidth="1"/>
    <col min="26" max="26" width="3.125" style="113"/>
    <col min="27" max="27" width="4.125" style="113" customWidth="1"/>
    <col min="28" max="28" width="5.625" style="113" customWidth="1"/>
    <col min="29" max="16384" width="3.125" style="113"/>
  </cols>
  <sheetData>
    <row r="1" spans="1:28" ht="6.75" customHeight="1">
      <c r="A1" s="108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10"/>
      <c r="N1" s="111"/>
      <c r="O1" s="110"/>
      <c r="P1" s="111"/>
      <c r="Q1" s="110"/>
      <c r="R1" s="110"/>
      <c r="S1" s="109"/>
      <c r="T1" s="109"/>
      <c r="U1" s="109"/>
      <c r="V1" s="109"/>
      <c r="W1" s="109"/>
      <c r="X1" s="109"/>
      <c r="Y1" s="109"/>
      <c r="Z1" s="109"/>
      <c r="AA1" s="109"/>
      <c r="AB1" s="112"/>
    </row>
    <row r="2" spans="1:28" ht="17.25" customHeight="1">
      <c r="A2" s="114"/>
      <c r="J2" s="473" t="s">
        <v>0</v>
      </c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Z2" s="115"/>
      <c r="AA2" s="115"/>
      <c r="AB2" s="116"/>
    </row>
    <row r="3" spans="1:28" ht="15" customHeight="1">
      <c r="A3" s="114"/>
      <c r="J3" s="474" t="s">
        <v>1</v>
      </c>
      <c r="K3" s="474"/>
      <c r="L3" s="474"/>
      <c r="M3" s="474"/>
      <c r="N3" s="474"/>
      <c r="O3" s="474"/>
      <c r="P3" s="474"/>
      <c r="Q3" s="474"/>
      <c r="R3" s="474"/>
      <c r="S3" s="474"/>
      <c r="T3" s="474"/>
      <c r="U3" s="474"/>
      <c r="Z3" s="115"/>
      <c r="AA3" s="115"/>
      <c r="AB3" s="116"/>
    </row>
    <row r="4" spans="1:28" ht="14.25" customHeight="1">
      <c r="A4" s="114"/>
      <c r="J4" s="474" t="s">
        <v>2</v>
      </c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4"/>
      <c r="Z4" s="117" t="s">
        <v>3</v>
      </c>
      <c r="AA4" s="475">
        <v>44378</v>
      </c>
      <c r="AB4" s="476"/>
    </row>
    <row r="5" spans="1:28" ht="14.25" customHeight="1">
      <c r="A5" s="114"/>
      <c r="J5" s="474" t="s">
        <v>4</v>
      </c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4"/>
      <c r="AA5" s="477"/>
      <c r="AB5" s="478"/>
    </row>
    <row r="6" spans="1:28" ht="17.25" customHeight="1">
      <c r="A6" s="114"/>
      <c r="K6" s="467" t="s">
        <v>5</v>
      </c>
      <c r="L6" s="467"/>
      <c r="M6" s="467"/>
      <c r="N6" s="467"/>
      <c r="O6" s="467"/>
      <c r="P6" s="467"/>
      <c r="Q6" s="467"/>
      <c r="R6" s="467"/>
      <c r="S6" s="467"/>
      <c r="T6" s="467"/>
      <c r="Z6" s="118" t="s">
        <v>6</v>
      </c>
      <c r="AA6" s="364"/>
      <c r="AB6" s="365"/>
    </row>
    <row r="7" spans="1:28" ht="15" customHeight="1">
      <c r="A7" s="114"/>
      <c r="Z7" s="121" t="s">
        <v>69</v>
      </c>
      <c r="AA7" s="468"/>
      <c r="AB7" s="469"/>
    </row>
    <row r="8" spans="1:28" ht="15.75" customHeight="1">
      <c r="A8" s="114"/>
      <c r="Z8" s="121" t="s">
        <v>7</v>
      </c>
      <c r="AA8" s="598" t="s">
        <v>269</v>
      </c>
      <c r="AB8" s="599"/>
    </row>
    <row r="9" spans="1:28" ht="15" customHeight="1">
      <c r="A9" s="122"/>
      <c r="Z9" s="121" t="s">
        <v>8</v>
      </c>
      <c r="AA9" s="470"/>
      <c r="AB9" s="471"/>
    </row>
    <row r="10" spans="1:28" ht="15" customHeight="1">
      <c r="A10" s="123" t="s">
        <v>9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12"/>
      <c r="AB10" s="116"/>
    </row>
    <row r="11" spans="1:28" ht="12.75" customHeight="1">
      <c r="A11" s="372" t="s">
        <v>168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  <c r="L11" s="124"/>
      <c r="M11" s="472" t="s">
        <v>11</v>
      </c>
      <c r="N11" s="472"/>
      <c r="O11" s="472"/>
      <c r="P11" s="472"/>
      <c r="Q11" s="472"/>
      <c r="R11" s="472"/>
      <c r="S11" s="472"/>
      <c r="T11" s="472"/>
      <c r="U11" s="472"/>
      <c r="V11" s="472"/>
      <c r="W11" s="472"/>
      <c r="X11" s="472"/>
      <c r="Y11" s="472"/>
      <c r="Z11" s="472"/>
      <c r="AA11" s="472"/>
      <c r="AB11" s="116"/>
    </row>
    <row r="12" spans="1:28" ht="14.25" customHeight="1">
      <c r="A12" s="372" t="s">
        <v>169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9"/>
      <c r="L12" s="124"/>
      <c r="M12" s="125"/>
      <c r="N12" s="479" t="s">
        <v>13</v>
      </c>
      <c r="O12" s="479"/>
      <c r="P12" s="479"/>
      <c r="Q12" s="479"/>
      <c r="R12" s="479"/>
      <c r="S12" s="479"/>
      <c r="T12" s="479"/>
      <c r="U12" s="479"/>
      <c r="V12" s="479"/>
      <c r="W12" s="479"/>
      <c r="X12" s="479"/>
      <c r="Y12" s="479"/>
      <c r="Z12" s="479"/>
      <c r="AA12" s="126"/>
      <c r="AB12" s="116"/>
    </row>
    <row r="13" spans="1:28" ht="15" customHeight="1">
      <c r="A13" s="372" t="s">
        <v>170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9"/>
      <c r="L13" s="127" t="s">
        <v>15</v>
      </c>
      <c r="M13" s="128"/>
      <c r="N13" s="111"/>
      <c r="O13" s="128"/>
      <c r="P13" s="111"/>
      <c r="Q13" s="128"/>
      <c r="R13" s="128"/>
      <c r="S13" s="109"/>
      <c r="T13" s="109"/>
      <c r="U13" s="109"/>
      <c r="V13" s="109"/>
      <c r="W13" s="109"/>
      <c r="X13" s="109"/>
      <c r="Y13" s="109"/>
      <c r="Z13" s="109"/>
      <c r="AA13" s="109"/>
      <c r="AB13" s="112"/>
    </row>
    <row r="14" spans="1:28" ht="14.25" customHeight="1">
      <c r="A14" s="357"/>
      <c r="B14" s="465"/>
      <c r="C14" s="465"/>
      <c r="D14" s="465"/>
      <c r="E14" s="465"/>
      <c r="F14" s="465"/>
      <c r="G14" s="465"/>
      <c r="H14" s="465"/>
      <c r="I14" s="465"/>
      <c r="J14" s="465"/>
      <c r="K14" s="466"/>
      <c r="N14" s="354" t="s">
        <v>16</v>
      </c>
      <c r="O14" s="354"/>
      <c r="P14" s="354"/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116"/>
    </row>
    <row r="15" spans="1:28" ht="18" customHeight="1">
      <c r="A15" s="22" t="s">
        <v>17</v>
      </c>
      <c r="B15" s="360" t="s">
        <v>171</v>
      </c>
      <c r="C15" s="360"/>
      <c r="D15" s="360"/>
      <c r="E15" s="360"/>
      <c r="F15" s="360"/>
      <c r="G15" s="23" t="s">
        <v>18</v>
      </c>
      <c r="H15" s="361"/>
      <c r="I15" s="361"/>
      <c r="J15" s="361"/>
      <c r="K15" s="362"/>
      <c r="N15" s="354" t="s">
        <v>113</v>
      </c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116"/>
    </row>
    <row r="16" spans="1:28" ht="17.25" customHeight="1">
      <c r="A16" s="446" t="s">
        <v>143</v>
      </c>
      <c r="B16" s="447"/>
      <c r="C16" s="447"/>
      <c r="D16" s="447"/>
      <c r="E16" s="448"/>
      <c r="F16" s="455" t="s">
        <v>116</v>
      </c>
      <c r="G16" s="456"/>
      <c r="H16" s="456"/>
      <c r="I16" s="456"/>
      <c r="J16" s="456"/>
      <c r="K16" s="457"/>
      <c r="N16" s="353" t="s">
        <v>61</v>
      </c>
      <c r="O16" s="353"/>
      <c r="P16" s="353"/>
      <c r="Q16" s="353"/>
      <c r="R16" s="353"/>
      <c r="S16" s="353"/>
      <c r="T16" s="353"/>
      <c r="U16" s="353"/>
      <c r="V16" s="353"/>
      <c r="W16" s="353"/>
      <c r="X16" s="353"/>
      <c r="Y16" s="353"/>
      <c r="Z16" s="353"/>
      <c r="AA16" s="353"/>
      <c r="AB16" s="116"/>
    </row>
    <row r="17" spans="1:28" s="129" customFormat="1" ht="17.25" customHeight="1">
      <c r="A17" s="449"/>
      <c r="B17" s="450"/>
      <c r="C17" s="450"/>
      <c r="D17" s="450"/>
      <c r="E17" s="451"/>
      <c r="F17" s="444"/>
      <c r="G17" s="458"/>
      <c r="H17" s="458"/>
      <c r="I17" s="458"/>
      <c r="J17" s="458"/>
      <c r="K17" s="459"/>
      <c r="M17" s="130"/>
      <c r="N17" s="354" t="s">
        <v>20</v>
      </c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131"/>
    </row>
    <row r="18" spans="1:28" s="129" customFormat="1" ht="19.5" customHeight="1">
      <c r="A18" s="449"/>
      <c r="B18" s="450"/>
      <c r="C18" s="450"/>
      <c r="D18" s="450"/>
      <c r="E18" s="451"/>
      <c r="F18" s="444"/>
      <c r="G18" s="458"/>
      <c r="H18" s="458"/>
      <c r="I18" s="458"/>
      <c r="J18" s="458"/>
      <c r="K18" s="459"/>
      <c r="M18" s="130"/>
      <c r="N18" s="463"/>
      <c r="O18" s="463"/>
      <c r="P18" s="463"/>
      <c r="Q18" s="463"/>
      <c r="R18" s="463"/>
      <c r="S18" s="463"/>
      <c r="T18" s="463"/>
      <c r="U18" s="463"/>
      <c r="V18" s="463"/>
      <c r="W18" s="463"/>
      <c r="X18" s="463"/>
      <c r="Y18" s="463"/>
      <c r="Z18" s="463"/>
      <c r="AA18" s="463"/>
      <c r="AB18" s="131"/>
    </row>
    <row r="19" spans="1:28" s="129" customFormat="1" ht="17.25" customHeight="1">
      <c r="A19" s="452"/>
      <c r="B19" s="453"/>
      <c r="C19" s="453"/>
      <c r="D19" s="453"/>
      <c r="E19" s="454"/>
      <c r="F19" s="460"/>
      <c r="G19" s="461"/>
      <c r="H19" s="461"/>
      <c r="I19" s="461"/>
      <c r="J19" s="461"/>
      <c r="K19" s="462"/>
      <c r="L19" s="444" t="s">
        <v>21</v>
      </c>
      <c r="M19" s="445"/>
      <c r="N19" s="464" t="s">
        <v>154</v>
      </c>
      <c r="O19" s="464"/>
      <c r="P19" s="464"/>
      <c r="Q19" s="464"/>
      <c r="R19" s="464"/>
      <c r="S19" s="464"/>
      <c r="T19" s="464"/>
      <c r="U19" s="464"/>
      <c r="V19" s="464"/>
      <c r="W19" s="464"/>
      <c r="X19" s="464"/>
      <c r="Y19" s="464"/>
      <c r="Z19" s="464"/>
      <c r="AA19" s="132"/>
      <c r="AB19" s="131"/>
    </row>
    <row r="20" spans="1:28" s="129" customFormat="1" ht="17.25" customHeight="1">
      <c r="A20" s="441" t="s">
        <v>22</v>
      </c>
      <c r="B20" s="442"/>
      <c r="C20" s="442"/>
      <c r="D20" s="442"/>
      <c r="E20" s="442"/>
      <c r="F20" s="442"/>
      <c r="G20" s="442"/>
      <c r="H20" s="442"/>
      <c r="I20" s="442"/>
      <c r="J20" s="442"/>
      <c r="K20" s="443"/>
      <c r="L20" s="444" t="s">
        <v>23</v>
      </c>
      <c r="M20" s="445"/>
      <c r="N20" s="262"/>
      <c r="O20" s="262"/>
      <c r="P20" s="262"/>
      <c r="Q20" s="262"/>
      <c r="R20" s="262"/>
      <c r="S20" s="262"/>
      <c r="T20" s="262"/>
      <c r="V20" s="133" t="s">
        <v>18</v>
      </c>
      <c r="W20" s="262"/>
      <c r="X20" s="262"/>
      <c r="Y20" s="262"/>
      <c r="Z20" s="262"/>
      <c r="AA20" s="133"/>
      <c r="AB20" s="131"/>
    </row>
    <row r="21" spans="1:28" ht="32.25" customHeight="1">
      <c r="A21" s="330" t="s">
        <v>24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2"/>
    </row>
    <row r="22" spans="1:28" ht="18" customHeight="1">
      <c r="A22" s="333" t="s">
        <v>25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5" t="s">
        <v>26</v>
      </c>
      <c r="Z22" s="335"/>
      <c r="AA22" s="29" t="s">
        <v>27</v>
      </c>
      <c r="AB22" s="30" t="s">
        <v>63</v>
      </c>
    </row>
    <row r="23" spans="1:28" ht="14.25" customHeight="1">
      <c r="A23" s="436" t="s">
        <v>28</v>
      </c>
      <c r="B23" s="437"/>
      <c r="C23" s="437"/>
      <c r="D23" s="437"/>
      <c r="E23" s="437"/>
      <c r="F23" s="437"/>
      <c r="G23" s="437"/>
      <c r="H23" s="437"/>
      <c r="I23" s="437"/>
      <c r="J23" s="437"/>
      <c r="K23" s="436" t="s">
        <v>29</v>
      </c>
      <c r="L23" s="437"/>
      <c r="M23" s="437"/>
      <c r="N23" s="437"/>
      <c r="O23" s="437"/>
      <c r="P23" s="437"/>
      <c r="Q23" s="437"/>
      <c r="R23" s="437"/>
      <c r="S23" s="438"/>
      <c r="T23" s="134" t="s">
        <v>30</v>
      </c>
      <c r="U23" s="135"/>
      <c r="V23" s="436" t="s">
        <v>31</v>
      </c>
      <c r="W23" s="438"/>
      <c r="X23" s="436" t="s">
        <v>32</v>
      </c>
      <c r="Y23" s="438"/>
      <c r="Z23" s="436" t="s">
        <v>33</v>
      </c>
      <c r="AA23" s="437"/>
      <c r="AB23" s="438"/>
    </row>
    <row r="24" spans="1:28" ht="15" customHeight="1">
      <c r="A24" s="309"/>
      <c r="B24" s="310"/>
      <c r="C24" s="310"/>
      <c r="D24" s="310"/>
      <c r="E24" s="310"/>
      <c r="F24" s="310"/>
      <c r="G24" s="310"/>
      <c r="H24" s="310"/>
      <c r="I24" s="310"/>
      <c r="J24" s="311"/>
      <c r="K24" s="33"/>
      <c r="L24" s="34" t="s">
        <v>34</v>
      </c>
      <c r="M24" s="107"/>
      <c r="N24" s="34" t="s">
        <v>34</v>
      </c>
      <c r="O24" s="107"/>
      <c r="P24" s="34" t="s">
        <v>34</v>
      </c>
      <c r="Q24" s="36"/>
      <c r="R24" s="34" t="s">
        <v>34</v>
      </c>
      <c r="S24" s="37"/>
      <c r="T24" s="439"/>
      <c r="U24" s="440"/>
      <c r="V24" s="439"/>
      <c r="W24" s="440"/>
      <c r="X24" s="316"/>
      <c r="Y24" s="317"/>
      <c r="Z24" s="318">
        <f t="shared" ref="Z24:Z35" si="0">SUM(X24*T24)</f>
        <v>0</v>
      </c>
      <c r="AA24" s="319"/>
      <c r="AB24" s="320"/>
    </row>
    <row r="25" spans="1:28" ht="15" customHeight="1">
      <c r="A25" s="294" t="s">
        <v>208</v>
      </c>
      <c r="B25" s="295"/>
      <c r="C25" s="295"/>
      <c r="D25" s="295"/>
      <c r="E25" s="295"/>
      <c r="F25" s="295"/>
      <c r="G25" s="295"/>
      <c r="H25" s="295"/>
      <c r="I25" s="295"/>
      <c r="J25" s="296"/>
      <c r="K25" s="38"/>
      <c r="L25" s="39" t="s">
        <v>34</v>
      </c>
      <c r="M25" s="40"/>
      <c r="N25" s="39" t="s">
        <v>34</v>
      </c>
      <c r="O25" s="40"/>
      <c r="P25" s="39" t="s">
        <v>34</v>
      </c>
      <c r="Q25" s="41"/>
      <c r="R25" s="42" t="s">
        <v>34</v>
      </c>
      <c r="S25" s="43"/>
      <c r="T25" s="433"/>
      <c r="U25" s="276"/>
      <c r="V25" s="297"/>
      <c r="W25" s="276"/>
      <c r="X25" s="434"/>
      <c r="Y25" s="435"/>
      <c r="Z25" s="279">
        <f t="shared" si="0"/>
        <v>0</v>
      </c>
      <c r="AA25" s="280"/>
      <c r="AB25" s="281"/>
    </row>
    <row r="26" spans="1:28" ht="15" customHeight="1">
      <c r="A26" s="294" t="s">
        <v>209</v>
      </c>
      <c r="B26" s="295"/>
      <c r="C26" s="295"/>
      <c r="D26" s="295"/>
      <c r="E26" s="295"/>
      <c r="F26" s="295"/>
      <c r="G26" s="295"/>
      <c r="H26" s="295"/>
      <c r="I26" s="295"/>
      <c r="J26" s="296"/>
      <c r="K26" s="38" t="s">
        <v>64</v>
      </c>
      <c r="L26" s="42" t="s">
        <v>34</v>
      </c>
      <c r="M26" s="40" t="s">
        <v>110</v>
      </c>
      <c r="N26" s="42" t="s">
        <v>34</v>
      </c>
      <c r="O26" s="40" t="s">
        <v>66</v>
      </c>
      <c r="P26" s="42" t="s">
        <v>34</v>
      </c>
      <c r="Q26" s="41" t="s">
        <v>67</v>
      </c>
      <c r="R26" s="42" t="s">
        <v>34</v>
      </c>
      <c r="S26" s="43" t="s">
        <v>68</v>
      </c>
      <c r="T26" s="297">
        <v>775000</v>
      </c>
      <c r="U26" s="276"/>
      <c r="V26" s="297" t="s">
        <v>82</v>
      </c>
      <c r="W26" s="276"/>
      <c r="X26" s="277">
        <v>6.8599999999999994E-2</v>
      </c>
      <c r="Y26" s="278"/>
      <c r="Z26" s="279">
        <f t="shared" si="0"/>
        <v>53164.999999999993</v>
      </c>
      <c r="AA26" s="280"/>
      <c r="AB26" s="281"/>
    </row>
    <row r="27" spans="1:28" ht="15" customHeight="1">
      <c r="A27" s="294" t="s">
        <v>35</v>
      </c>
      <c r="B27" s="295"/>
      <c r="C27" s="295"/>
      <c r="D27" s="295"/>
      <c r="E27" s="295"/>
      <c r="F27" s="295"/>
      <c r="G27" s="295"/>
      <c r="H27" s="295"/>
      <c r="I27" s="295"/>
      <c r="J27" s="296"/>
      <c r="K27" s="38"/>
      <c r="L27" s="39" t="s">
        <v>34</v>
      </c>
      <c r="M27" s="40"/>
      <c r="N27" s="39" t="s">
        <v>34</v>
      </c>
      <c r="O27" s="40"/>
      <c r="P27" s="39" t="s">
        <v>34</v>
      </c>
      <c r="Q27" s="41"/>
      <c r="R27" s="42" t="s">
        <v>34</v>
      </c>
      <c r="S27" s="43"/>
      <c r="T27" s="297"/>
      <c r="U27" s="276"/>
      <c r="V27" s="297"/>
      <c r="W27" s="276"/>
      <c r="X27" s="277"/>
      <c r="Y27" s="278"/>
      <c r="Z27" s="279">
        <f>SUM(X27*T27)</f>
        <v>0</v>
      </c>
      <c r="AA27" s="280"/>
      <c r="AB27" s="281"/>
    </row>
    <row r="28" spans="1:28" ht="15" customHeight="1">
      <c r="A28" s="294"/>
      <c r="B28" s="295"/>
      <c r="C28" s="295"/>
      <c r="D28" s="295"/>
      <c r="E28" s="295"/>
      <c r="F28" s="295"/>
      <c r="G28" s="295"/>
      <c r="H28" s="295"/>
      <c r="I28" s="295"/>
      <c r="J28" s="296"/>
      <c r="K28" s="38"/>
      <c r="L28" s="39" t="s">
        <v>34</v>
      </c>
      <c r="M28" s="40"/>
      <c r="N28" s="39" t="s">
        <v>34</v>
      </c>
      <c r="O28" s="40"/>
      <c r="P28" s="39" t="s">
        <v>34</v>
      </c>
      <c r="Q28" s="41"/>
      <c r="R28" s="42" t="s">
        <v>34</v>
      </c>
      <c r="S28" s="43"/>
      <c r="T28" s="297"/>
      <c r="U28" s="276"/>
      <c r="V28" s="297"/>
      <c r="W28" s="276"/>
      <c r="X28" s="277"/>
      <c r="Y28" s="278"/>
      <c r="Z28" s="279">
        <f>SUM(X28*T28)</f>
        <v>0</v>
      </c>
      <c r="AA28" s="280"/>
      <c r="AB28" s="281"/>
    </row>
    <row r="29" spans="1:28" ht="15" customHeight="1">
      <c r="A29" s="294" t="s">
        <v>213</v>
      </c>
      <c r="B29" s="295"/>
      <c r="C29" s="295"/>
      <c r="D29" s="295"/>
      <c r="E29" s="295"/>
      <c r="F29" s="295"/>
      <c r="G29" s="295"/>
      <c r="H29" s="295"/>
      <c r="I29" s="295"/>
      <c r="J29" s="296"/>
      <c r="K29" s="38"/>
      <c r="L29" s="42" t="s">
        <v>34</v>
      </c>
      <c r="M29" s="40"/>
      <c r="N29" s="42" t="s">
        <v>34</v>
      </c>
      <c r="O29" s="40"/>
      <c r="P29" s="42" t="s">
        <v>34</v>
      </c>
      <c r="Q29" s="41"/>
      <c r="R29" s="42" t="s">
        <v>34</v>
      </c>
      <c r="S29" s="43"/>
      <c r="T29" s="297"/>
      <c r="U29" s="276"/>
      <c r="V29" s="297"/>
      <c r="W29" s="276"/>
      <c r="X29" s="277"/>
      <c r="Y29" s="278"/>
      <c r="Z29" s="279">
        <f>SUM(X29*T29)</f>
        <v>0</v>
      </c>
      <c r="AA29" s="280"/>
      <c r="AB29" s="281"/>
    </row>
    <row r="30" spans="1:28" ht="15" customHeight="1">
      <c r="A30" s="294"/>
      <c r="B30" s="295"/>
      <c r="C30" s="295"/>
      <c r="D30" s="295"/>
      <c r="E30" s="295"/>
      <c r="F30" s="295"/>
      <c r="G30" s="295"/>
      <c r="H30" s="295"/>
      <c r="I30" s="295"/>
      <c r="J30" s="296"/>
      <c r="K30" s="38"/>
      <c r="L30" s="39" t="s">
        <v>34</v>
      </c>
      <c r="M30" s="40"/>
      <c r="N30" s="39" t="s">
        <v>34</v>
      </c>
      <c r="O30" s="40"/>
      <c r="P30" s="39" t="s">
        <v>34</v>
      </c>
      <c r="Q30" s="41"/>
      <c r="R30" s="42" t="s">
        <v>34</v>
      </c>
      <c r="S30" s="43"/>
      <c r="T30" s="297"/>
      <c r="U30" s="276"/>
      <c r="V30" s="297"/>
      <c r="W30" s="276"/>
      <c r="X30" s="277"/>
      <c r="Y30" s="278"/>
      <c r="Z30" s="279">
        <f>SUM(X30*T30)</f>
        <v>0</v>
      </c>
      <c r="AA30" s="280"/>
      <c r="AB30" s="281"/>
    </row>
    <row r="31" spans="1:28" ht="15" customHeight="1">
      <c r="A31" s="288"/>
      <c r="B31" s="289"/>
      <c r="C31" s="289"/>
      <c r="D31" s="289"/>
      <c r="E31" s="289"/>
      <c r="F31" s="289"/>
      <c r="G31" s="289"/>
      <c r="H31" s="289"/>
      <c r="I31" s="289"/>
      <c r="J31" s="290"/>
      <c r="K31" s="38"/>
      <c r="L31" s="42" t="s">
        <v>34</v>
      </c>
      <c r="M31" s="40"/>
      <c r="N31" s="42" t="s">
        <v>34</v>
      </c>
      <c r="O31" s="40"/>
      <c r="P31" s="42" t="s">
        <v>34</v>
      </c>
      <c r="Q31" s="41"/>
      <c r="R31" s="42" t="s">
        <v>34</v>
      </c>
      <c r="S31" s="43"/>
      <c r="T31" s="275"/>
      <c r="U31" s="276"/>
      <c r="V31" s="275"/>
      <c r="W31" s="276"/>
      <c r="X31" s="277"/>
      <c r="Y31" s="278"/>
      <c r="Z31" s="279">
        <f>SUM(X31*T31)</f>
        <v>0</v>
      </c>
      <c r="AA31" s="280"/>
      <c r="AB31" s="281"/>
    </row>
    <row r="32" spans="1:28" ht="15" customHeight="1">
      <c r="A32" s="288"/>
      <c r="B32" s="289"/>
      <c r="C32" s="289"/>
      <c r="D32" s="289"/>
      <c r="E32" s="289"/>
      <c r="F32" s="289"/>
      <c r="G32" s="289"/>
      <c r="H32" s="289"/>
      <c r="I32" s="289"/>
      <c r="J32" s="290"/>
      <c r="K32" s="38"/>
      <c r="L32" s="39" t="s">
        <v>34</v>
      </c>
      <c r="M32" s="40"/>
      <c r="N32" s="39" t="s">
        <v>34</v>
      </c>
      <c r="O32" s="40"/>
      <c r="P32" s="39" t="s">
        <v>34</v>
      </c>
      <c r="Q32" s="41"/>
      <c r="R32" s="42" t="s">
        <v>34</v>
      </c>
      <c r="S32" s="43"/>
      <c r="T32" s="275"/>
      <c r="U32" s="276"/>
      <c r="V32" s="275"/>
      <c r="W32" s="276"/>
      <c r="X32" s="277"/>
      <c r="Y32" s="278"/>
      <c r="Z32" s="279">
        <f t="shared" si="0"/>
        <v>0</v>
      </c>
      <c r="AA32" s="280"/>
      <c r="AB32" s="281"/>
    </row>
    <row r="33" spans="1:28" ht="15" customHeight="1">
      <c r="A33" s="288"/>
      <c r="B33" s="289"/>
      <c r="C33" s="289"/>
      <c r="D33" s="289"/>
      <c r="E33" s="289"/>
      <c r="F33" s="289"/>
      <c r="G33" s="289"/>
      <c r="H33" s="289"/>
      <c r="I33" s="289"/>
      <c r="J33" s="290"/>
      <c r="K33" s="38"/>
      <c r="L33" s="42" t="s">
        <v>34</v>
      </c>
      <c r="M33" s="40"/>
      <c r="N33" s="42" t="s">
        <v>34</v>
      </c>
      <c r="O33" s="40"/>
      <c r="P33" s="42" t="s">
        <v>34</v>
      </c>
      <c r="Q33" s="41"/>
      <c r="R33" s="42" t="s">
        <v>34</v>
      </c>
      <c r="S33" s="43"/>
      <c r="T33" s="275"/>
      <c r="U33" s="276"/>
      <c r="V33" s="275"/>
      <c r="W33" s="276"/>
      <c r="X33" s="277"/>
      <c r="Y33" s="278"/>
      <c r="Z33" s="279">
        <f t="shared" si="0"/>
        <v>0</v>
      </c>
      <c r="AA33" s="280"/>
      <c r="AB33" s="281"/>
    </row>
    <row r="34" spans="1:28" ht="15" customHeight="1">
      <c r="A34" s="288"/>
      <c r="B34" s="289"/>
      <c r="C34" s="289"/>
      <c r="D34" s="289"/>
      <c r="E34" s="289"/>
      <c r="F34" s="289"/>
      <c r="G34" s="289"/>
      <c r="H34" s="289"/>
      <c r="I34" s="289"/>
      <c r="J34" s="290"/>
      <c r="K34" s="38"/>
      <c r="L34" s="39" t="s">
        <v>34</v>
      </c>
      <c r="M34" s="40"/>
      <c r="N34" s="39" t="s">
        <v>34</v>
      </c>
      <c r="O34" s="40"/>
      <c r="P34" s="39" t="s">
        <v>34</v>
      </c>
      <c r="Q34" s="41"/>
      <c r="R34" s="42" t="s">
        <v>34</v>
      </c>
      <c r="S34" s="43"/>
      <c r="T34" s="275"/>
      <c r="U34" s="276"/>
      <c r="V34" s="275"/>
      <c r="W34" s="276"/>
      <c r="X34" s="277"/>
      <c r="Y34" s="278"/>
      <c r="Z34" s="279">
        <f t="shared" si="0"/>
        <v>0</v>
      </c>
      <c r="AA34" s="280"/>
      <c r="AB34" s="281"/>
    </row>
    <row r="35" spans="1:28" ht="15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4"/>
      <c r="K35" s="38"/>
      <c r="L35" s="42" t="s">
        <v>34</v>
      </c>
      <c r="M35" s="40"/>
      <c r="N35" s="42" t="s">
        <v>34</v>
      </c>
      <c r="O35" s="40"/>
      <c r="P35" s="42" t="s">
        <v>34</v>
      </c>
      <c r="Q35" s="41"/>
      <c r="R35" s="42" t="s">
        <v>34</v>
      </c>
      <c r="S35" s="43"/>
      <c r="T35" s="275"/>
      <c r="U35" s="276"/>
      <c r="V35" s="275"/>
      <c r="W35" s="276"/>
      <c r="X35" s="277"/>
      <c r="Y35" s="278"/>
      <c r="Z35" s="279">
        <f t="shared" si="0"/>
        <v>0</v>
      </c>
      <c r="AA35" s="280"/>
      <c r="AB35" s="281"/>
    </row>
    <row r="36" spans="1:28" ht="15" customHeight="1">
      <c r="A36" s="44" t="s">
        <v>39</v>
      </c>
      <c r="B36" s="45"/>
      <c r="C36" s="45"/>
      <c r="D36" s="45"/>
      <c r="E36" s="45"/>
      <c r="F36" s="282"/>
      <c r="G36" s="282"/>
      <c r="H36" s="282"/>
      <c r="I36" s="282"/>
      <c r="J36" s="283"/>
      <c r="K36" s="46"/>
      <c r="L36" s="47" t="s">
        <v>34</v>
      </c>
      <c r="M36" s="48"/>
      <c r="N36" s="47" t="s">
        <v>34</v>
      </c>
      <c r="O36" s="48"/>
      <c r="P36" s="47" t="s">
        <v>34</v>
      </c>
      <c r="Q36" s="49"/>
      <c r="R36" s="50" t="s">
        <v>34</v>
      </c>
      <c r="S36" s="51"/>
      <c r="T36" s="284"/>
      <c r="U36" s="285"/>
      <c r="V36" s="284"/>
      <c r="W36" s="285"/>
      <c r="X36" s="286"/>
      <c r="Y36" s="287"/>
      <c r="Z36" s="269"/>
      <c r="AA36" s="270"/>
      <c r="AB36" s="271"/>
    </row>
    <row r="37" spans="1:28" ht="14.1" customHeight="1">
      <c r="A37" s="260" t="s">
        <v>40</v>
      </c>
      <c r="B37" s="261"/>
      <c r="C37" s="261"/>
      <c r="D37" s="261"/>
      <c r="E37" s="261"/>
      <c r="F37" s="262"/>
      <c r="G37" s="262"/>
      <c r="H37" s="262"/>
      <c r="I37" s="262"/>
      <c r="J37" s="263"/>
      <c r="K37" s="52"/>
      <c r="L37" s="53" t="s">
        <v>34</v>
      </c>
      <c r="M37" s="54"/>
      <c r="N37" s="53" t="s">
        <v>34</v>
      </c>
      <c r="O37" s="54"/>
      <c r="P37" s="53" t="s">
        <v>34</v>
      </c>
      <c r="Q37" s="55"/>
      <c r="R37" s="56" t="s">
        <v>34</v>
      </c>
      <c r="S37" s="57"/>
      <c r="T37" s="264"/>
      <c r="U37" s="265"/>
      <c r="V37" s="264"/>
      <c r="W37" s="266"/>
      <c r="X37" s="267"/>
      <c r="Y37" s="268"/>
      <c r="Z37" s="269"/>
      <c r="AA37" s="270"/>
      <c r="AB37" s="271"/>
    </row>
    <row r="38" spans="1:28" ht="15" customHeight="1">
      <c r="A38" s="245" t="s">
        <v>41</v>
      </c>
      <c r="B38" s="246"/>
      <c r="C38" s="24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427" t="s">
        <v>42</v>
      </c>
      <c r="W38" s="428"/>
      <c r="X38" s="429"/>
      <c r="Y38" s="430">
        <f>SUM(Z19:AB37)</f>
        <v>53164.999999999993</v>
      </c>
      <c r="Z38" s="431"/>
      <c r="AA38" s="431"/>
      <c r="AB38" s="432"/>
    </row>
    <row r="39" spans="1:28" ht="13.5" customHeight="1">
      <c r="A39" s="254" t="s">
        <v>189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6"/>
    </row>
    <row r="40" spans="1:28" ht="12.75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9"/>
    </row>
    <row r="41" spans="1:28" s="137" customFormat="1" ht="13.5" customHeight="1">
      <c r="A41" s="418" t="s">
        <v>43</v>
      </c>
      <c r="B41" s="419"/>
      <c r="C41" s="419"/>
      <c r="D41" s="419"/>
      <c r="E41" s="420"/>
      <c r="F41" s="136"/>
      <c r="H41" s="127"/>
      <c r="I41" s="127"/>
      <c r="J41" s="127"/>
      <c r="K41" s="127"/>
      <c r="L41" s="127"/>
      <c r="M41" s="138" t="s">
        <v>44</v>
      </c>
      <c r="O41" s="128"/>
      <c r="P41" s="139"/>
      <c r="Q41" s="128"/>
      <c r="R41" s="128"/>
      <c r="S41" s="127"/>
      <c r="T41" s="127"/>
      <c r="U41" s="127"/>
      <c r="V41" s="127"/>
      <c r="W41" s="127"/>
      <c r="X41" s="421"/>
      <c r="Y41" s="421"/>
      <c r="Z41" s="422"/>
      <c r="AA41" s="422"/>
      <c r="AB41" s="423"/>
    </row>
    <row r="42" spans="1:28" s="137" customFormat="1" ht="12" customHeight="1">
      <c r="A42" s="389" t="s">
        <v>45</v>
      </c>
      <c r="B42" s="390"/>
      <c r="C42" s="390"/>
      <c r="D42" s="390"/>
      <c r="E42" s="424"/>
      <c r="F42" s="217" t="s">
        <v>167</v>
      </c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425"/>
      <c r="R42" s="425"/>
      <c r="S42" s="425"/>
      <c r="T42" s="425"/>
      <c r="U42" s="425"/>
      <c r="V42" s="425"/>
      <c r="W42" s="425"/>
      <c r="X42" s="425"/>
      <c r="Y42" s="425"/>
      <c r="Z42" s="425"/>
      <c r="AA42" s="425"/>
      <c r="AB42" s="412"/>
    </row>
    <row r="43" spans="1:28" s="137" customFormat="1" ht="11.25" customHeight="1">
      <c r="A43" s="381"/>
      <c r="B43" s="382"/>
      <c r="C43" s="140" t="s">
        <v>46</v>
      </c>
      <c r="D43" s="141"/>
      <c r="E43" s="142"/>
      <c r="F43" s="219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413"/>
      <c r="R43" s="413"/>
      <c r="S43" s="413"/>
      <c r="T43" s="413"/>
      <c r="U43" s="413"/>
      <c r="V43" s="413"/>
      <c r="W43" s="413"/>
      <c r="X43" s="413"/>
      <c r="Y43" s="413"/>
      <c r="Z43" s="413"/>
      <c r="AA43" s="413"/>
      <c r="AB43" s="414"/>
    </row>
    <row r="44" spans="1:28" s="137" customFormat="1" ht="12.75" customHeight="1">
      <c r="A44" s="381"/>
      <c r="B44" s="382"/>
      <c r="C44" s="140" t="s">
        <v>47</v>
      </c>
      <c r="D44" s="141"/>
      <c r="E44" s="142"/>
      <c r="F44" s="143"/>
      <c r="G44" s="144" t="s">
        <v>48</v>
      </c>
      <c r="H44" s="144"/>
      <c r="I44" s="145"/>
      <c r="J44" s="145"/>
      <c r="K44" s="145"/>
      <c r="M44" s="146"/>
      <c r="N44" s="147"/>
      <c r="O44" s="146"/>
      <c r="P44" s="147"/>
      <c r="Q44" s="146"/>
      <c r="R44" s="146"/>
      <c r="S44" s="148"/>
      <c r="T44" s="149" t="s">
        <v>49</v>
      </c>
      <c r="Z44" s="145"/>
      <c r="AB44" s="150"/>
    </row>
    <row r="45" spans="1:28" s="137" customFormat="1" ht="12.75" customHeight="1">
      <c r="A45" s="381" t="str">
        <f>AA8</f>
        <v>21-009</v>
      </c>
      <c r="B45" s="382"/>
      <c r="C45" s="383" t="s">
        <v>50</v>
      </c>
      <c r="D45" s="384"/>
      <c r="E45" s="385"/>
      <c r="F45" s="407"/>
      <c r="G45" s="408"/>
      <c r="H45" s="408"/>
      <c r="I45" s="408"/>
      <c r="J45" s="408"/>
      <c r="K45" s="408"/>
      <c r="L45" s="408"/>
      <c r="M45" s="408"/>
      <c r="N45" s="408"/>
      <c r="O45" s="408"/>
      <c r="P45" s="408"/>
      <c r="Q45" s="411"/>
      <c r="R45" s="411"/>
      <c r="S45" s="411"/>
      <c r="T45" s="411"/>
      <c r="U45" s="411"/>
      <c r="V45" s="411"/>
      <c r="W45" s="411"/>
      <c r="X45" s="411"/>
      <c r="Y45" s="411"/>
      <c r="Z45" s="411"/>
      <c r="AA45" s="411"/>
      <c r="AB45" s="412"/>
    </row>
    <row r="46" spans="1:28" s="137" customFormat="1" ht="12" customHeight="1" thickBot="1">
      <c r="A46" s="393"/>
      <c r="B46" s="394"/>
      <c r="C46" s="415" t="s">
        <v>51</v>
      </c>
      <c r="D46" s="416"/>
      <c r="E46" s="417"/>
      <c r="F46" s="409"/>
      <c r="G46" s="410"/>
      <c r="H46" s="410"/>
      <c r="I46" s="410"/>
      <c r="J46" s="410"/>
      <c r="K46" s="410"/>
      <c r="L46" s="410"/>
      <c r="M46" s="410"/>
      <c r="N46" s="410"/>
      <c r="O46" s="410"/>
      <c r="P46" s="410"/>
      <c r="Q46" s="413"/>
      <c r="R46" s="413"/>
      <c r="S46" s="413"/>
      <c r="T46" s="413"/>
      <c r="U46" s="413"/>
      <c r="V46" s="413"/>
      <c r="W46" s="413"/>
      <c r="X46" s="413"/>
      <c r="Y46" s="413"/>
      <c r="Z46" s="413"/>
      <c r="AA46" s="413"/>
      <c r="AB46" s="414"/>
    </row>
    <row r="47" spans="1:28" s="137" customFormat="1" ht="12.75" customHeight="1">
      <c r="A47" s="389" t="s">
        <v>52</v>
      </c>
      <c r="B47" s="390"/>
      <c r="C47" s="391"/>
      <c r="D47" s="391"/>
      <c r="E47" s="392"/>
      <c r="F47" s="151"/>
      <c r="G47" s="138" t="s">
        <v>53</v>
      </c>
      <c r="H47" s="139"/>
      <c r="I47" s="139"/>
      <c r="J47" s="139"/>
      <c r="K47" s="139"/>
      <c r="M47" s="139"/>
      <c r="N47" s="139"/>
      <c r="O47" s="139"/>
      <c r="P47" s="139"/>
      <c r="Q47" s="139"/>
      <c r="R47" s="152"/>
      <c r="S47" s="139"/>
      <c r="T47" s="153" t="s">
        <v>54</v>
      </c>
      <c r="Z47" s="139"/>
      <c r="AB47" s="154"/>
    </row>
    <row r="48" spans="1:28" s="137" customFormat="1" ht="11.25" customHeight="1" thickBot="1">
      <c r="A48" s="393"/>
      <c r="B48" s="394"/>
      <c r="C48" s="395" t="s">
        <v>55</v>
      </c>
      <c r="D48" s="396"/>
      <c r="E48" s="397"/>
      <c r="F48" s="398"/>
      <c r="G48" s="399"/>
      <c r="H48" s="399"/>
      <c r="I48" s="399"/>
      <c r="J48" s="399"/>
      <c r="K48" s="399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  <c r="W48" s="399"/>
      <c r="X48" s="399"/>
      <c r="Y48" s="399"/>
      <c r="Z48" s="399"/>
      <c r="AA48" s="399"/>
      <c r="AB48" s="402"/>
    </row>
    <row r="49" spans="1:28" s="137" customFormat="1" ht="12.75" customHeight="1">
      <c r="A49" s="404" t="s">
        <v>56</v>
      </c>
      <c r="B49" s="405"/>
      <c r="C49" s="405"/>
      <c r="D49" s="405"/>
      <c r="E49" s="406"/>
      <c r="F49" s="400"/>
      <c r="G49" s="401"/>
      <c r="H49" s="401"/>
      <c r="I49" s="401"/>
      <c r="J49" s="401"/>
      <c r="K49" s="401"/>
      <c r="L49" s="401"/>
      <c r="M49" s="401"/>
      <c r="N49" s="401"/>
      <c r="O49" s="401"/>
      <c r="P49" s="401"/>
      <c r="Q49" s="401"/>
      <c r="R49" s="401"/>
      <c r="S49" s="401"/>
      <c r="T49" s="401"/>
      <c r="U49" s="401"/>
      <c r="V49" s="401"/>
      <c r="W49" s="401"/>
      <c r="X49" s="401"/>
      <c r="Y49" s="401"/>
      <c r="Z49" s="401"/>
      <c r="AA49" s="401"/>
      <c r="AB49" s="403"/>
    </row>
    <row r="50" spans="1:28" s="137" customFormat="1" ht="12" customHeight="1">
      <c r="A50" s="381"/>
      <c r="B50" s="382"/>
      <c r="C50" s="383" t="s">
        <v>57</v>
      </c>
      <c r="D50" s="384"/>
      <c r="E50" s="385"/>
      <c r="F50" s="145"/>
      <c r="G50" s="144" t="s">
        <v>58</v>
      </c>
      <c r="I50" s="147"/>
      <c r="J50" s="147"/>
      <c r="K50" s="147"/>
      <c r="M50" s="147"/>
      <c r="N50" s="147"/>
      <c r="O50" s="147"/>
      <c r="P50" s="147"/>
      <c r="Q50" s="147"/>
      <c r="R50" s="155"/>
      <c r="S50" s="147"/>
      <c r="T50" s="149" t="s">
        <v>59</v>
      </c>
      <c r="Z50" s="147"/>
      <c r="AA50" s="156"/>
      <c r="AB50" s="150"/>
    </row>
    <row r="51" spans="1:28" s="137" customFormat="1" ht="9.75" customHeight="1">
      <c r="A51" s="381"/>
      <c r="B51" s="382"/>
      <c r="C51" s="386" t="s">
        <v>60</v>
      </c>
      <c r="D51" s="387"/>
      <c r="E51" s="388"/>
      <c r="F51" s="157"/>
      <c r="G51" s="157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9"/>
      <c r="S51" s="158"/>
      <c r="T51" s="158"/>
      <c r="U51" s="158"/>
      <c r="V51" s="158"/>
      <c r="W51" s="158"/>
      <c r="X51" s="158"/>
      <c r="Y51" s="158"/>
      <c r="Z51" s="158"/>
      <c r="AA51" s="158"/>
      <c r="AB51" s="160"/>
    </row>
  </sheetData>
  <mergeCells count="141">
    <mergeCell ref="J2:U2"/>
    <mergeCell ref="J3:U3"/>
    <mergeCell ref="J4:U4"/>
    <mergeCell ref="AA4:AB4"/>
    <mergeCell ref="J5:U5"/>
    <mergeCell ref="AA5:AB5"/>
    <mergeCell ref="A12:K12"/>
    <mergeCell ref="N12:Z12"/>
    <mergeCell ref="A13:K13"/>
    <mergeCell ref="A14:K14"/>
    <mergeCell ref="N14:AA14"/>
    <mergeCell ref="B15:F15"/>
    <mergeCell ref="H15:K15"/>
    <mergeCell ref="N15:AA15"/>
    <mergeCell ref="K6:T6"/>
    <mergeCell ref="AA6:AB6"/>
    <mergeCell ref="AA7:AB7"/>
    <mergeCell ref="AA8:AB8"/>
    <mergeCell ref="AA9:AB9"/>
    <mergeCell ref="A11:K11"/>
    <mergeCell ref="M11:AA11"/>
    <mergeCell ref="A20:K20"/>
    <mergeCell ref="L20:M20"/>
    <mergeCell ref="N20:T20"/>
    <mergeCell ref="W20:Z20"/>
    <mergeCell ref="A21:AB21"/>
    <mergeCell ref="A22:X22"/>
    <mergeCell ref="Y22:Z22"/>
    <mergeCell ref="A16:E19"/>
    <mergeCell ref="F16:K19"/>
    <mergeCell ref="N16:AA16"/>
    <mergeCell ref="N17:AA17"/>
    <mergeCell ref="N18:AA18"/>
    <mergeCell ref="L19:M19"/>
    <mergeCell ref="N19:Z19"/>
    <mergeCell ref="A23:J23"/>
    <mergeCell ref="K23:S23"/>
    <mergeCell ref="V23:W23"/>
    <mergeCell ref="X23:Y23"/>
    <mergeCell ref="Z23:AB23"/>
    <mergeCell ref="A24:J24"/>
    <mergeCell ref="T24:U24"/>
    <mergeCell ref="V24:W24"/>
    <mergeCell ref="X24:Y24"/>
    <mergeCell ref="Z24:AB24"/>
    <mergeCell ref="A25:J25"/>
    <mergeCell ref="T25:U25"/>
    <mergeCell ref="V25:W25"/>
    <mergeCell ref="X25:Y25"/>
    <mergeCell ref="Z25:AB25"/>
    <mergeCell ref="A26:J26"/>
    <mergeCell ref="T26:U26"/>
    <mergeCell ref="V26:W26"/>
    <mergeCell ref="X26:Y26"/>
    <mergeCell ref="Z26:AB26"/>
    <mergeCell ref="A27:J27"/>
    <mergeCell ref="T27:U27"/>
    <mergeCell ref="V27:W27"/>
    <mergeCell ref="X27:Y27"/>
    <mergeCell ref="Z27:AB27"/>
    <mergeCell ref="A28:J28"/>
    <mergeCell ref="T28:U28"/>
    <mergeCell ref="V28:W28"/>
    <mergeCell ref="X28:Y28"/>
    <mergeCell ref="Z28:AB28"/>
    <mergeCell ref="A29:J29"/>
    <mergeCell ref="T29:U29"/>
    <mergeCell ref="V29:W29"/>
    <mergeCell ref="X29:Y29"/>
    <mergeCell ref="Z29:AB29"/>
    <mergeCell ref="A30:J30"/>
    <mergeCell ref="T30:U30"/>
    <mergeCell ref="V30:W30"/>
    <mergeCell ref="X30:Y30"/>
    <mergeCell ref="Z30:AB30"/>
    <mergeCell ref="A31:J31"/>
    <mergeCell ref="T31:U31"/>
    <mergeCell ref="V31:W31"/>
    <mergeCell ref="X31:Y31"/>
    <mergeCell ref="Z31:AB31"/>
    <mergeCell ref="A32:J32"/>
    <mergeCell ref="T32:U32"/>
    <mergeCell ref="V32:W32"/>
    <mergeCell ref="X32:Y32"/>
    <mergeCell ref="Z32:AB32"/>
    <mergeCell ref="A33:J33"/>
    <mergeCell ref="T33:U33"/>
    <mergeCell ref="V33:W33"/>
    <mergeCell ref="X33:Y33"/>
    <mergeCell ref="Z33:AB33"/>
    <mergeCell ref="A34:J34"/>
    <mergeCell ref="T34:U34"/>
    <mergeCell ref="V34:W34"/>
    <mergeCell ref="X34:Y34"/>
    <mergeCell ref="Z34:AB34"/>
    <mergeCell ref="A35:J35"/>
    <mergeCell ref="T35:U35"/>
    <mergeCell ref="V35:W35"/>
    <mergeCell ref="X35:Y35"/>
    <mergeCell ref="Z35:AB35"/>
    <mergeCell ref="F36:J36"/>
    <mergeCell ref="T36:U36"/>
    <mergeCell ref="V36:W36"/>
    <mergeCell ref="X36:Y36"/>
    <mergeCell ref="Z36:AB36"/>
    <mergeCell ref="A38:C38"/>
    <mergeCell ref="D38:U38"/>
    <mergeCell ref="V38:X38"/>
    <mergeCell ref="Y38:AB38"/>
    <mergeCell ref="A39:AB39"/>
    <mergeCell ref="A40:AB40"/>
    <mergeCell ref="A37:E37"/>
    <mergeCell ref="F37:J37"/>
    <mergeCell ref="T37:U37"/>
    <mergeCell ref="V37:W37"/>
    <mergeCell ref="X37:Y37"/>
    <mergeCell ref="Z37:AB37"/>
    <mergeCell ref="A44:B44"/>
    <mergeCell ref="A45:B45"/>
    <mergeCell ref="C45:E45"/>
    <mergeCell ref="F45:P46"/>
    <mergeCell ref="Q45:AB46"/>
    <mergeCell ref="A46:B46"/>
    <mergeCell ref="C46:E46"/>
    <mergeCell ref="A41:E41"/>
    <mergeCell ref="X41:Y41"/>
    <mergeCell ref="Z41:AB41"/>
    <mergeCell ref="A42:E42"/>
    <mergeCell ref="F42:P43"/>
    <mergeCell ref="Q42:AB43"/>
    <mergeCell ref="A43:B43"/>
    <mergeCell ref="A50:B50"/>
    <mergeCell ref="C50:E50"/>
    <mergeCell ref="A51:B51"/>
    <mergeCell ref="C51:E51"/>
    <mergeCell ref="A47:E47"/>
    <mergeCell ref="A48:B48"/>
    <mergeCell ref="C48:E48"/>
    <mergeCell ref="F48:P49"/>
    <mergeCell ref="Q48:AB49"/>
    <mergeCell ref="A49:E49"/>
  </mergeCells>
  <dataValidations count="13">
    <dataValidation allowBlank="1" showInputMessage="1" showErrorMessage="1" promptTitle="#" prompt="Capital Project: No need for Qty - Enter the applicable amts (+ &amp; -) in the extended total fields." sqref="T36:U37"/>
    <dataValidation allowBlank="1" showInputMessage="1" showErrorMessage="1" promptTitle="$$" prompt="Capital Project - Enter the applicable amts (+ &amp; -) in the extended total fields." sqref="X36:Y37"/>
    <dataValidation allowBlank="1" showInputMessage="1" showErrorMessage="1" promptTitle="$$" prompt="Enter amount for single quantity. Price will auto-extend if qty entered." sqref="X24:Y35"/>
    <dataValidation type="list" allowBlank="1" showInputMessage="1" showErrorMessage="1" promptTitle="E-Verify" prompt="Is a copy of the E-Verify affidavit on file? Y or N" sqref="AB22">
      <formula1>"Y, N"</formula1>
    </dataValidation>
    <dataValidation allowBlank="1" showInputMessage="1" showErrorMessage="1" promptTitle="Date" prompt="Enter current date" sqref="AA4:AB4"/>
    <dataValidation errorStyle="warning" allowBlank="1" showInputMessage="1" showErrorMessage="1" errorTitle="RESTRICTED" error="PURCHASING USE ONLY" promptTitle="RESTRICTED" prompt="PURCHASING USE ONLY" sqref="AA6:AB6"/>
    <dataValidation errorStyle="warning" allowBlank="1" showInputMessage="1" showErrorMessage="1" errorTitle="Contact" error="Please enter the contact person for this req." promptTitle="Contact" prompt="Enter the contact person for this requisition." sqref="N19:Z19"/>
    <dataValidation errorStyle="warning" allowBlank="1" showInputMessage="1" showErrorMessage="1" errorTitle="Phone#" error="Enter the phone # where you can be reached by the vendor." promptTitle="Phone#" prompt="Enter the phone # where you can be reached by the vendor." sqref="N20:T20"/>
    <dataValidation allowBlank="1" showInputMessage="1" showErrorMessage="1" promptTitle="Phone#" prompt="Enter vendor's phone #" sqref="B15:F15"/>
    <dataValidation allowBlank="1" showErrorMessage="1" sqref="Z24:AB37 V24:V37"/>
    <dataValidation allowBlank="1" showInputMessage="1" showErrorMessage="1" promptTitle="Acct #" prompt="Please supply entire account number in the 4-4-2-4 format." sqref="K24:K37"/>
    <dataValidation allowBlank="1" showInputMessage="1" showErrorMessage="1" promptTitle="#" prompt="Enter quantity." sqref="T24:U35"/>
    <dataValidation allowBlank="1" showInputMessage="1" showErrorMessage="1" promptTitle="CAP PROJ" prompt="Please enter the capital project number, along with the associated account nubers." sqref="F36"/>
  </dataValidations>
  <printOptions horizontalCentered="1"/>
  <pageMargins left="0" right="0" top="0.5" bottom="0" header="0.3" footer="0.05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51"/>
  <sheetViews>
    <sheetView showGridLines="0" showZeros="0" showRuler="0" showWhiteSpace="0" zoomScaleNormal="100" workbookViewId="0">
      <selection activeCell="AI14" sqref="AI14"/>
    </sheetView>
  </sheetViews>
  <sheetFormatPr defaultColWidth="3.125" defaultRowHeight="15" customHeight="1"/>
  <cols>
    <col min="1" max="1" width="3.125" style="6" customWidth="1"/>
    <col min="2" max="5" width="3.5" style="6" customWidth="1"/>
    <col min="6" max="6" width="3.125" style="6"/>
    <col min="7" max="7" width="3.75" style="6" customWidth="1"/>
    <col min="8" max="10" width="3.125" style="6"/>
    <col min="11" max="11" width="3.375" style="6" customWidth="1"/>
    <col min="12" max="12" width="1.875" style="6" customWidth="1"/>
    <col min="13" max="13" width="4.125" style="12" customWidth="1"/>
    <col min="14" max="14" width="1.125" style="13" customWidth="1"/>
    <col min="15" max="15" width="2.5" style="12" customWidth="1"/>
    <col min="16" max="16" width="1.75" style="13" customWidth="1"/>
    <col min="17" max="17" width="4.5" style="12" customWidth="1"/>
    <col min="18" max="18" width="1" style="12" customWidth="1"/>
    <col min="19" max="19" width="4.375" style="6" customWidth="1"/>
    <col min="20" max="20" width="3.5" style="6" customWidth="1"/>
    <col min="21" max="21" width="3" style="6" customWidth="1"/>
    <col min="22" max="22" width="3.5" style="6" customWidth="1"/>
    <col min="23" max="23" width="2.25" style="6" customWidth="1"/>
    <col min="24" max="24" width="4.375" style="6" customWidth="1"/>
    <col min="25" max="25" width="4.75" style="6" customWidth="1"/>
    <col min="26" max="26" width="3.125" style="6"/>
    <col min="27" max="27" width="4.125" style="6" customWidth="1"/>
    <col min="28" max="28" width="5.625" style="6" customWidth="1"/>
    <col min="29" max="16384" width="3.125" style="6"/>
  </cols>
  <sheetData>
    <row r="1" spans="1:28" ht="6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3"/>
      <c r="P1" s="4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5"/>
    </row>
    <row r="2" spans="1:28" ht="17.25" customHeight="1">
      <c r="A2" s="7"/>
      <c r="J2" s="374" t="s">
        <v>0</v>
      </c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Z2" s="8"/>
      <c r="AA2" s="8"/>
      <c r="AB2" s="9"/>
    </row>
    <row r="3" spans="1:28" ht="15" customHeight="1">
      <c r="A3" s="7"/>
      <c r="J3" s="375" t="s">
        <v>1</v>
      </c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Z3" s="8"/>
      <c r="AA3" s="8"/>
      <c r="AB3" s="9"/>
    </row>
    <row r="4" spans="1:28" ht="14.25" customHeight="1">
      <c r="A4" s="7"/>
      <c r="J4" s="375" t="s">
        <v>2</v>
      </c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Z4" s="10" t="s">
        <v>3</v>
      </c>
      <c r="AA4" s="376">
        <v>44378</v>
      </c>
      <c r="AB4" s="377"/>
    </row>
    <row r="5" spans="1:28" ht="14.25" customHeight="1">
      <c r="A5" s="7"/>
      <c r="J5" s="375" t="s">
        <v>4</v>
      </c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AA5" s="378"/>
      <c r="AB5" s="379"/>
    </row>
    <row r="6" spans="1:28" ht="17.25" customHeight="1">
      <c r="A6" s="7"/>
      <c r="K6" s="363" t="s">
        <v>5</v>
      </c>
      <c r="L6" s="363"/>
      <c r="M6" s="363"/>
      <c r="N6" s="363"/>
      <c r="O6" s="363"/>
      <c r="P6" s="363"/>
      <c r="Q6" s="363"/>
      <c r="R6" s="363"/>
      <c r="S6" s="363"/>
      <c r="T6" s="363"/>
      <c r="Z6" s="11" t="s">
        <v>6</v>
      </c>
      <c r="AA6" s="364"/>
      <c r="AB6" s="365"/>
    </row>
    <row r="7" spans="1:28" ht="15" customHeight="1">
      <c r="A7" s="7"/>
      <c r="Z7" s="14" t="s">
        <v>69</v>
      </c>
      <c r="AA7" s="366"/>
      <c r="AB7" s="367"/>
    </row>
    <row r="8" spans="1:28" ht="15.75" customHeight="1">
      <c r="A8" s="7"/>
      <c r="Z8" s="14" t="s">
        <v>7</v>
      </c>
      <c r="AA8" s="596" t="s">
        <v>269</v>
      </c>
      <c r="AB8" s="597"/>
    </row>
    <row r="9" spans="1:28" ht="15" customHeight="1">
      <c r="A9" s="15"/>
      <c r="Z9" s="14" t="s">
        <v>8</v>
      </c>
      <c r="AA9" s="370"/>
      <c r="AB9" s="371"/>
    </row>
    <row r="10" spans="1:28" ht="15" customHeight="1">
      <c r="A10" s="16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5"/>
      <c r="AB10" s="9"/>
    </row>
    <row r="11" spans="1:28" ht="15.6" customHeight="1">
      <c r="A11" s="372" t="s">
        <v>133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  <c r="L11" s="17"/>
      <c r="M11" s="373" t="s">
        <v>11</v>
      </c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9"/>
    </row>
    <row r="12" spans="1:28" ht="14.25" customHeight="1">
      <c r="A12" s="372" t="s">
        <v>134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9"/>
      <c r="L12" s="17"/>
      <c r="M12" s="18"/>
      <c r="N12" s="380" t="s">
        <v>13</v>
      </c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19"/>
      <c r="AB12" s="9"/>
    </row>
    <row r="13" spans="1:28" ht="15" customHeight="1">
      <c r="A13" s="372" t="s">
        <v>135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9"/>
      <c r="L13" s="20" t="s">
        <v>15</v>
      </c>
      <c r="M13" s="21"/>
      <c r="N13" s="4"/>
      <c r="O13" s="21"/>
      <c r="P13" s="4"/>
      <c r="Q13" s="21"/>
      <c r="R13" s="21"/>
      <c r="S13" s="2"/>
      <c r="T13" s="2"/>
      <c r="U13" s="2"/>
      <c r="V13" s="2"/>
      <c r="W13" s="2"/>
      <c r="X13" s="2"/>
      <c r="Y13" s="2"/>
      <c r="Z13" s="2"/>
      <c r="AA13" s="2"/>
      <c r="AB13" s="5"/>
    </row>
    <row r="14" spans="1:28" ht="14.25" customHeight="1">
      <c r="A14" s="485" t="s">
        <v>173</v>
      </c>
      <c r="B14" s="486"/>
      <c r="C14" s="486"/>
      <c r="D14" s="486"/>
      <c r="E14" s="486"/>
      <c r="F14" s="486"/>
      <c r="G14" s="486"/>
      <c r="H14" s="486"/>
      <c r="I14" s="486"/>
      <c r="J14" s="486"/>
      <c r="K14" s="487"/>
      <c r="N14" s="484" t="s">
        <v>16</v>
      </c>
      <c r="O14" s="484"/>
      <c r="P14" s="484"/>
      <c r="Q14" s="484"/>
      <c r="R14" s="484"/>
      <c r="S14" s="484"/>
      <c r="T14" s="484"/>
      <c r="U14" s="484"/>
      <c r="V14" s="484"/>
      <c r="W14" s="484"/>
      <c r="X14" s="484"/>
      <c r="Y14" s="484"/>
      <c r="Z14" s="484"/>
      <c r="AA14" s="484"/>
      <c r="AB14" s="9"/>
    </row>
    <row r="15" spans="1:28" ht="18" customHeight="1">
      <c r="A15" s="22" t="s">
        <v>17</v>
      </c>
      <c r="B15" s="360" t="s">
        <v>136</v>
      </c>
      <c r="C15" s="360"/>
      <c r="D15" s="360"/>
      <c r="E15" s="360"/>
      <c r="F15" s="360"/>
      <c r="G15" s="23" t="s">
        <v>18</v>
      </c>
      <c r="H15" s="361"/>
      <c r="I15" s="361"/>
      <c r="J15" s="361"/>
      <c r="K15" s="362"/>
      <c r="N15" s="484" t="s">
        <v>105</v>
      </c>
      <c r="O15" s="484"/>
      <c r="P15" s="484"/>
      <c r="Q15" s="484"/>
      <c r="R15" s="484"/>
      <c r="S15" s="484"/>
      <c r="T15" s="484"/>
      <c r="U15" s="484"/>
      <c r="V15" s="484"/>
      <c r="W15" s="484"/>
      <c r="X15" s="484"/>
      <c r="Y15" s="484"/>
      <c r="Z15" s="484"/>
      <c r="AA15" s="484"/>
      <c r="AB15" s="9"/>
    </row>
    <row r="16" spans="1:28" ht="17.25" customHeight="1">
      <c r="A16" s="336" t="s">
        <v>143</v>
      </c>
      <c r="B16" s="337"/>
      <c r="C16" s="337"/>
      <c r="D16" s="337"/>
      <c r="E16" s="338"/>
      <c r="F16" s="345" t="s">
        <v>116</v>
      </c>
      <c r="G16" s="346"/>
      <c r="H16" s="346"/>
      <c r="I16" s="346"/>
      <c r="J16" s="346"/>
      <c r="K16" s="347"/>
      <c r="N16" s="484" t="s">
        <v>140</v>
      </c>
      <c r="O16" s="484"/>
      <c r="P16" s="484"/>
      <c r="Q16" s="484"/>
      <c r="R16" s="484"/>
      <c r="S16" s="484"/>
      <c r="T16" s="484"/>
      <c r="U16" s="484"/>
      <c r="V16" s="484"/>
      <c r="W16" s="484"/>
      <c r="X16" s="484"/>
      <c r="Y16" s="484"/>
      <c r="Z16" s="484"/>
      <c r="AA16" s="484"/>
      <c r="AB16" s="9"/>
    </row>
    <row r="17" spans="1:28" s="24" customFormat="1" ht="17.25" customHeight="1">
      <c r="A17" s="339"/>
      <c r="B17" s="340"/>
      <c r="C17" s="340"/>
      <c r="D17" s="340"/>
      <c r="E17" s="341"/>
      <c r="F17" s="327"/>
      <c r="G17" s="348"/>
      <c r="H17" s="348"/>
      <c r="I17" s="348"/>
      <c r="J17" s="348"/>
      <c r="K17" s="349"/>
      <c r="M17" s="25"/>
      <c r="N17" s="484" t="s">
        <v>85</v>
      </c>
      <c r="O17" s="484"/>
      <c r="P17" s="484"/>
      <c r="Q17" s="484"/>
      <c r="R17" s="484"/>
      <c r="S17" s="484"/>
      <c r="T17" s="484"/>
      <c r="U17" s="484"/>
      <c r="V17" s="484"/>
      <c r="W17" s="484"/>
      <c r="X17" s="484"/>
      <c r="Y17" s="484"/>
      <c r="Z17" s="484"/>
      <c r="AA17" s="484"/>
      <c r="AB17" s="26"/>
    </row>
    <row r="18" spans="1:28" s="24" customFormat="1" ht="19.5" customHeight="1">
      <c r="A18" s="339"/>
      <c r="B18" s="340"/>
      <c r="C18" s="340"/>
      <c r="D18" s="340"/>
      <c r="E18" s="341"/>
      <c r="F18" s="327"/>
      <c r="G18" s="348"/>
      <c r="H18" s="348"/>
      <c r="I18" s="348"/>
      <c r="J18" s="348"/>
      <c r="K18" s="349"/>
      <c r="M18" s="2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26"/>
    </row>
    <row r="19" spans="1:28" s="24" customFormat="1" ht="17.25" customHeight="1">
      <c r="A19" s="342"/>
      <c r="B19" s="343"/>
      <c r="C19" s="343"/>
      <c r="D19" s="343"/>
      <c r="E19" s="344"/>
      <c r="F19" s="350"/>
      <c r="G19" s="351"/>
      <c r="H19" s="351"/>
      <c r="I19" s="351"/>
      <c r="J19" s="351"/>
      <c r="K19" s="352"/>
      <c r="L19" s="327" t="s">
        <v>21</v>
      </c>
      <c r="M19" s="328"/>
      <c r="N19" s="356" t="s">
        <v>120</v>
      </c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27"/>
      <c r="AB19" s="26"/>
    </row>
    <row r="20" spans="1:28" s="24" customFormat="1" ht="17.25" customHeight="1">
      <c r="A20" s="324" t="s">
        <v>22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  <c r="L20" s="327" t="s">
        <v>23</v>
      </c>
      <c r="M20" s="328"/>
      <c r="N20" s="329" t="s">
        <v>137</v>
      </c>
      <c r="O20" s="329"/>
      <c r="P20" s="329"/>
      <c r="Q20" s="329"/>
      <c r="R20" s="329"/>
      <c r="S20" s="329"/>
      <c r="T20" s="329"/>
      <c r="V20" s="28" t="s">
        <v>18</v>
      </c>
      <c r="W20" s="329"/>
      <c r="X20" s="329"/>
      <c r="Y20" s="329"/>
      <c r="Z20" s="329"/>
      <c r="AA20" s="28"/>
      <c r="AB20" s="26"/>
    </row>
    <row r="21" spans="1:28" ht="32.25" customHeight="1">
      <c r="A21" s="330" t="s">
        <v>24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2"/>
    </row>
    <row r="22" spans="1:28" ht="18" customHeight="1">
      <c r="A22" s="333" t="s">
        <v>25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5" t="s">
        <v>26</v>
      </c>
      <c r="Z22" s="335"/>
      <c r="AA22" s="29" t="s">
        <v>27</v>
      </c>
      <c r="AB22" s="30" t="s">
        <v>63</v>
      </c>
    </row>
    <row r="23" spans="1:28" ht="14.25" customHeight="1">
      <c r="A23" s="306" t="s">
        <v>28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6" t="s">
        <v>29</v>
      </c>
      <c r="L23" s="307"/>
      <c r="M23" s="307"/>
      <c r="N23" s="307"/>
      <c r="O23" s="307"/>
      <c r="P23" s="307"/>
      <c r="Q23" s="307"/>
      <c r="R23" s="307"/>
      <c r="S23" s="308"/>
      <c r="T23" s="31" t="s">
        <v>30</v>
      </c>
      <c r="U23" s="32"/>
      <c r="V23" s="306" t="s">
        <v>31</v>
      </c>
      <c r="W23" s="308"/>
      <c r="X23" s="306" t="s">
        <v>32</v>
      </c>
      <c r="Y23" s="308"/>
      <c r="Z23" s="306" t="s">
        <v>33</v>
      </c>
      <c r="AA23" s="307"/>
      <c r="AB23" s="308"/>
    </row>
    <row r="24" spans="1:28" ht="15" customHeight="1">
      <c r="A24" s="309"/>
      <c r="B24" s="310"/>
      <c r="C24" s="310"/>
      <c r="D24" s="310"/>
      <c r="E24" s="310"/>
      <c r="F24" s="310"/>
      <c r="G24" s="310"/>
      <c r="H24" s="310"/>
      <c r="I24" s="310"/>
      <c r="J24" s="311"/>
      <c r="K24" s="33"/>
      <c r="L24" s="34" t="s">
        <v>34</v>
      </c>
      <c r="M24" s="101"/>
      <c r="N24" s="34" t="s">
        <v>34</v>
      </c>
      <c r="O24" s="101"/>
      <c r="P24" s="34" t="s">
        <v>34</v>
      </c>
      <c r="Q24" s="36"/>
      <c r="R24" s="34" t="s">
        <v>34</v>
      </c>
      <c r="S24" s="37"/>
      <c r="T24" s="439"/>
      <c r="U24" s="440"/>
      <c r="V24" s="439"/>
      <c r="W24" s="440"/>
      <c r="X24" s="316"/>
      <c r="Y24" s="317"/>
      <c r="Z24" s="318">
        <f t="shared" ref="Z24:Z35" si="0">SUM(X24*T24)</f>
        <v>0</v>
      </c>
      <c r="AA24" s="319"/>
      <c r="AB24" s="320"/>
    </row>
    <row r="25" spans="1:28" ht="15" customHeight="1">
      <c r="A25" s="294" t="s">
        <v>208</v>
      </c>
      <c r="B25" s="295"/>
      <c r="C25" s="295"/>
      <c r="D25" s="295"/>
      <c r="E25" s="295"/>
      <c r="F25" s="295"/>
      <c r="G25" s="295"/>
      <c r="H25" s="295"/>
      <c r="I25" s="295"/>
      <c r="J25" s="296"/>
      <c r="K25" s="38" t="s">
        <v>64</v>
      </c>
      <c r="L25" s="39" t="s">
        <v>34</v>
      </c>
      <c r="M25" s="40" t="s">
        <v>78</v>
      </c>
      <c r="N25" s="39" t="s">
        <v>34</v>
      </c>
      <c r="O25" s="40" t="s">
        <v>66</v>
      </c>
      <c r="P25" s="39" t="s">
        <v>34</v>
      </c>
      <c r="Q25" s="41" t="s">
        <v>67</v>
      </c>
      <c r="R25" s="42" t="s">
        <v>34</v>
      </c>
      <c r="S25" s="43" t="s">
        <v>68</v>
      </c>
      <c r="T25" s="482">
        <v>956250</v>
      </c>
      <c r="U25" s="483"/>
      <c r="V25" s="297" t="s">
        <v>82</v>
      </c>
      <c r="W25" s="276"/>
      <c r="X25" s="277">
        <v>0.22500000000000001</v>
      </c>
      <c r="Y25" s="278"/>
      <c r="Z25" s="279">
        <f t="shared" si="0"/>
        <v>215156.25</v>
      </c>
      <c r="AA25" s="280"/>
      <c r="AB25" s="281"/>
    </row>
    <row r="26" spans="1:28" ht="15" customHeight="1">
      <c r="A26" s="294" t="s">
        <v>209</v>
      </c>
      <c r="B26" s="295"/>
      <c r="C26" s="295"/>
      <c r="D26" s="295"/>
      <c r="E26" s="295"/>
      <c r="F26" s="295"/>
      <c r="G26" s="295"/>
      <c r="H26" s="295"/>
      <c r="I26" s="295"/>
      <c r="J26" s="296"/>
      <c r="K26" s="38"/>
      <c r="L26" s="42" t="s">
        <v>34</v>
      </c>
      <c r="M26" s="40"/>
      <c r="N26" s="42" t="s">
        <v>34</v>
      </c>
      <c r="O26" s="40"/>
      <c r="P26" s="42" t="s">
        <v>34</v>
      </c>
      <c r="Q26" s="41"/>
      <c r="R26" s="42" t="s">
        <v>34</v>
      </c>
      <c r="S26" s="43"/>
      <c r="T26" s="297"/>
      <c r="U26" s="276"/>
      <c r="V26" s="480"/>
      <c r="W26" s="481"/>
      <c r="X26" s="277"/>
      <c r="Y26" s="278"/>
      <c r="Z26" s="279">
        <f t="shared" si="0"/>
        <v>0</v>
      </c>
      <c r="AA26" s="280"/>
      <c r="AB26" s="281"/>
    </row>
    <row r="27" spans="1:28" ht="15" customHeight="1">
      <c r="A27" s="294" t="s">
        <v>35</v>
      </c>
      <c r="B27" s="295"/>
      <c r="C27" s="295"/>
      <c r="D27" s="295"/>
      <c r="E27" s="295"/>
      <c r="F27" s="295"/>
      <c r="G27" s="295"/>
      <c r="H27" s="295"/>
      <c r="I27" s="295"/>
      <c r="J27" s="296"/>
      <c r="K27" s="38"/>
      <c r="L27" s="39" t="s">
        <v>34</v>
      </c>
      <c r="M27" s="40"/>
      <c r="N27" s="39" t="s">
        <v>34</v>
      </c>
      <c r="O27" s="40"/>
      <c r="P27" s="39" t="s">
        <v>34</v>
      </c>
      <c r="Q27" s="41"/>
      <c r="R27" s="42" t="s">
        <v>34</v>
      </c>
      <c r="S27" s="43"/>
      <c r="T27" s="297"/>
      <c r="U27" s="276"/>
      <c r="V27" s="480"/>
      <c r="W27" s="481"/>
      <c r="X27" s="277"/>
      <c r="Y27" s="278"/>
      <c r="Z27" s="279">
        <f>SUM(X27*T27)</f>
        <v>0</v>
      </c>
      <c r="AA27" s="280"/>
      <c r="AB27" s="281"/>
    </row>
    <row r="28" spans="1:28" ht="15" customHeight="1">
      <c r="A28" s="294"/>
      <c r="B28" s="295"/>
      <c r="C28" s="295"/>
      <c r="D28" s="295"/>
      <c r="E28" s="295"/>
      <c r="F28" s="295"/>
      <c r="G28" s="295"/>
      <c r="H28" s="295"/>
      <c r="I28" s="295"/>
      <c r="J28" s="296"/>
      <c r="K28" s="38"/>
      <c r="L28" s="39" t="s">
        <v>34</v>
      </c>
      <c r="M28" s="40"/>
      <c r="N28" s="39" t="s">
        <v>34</v>
      </c>
      <c r="O28" s="40"/>
      <c r="P28" s="39" t="s">
        <v>34</v>
      </c>
      <c r="Q28" s="41"/>
      <c r="R28" s="42" t="s">
        <v>34</v>
      </c>
      <c r="S28" s="43"/>
      <c r="T28" s="297"/>
      <c r="U28" s="276"/>
      <c r="V28" s="297"/>
      <c r="W28" s="276"/>
      <c r="X28" s="277"/>
      <c r="Y28" s="278"/>
      <c r="Z28" s="279">
        <f>SUM(X28*T28)</f>
        <v>0</v>
      </c>
      <c r="AA28" s="280"/>
      <c r="AB28" s="281"/>
    </row>
    <row r="29" spans="1:28" ht="15" customHeight="1">
      <c r="A29" s="294" t="s">
        <v>141</v>
      </c>
      <c r="B29" s="295"/>
      <c r="C29" s="295"/>
      <c r="D29" s="295"/>
      <c r="E29" s="295"/>
      <c r="F29" s="295"/>
      <c r="G29" s="295"/>
      <c r="H29" s="295"/>
      <c r="I29" s="295"/>
      <c r="J29" s="296"/>
      <c r="K29" s="38"/>
      <c r="L29" s="42" t="s">
        <v>34</v>
      </c>
      <c r="M29" s="40"/>
      <c r="N29" s="42" t="s">
        <v>34</v>
      </c>
      <c r="O29" s="40"/>
      <c r="P29" s="42" t="s">
        <v>34</v>
      </c>
      <c r="Q29" s="41"/>
      <c r="R29" s="42" t="s">
        <v>34</v>
      </c>
      <c r="S29" s="43"/>
      <c r="T29" s="297"/>
      <c r="U29" s="276"/>
      <c r="V29" s="297"/>
      <c r="W29" s="276"/>
      <c r="X29" s="277"/>
      <c r="Y29" s="278"/>
      <c r="Z29" s="279">
        <f>SUM(X29*T29)</f>
        <v>0</v>
      </c>
      <c r="AA29" s="280"/>
      <c r="AB29" s="281"/>
    </row>
    <row r="30" spans="1:28" ht="15" customHeight="1">
      <c r="A30" s="294" t="s">
        <v>142</v>
      </c>
      <c r="B30" s="295"/>
      <c r="C30" s="295"/>
      <c r="D30" s="295"/>
      <c r="E30" s="295"/>
      <c r="F30" s="295"/>
      <c r="G30" s="295"/>
      <c r="H30" s="295"/>
      <c r="I30" s="295"/>
      <c r="J30" s="296"/>
      <c r="K30" s="38"/>
      <c r="L30" s="39" t="s">
        <v>34</v>
      </c>
      <c r="M30" s="40"/>
      <c r="N30" s="39" t="s">
        <v>34</v>
      </c>
      <c r="O30" s="40"/>
      <c r="P30" s="39" t="s">
        <v>34</v>
      </c>
      <c r="Q30" s="41"/>
      <c r="R30" s="42" t="s">
        <v>34</v>
      </c>
      <c r="S30" s="43"/>
      <c r="T30" s="297"/>
      <c r="U30" s="276"/>
      <c r="V30" s="297"/>
      <c r="W30" s="276"/>
      <c r="X30" s="277"/>
      <c r="Y30" s="278"/>
      <c r="Z30" s="279">
        <f>SUM(X30*T30)</f>
        <v>0</v>
      </c>
      <c r="AA30" s="280"/>
      <c r="AB30" s="281"/>
    </row>
    <row r="31" spans="1:28" ht="15" customHeight="1">
      <c r="A31" s="272"/>
      <c r="B31" s="273"/>
      <c r="C31" s="273"/>
      <c r="D31" s="273"/>
      <c r="E31" s="273"/>
      <c r="F31" s="273"/>
      <c r="G31" s="273"/>
      <c r="H31" s="273"/>
      <c r="I31" s="273"/>
      <c r="J31" s="274"/>
      <c r="K31" s="38"/>
      <c r="L31" s="42" t="s">
        <v>34</v>
      </c>
      <c r="M31" s="40"/>
      <c r="N31" s="42" t="s">
        <v>34</v>
      </c>
      <c r="O31" s="40"/>
      <c r="P31" s="42" t="s">
        <v>34</v>
      </c>
      <c r="Q31" s="41"/>
      <c r="R31" s="42" t="s">
        <v>34</v>
      </c>
      <c r="S31" s="43"/>
      <c r="T31" s="275"/>
      <c r="U31" s="276"/>
      <c r="V31" s="275"/>
      <c r="W31" s="276"/>
      <c r="X31" s="277"/>
      <c r="Y31" s="278"/>
      <c r="Z31" s="279">
        <f>SUM(X31*T31)</f>
        <v>0</v>
      </c>
      <c r="AA31" s="280"/>
      <c r="AB31" s="281"/>
    </row>
    <row r="32" spans="1:28" ht="15" customHeight="1">
      <c r="A32" s="288"/>
      <c r="B32" s="289"/>
      <c r="C32" s="289"/>
      <c r="D32" s="289"/>
      <c r="E32" s="289"/>
      <c r="F32" s="289"/>
      <c r="G32" s="289"/>
      <c r="H32" s="289"/>
      <c r="I32" s="289"/>
      <c r="J32" s="290"/>
      <c r="K32" s="38"/>
      <c r="L32" s="39" t="s">
        <v>34</v>
      </c>
      <c r="M32" s="40"/>
      <c r="N32" s="39" t="s">
        <v>34</v>
      </c>
      <c r="O32" s="40"/>
      <c r="P32" s="39" t="s">
        <v>34</v>
      </c>
      <c r="Q32" s="41"/>
      <c r="R32" s="42" t="s">
        <v>34</v>
      </c>
      <c r="S32" s="43"/>
      <c r="T32" s="275"/>
      <c r="U32" s="276"/>
      <c r="V32" s="275"/>
      <c r="W32" s="276"/>
      <c r="X32" s="277"/>
      <c r="Y32" s="278"/>
      <c r="Z32" s="279">
        <f t="shared" si="0"/>
        <v>0</v>
      </c>
      <c r="AA32" s="280"/>
      <c r="AB32" s="281"/>
    </row>
    <row r="33" spans="1:28" ht="15" customHeight="1">
      <c r="A33" s="288"/>
      <c r="B33" s="289"/>
      <c r="C33" s="289"/>
      <c r="D33" s="289"/>
      <c r="E33" s="289"/>
      <c r="F33" s="289"/>
      <c r="G33" s="289"/>
      <c r="H33" s="289"/>
      <c r="I33" s="289"/>
      <c r="J33" s="290"/>
      <c r="K33" s="38"/>
      <c r="L33" s="42" t="s">
        <v>34</v>
      </c>
      <c r="M33" s="40"/>
      <c r="N33" s="42" t="s">
        <v>34</v>
      </c>
      <c r="O33" s="40"/>
      <c r="P33" s="42" t="s">
        <v>34</v>
      </c>
      <c r="Q33" s="41"/>
      <c r="R33" s="42" t="s">
        <v>34</v>
      </c>
      <c r="S33" s="43"/>
      <c r="T33" s="275"/>
      <c r="U33" s="276"/>
      <c r="V33" s="275"/>
      <c r="W33" s="276"/>
      <c r="X33" s="277"/>
      <c r="Y33" s="278"/>
      <c r="Z33" s="279">
        <f t="shared" si="0"/>
        <v>0</v>
      </c>
      <c r="AA33" s="280"/>
      <c r="AB33" s="281"/>
    </row>
    <row r="34" spans="1:28" ht="15" customHeight="1">
      <c r="A34" s="288"/>
      <c r="B34" s="289"/>
      <c r="C34" s="289"/>
      <c r="D34" s="289"/>
      <c r="E34" s="289"/>
      <c r="F34" s="289"/>
      <c r="G34" s="289"/>
      <c r="H34" s="289"/>
      <c r="I34" s="289"/>
      <c r="J34" s="290"/>
      <c r="K34" s="38"/>
      <c r="L34" s="39" t="s">
        <v>34</v>
      </c>
      <c r="M34" s="40"/>
      <c r="N34" s="39" t="s">
        <v>34</v>
      </c>
      <c r="O34" s="40"/>
      <c r="P34" s="39" t="s">
        <v>34</v>
      </c>
      <c r="Q34" s="41"/>
      <c r="R34" s="42" t="s">
        <v>34</v>
      </c>
      <c r="S34" s="43"/>
      <c r="T34" s="275"/>
      <c r="U34" s="276"/>
      <c r="V34" s="275"/>
      <c r="W34" s="276"/>
      <c r="X34" s="277"/>
      <c r="Y34" s="278"/>
      <c r="Z34" s="279">
        <f t="shared" si="0"/>
        <v>0</v>
      </c>
      <c r="AA34" s="280"/>
      <c r="AB34" s="281"/>
    </row>
    <row r="35" spans="1:28" ht="15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4"/>
      <c r="K35" s="38"/>
      <c r="L35" s="42" t="s">
        <v>34</v>
      </c>
      <c r="M35" s="40"/>
      <c r="N35" s="42" t="s">
        <v>34</v>
      </c>
      <c r="O35" s="40"/>
      <c r="P35" s="42" t="s">
        <v>34</v>
      </c>
      <c r="Q35" s="41"/>
      <c r="R35" s="42" t="s">
        <v>34</v>
      </c>
      <c r="S35" s="43"/>
      <c r="T35" s="275"/>
      <c r="U35" s="276"/>
      <c r="V35" s="275"/>
      <c r="W35" s="276"/>
      <c r="X35" s="277"/>
      <c r="Y35" s="278"/>
      <c r="Z35" s="279">
        <f t="shared" si="0"/>
        <v>0</v>
      </c>
      <c r="AA35" s="280"/>
      <c r="AB35" s="281"/>
    </row>
    <row r="36" spans="1:28" ht="15" customHeight="1">
      <c r="A36" s="44" t="s">
        <v>39</v>
      </c>
      <c r="B36" s="45"/>
      <c r="C36" s="45"/>
      <c r="D36" s="45"/>
      <c r="E36" s="45"/>
      <c r="F36" s="282"/>
      <c r="G36" s="282"/>
      <c r="H36" s="282"/>
      <c r="I36" s="282"/>
      <c r="J36" s="283"/>
      <c r="K36" s="46"/>
      <c r="L36" s="47" t="s">
        <v>34</v>
      </c>
      <c r="M36" s="48"/>
      <c r="N36" s="47" t="s">
        <v>34</v>
      </c>
      <c r="O36" s="48"/>
      <c r="P36" s="47" t="s">
        <v>34</v>
      </c>
      <c r="Q36" s="49"/>
      <c r="R36" s="50" t="s">
        <v>34</v>
      </c>
      <c r="S36" s="51"/>
      <c r="T36" s="284"/>
      <c r="U36" s="285"/>
      <c r="V36" s="284"/>
      <c r="W36" s="285"/>
      <c r="X36" s="286"/>
      <c r="Y36" s="287"/>
      <c r="Z36" s="269"/>
      <c r="AA36" s="270"/>
      <c r="AB36" s="271"/>
    </row>
    <row r="37" spans="1:28" ht="14.1" customHeight="1">
      <c r="A37" s="260" t="s">
        <v>40</v>
      </c>
      <c r="B37" s="261"/>
      <c r="C37" s="261"/>
      <c r="D37" s="261"/>
      <c r="E37" s="261"/>
      <c r="F37" s="262"/>
      <c r="G37" s="262"/>
      <c r="H37" s="262"/>
      <c r="I37" s="262"/>
      <c r="J37" s="263"/>
      <c r="K37" s="52"/>
      <c r="L37" s="53" t="s">
        <v>34</v>
      </c>
      <c r="M37" s="54"/>
      <c r="N37" s="53" t="s">
        <v>34</v>
      </c>
      <c r="O37" s="54"/>
      <c r="P37" s="53" t="s">
        <v>34</v>
      </c>
      <c r="Q37" s="55"/>
      <c r="R37" s="56" t="s">
        <v>34</v>
      </c>
      <c r="S37" s="57"/>
      <c r="T37" s="264"/>
      <c r="U37" s="265"/>
      <c r="V37" s="264"/>
      <c r="W37" s="266"/>
      <c r="X37" s="267"/>
      <c r="Y37" s="268"/>
      <c r="Z37" s="269"/>
      <c r="AA37" s="270"/>
      <c r="AB37" s="271"/>
    </row>
    <row r="38" spans="1:28" ht="15" customHeight="1">
      <c r="A38" s="245" t="s">
        <v>41</v>
      </c>
      <c r="B38" s="246"/>
      <c r="C38" s="246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8" t="s">
        <v>42</v>
      </c>
      <c r="W38" s="249"/>
      <c r="X38" s="250"/>
      <c r="Y38" s="251">
        <f>SUM(Z19:AB37)</f>
        <v>215156.25</v>
      </c>
      <c r="Z38" s="252"/>
      <c r="AA38" s="252"/>
      <c r="AB38" s="253"/>
    </row>
    <row r="39" spans="1:28" ht="13.5" customHeight="1">
      <c r="A39" s="254" t="s">
        <v>122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6"/>
    </row>
    <row r="40" spans="1:28" ht="12.75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9"/>
    </row>
    <row r="41" spans="1:28" s="59" customFormat="1" ht="13.5" customHeight="1">
      <c r="A41" s="237" t="s">
        <v>43</v>
      </c>
      <c r="B41" s="238"/>
      <c r="C41" s="238"/>
      <c r="D41" s="238"/>
      <c r="E41" s="239"/>
      <c r="F41" s="58"/>
      <c r="H41" s="20"/>
      <c r="I41" s="20"/>
      <c r="J41" s="20"/>
      <c r="K41" s="20"/>
      <c r="L41" s="20"/>
      <c r="M41" s="60" t="s">
        <v>44</v>
      </c>
      <c r="O41" s="21"/>
      <c r="P41" s="99"/>
      <c r="Q41" s="21"/>
      <c r="R41" s="21"/>
      <c r="S41" s="20"/>
      <c r="T41" s="20"/>
      <c r="U41" s="20"/>
      <c r="V41" s="20"/>
      <c r="W41" s="20"/>
      <c r="X41" s="240"/>
      <c r="Y41" s="240"/>
      <c r="Z41" s="241"/>
      <c r="AA41" s="241"/>
      <c r="AB41" s="242"/>
    </row>
    <row r="42" spans="1:28" s="59" customFormat="1" ht="12" customHeight="1">
      <c r="A42" s="208" t="s">
        <v>45</v>
      </c>
      <c r="B42" s="209"/>
      <c r="C42" s="209"/>
      <c r="D42" s="209"/>
      <c r="E42" s="243"/>
      <c r="F42" s="217" t="s">
        <v>212</v>
      </c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31"/>
    </row>
    <row r="43" spans="1:28" s="59" customFormat="1" ht="11.25" customHeight="1">
      <c r="A43" s="200"/>
      <c r="B43" s="201"/>
      <c r="C43" s="96" t="s">
        <v>46</v>
      </c>
      <c r="D43" s="97"/>
      <c r="E43" s="98"/>
      <c r="F43" s="219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3"/>
    </row>
    <row r="44" spans="1:28" s="59" customFormat="1" ht="12.75" customHeight="1">
      <c r="A44" s="200"/>
      <c r="B44" s="201"/>
      <c r="C44" s="96" t="s">
        <v>47</v>
      </c>
      <c r="D44" s="97"/>
      <c r="E44" s="98"/>
      <c r="F44" s="65"/>
      <c r="G44" s="66" t="s">
        <v>48</v>
      </c>
      <c r="H44" s="66"/>
      <c r="I44" s="67"/>
      <c r="J44" s="67"/>
      <c r="K44" s="67"/>
      <c r="M44" s="68"/>
      <c r="N44" s="100"/>
      <c r="O44" s="68"/>
      <c r="P44" s="100"/>
      <c r="Q44" s="68"/>
      <c r="R44" s="68"/>
      <c r="S44" s="70"/>
      <c r="T44" s="71" t="s">
        <v>49</v>
      </c>
      <c r="Z44" s="72"/>
      <c r="AB44" s="73"/>
    </row>
    <row r="45" spans="1:28" s="59" customFormat="1" ht="12.75" customHeight="1">
      <c r="A45" s="200" t="str">
        <f>AA8</f>
        <v>21-009</v>
      </c>
      <c r="B45" s="201"/>
      <c r="C45" s="202" t="s">
        <v>50</v>
      </c>
      <c r="D45" s="203"/>
      <c r="E45" s="204"/>
      <c r="F45" s="226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1"/>
    </row>
    <row r="46" spans="1:28" s="59" customFormat="1" ht="12" customHeight="1" thickBot="1">
      <c r="A46" s="212" t="s">
        <v>123</v>
      </c>
      <c r="B46" s="213"/>
      <c r="C46" s="234" t="s">
        <v>51</v>
      </c>
      <c r="D46" s="235"/>
      <c r="E46" s="236"/>
      <c r="F46" s="228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3"/>
    </row>
    <row r="47" spans="1:28" s="59" customFormat="1" ht="12.75" customHeight="1">
      <c r="A47" s="208" t="s">
        <v>52</v>
      </c>
      <c r="B47" s="209"/>
      <c r="C47" s="210"/>
      <c r="D47" s="210"/>
      <c r="E47" s="211"/>
      <c r="F47" s="74"/>
      <c r="G47" s="60" t="s">
        <v>53</v>
      </c>
      <c r="H47" s="99"/>
      <c r="I47" s="99"/>
      <c r="J47" s="99"/>
      <c r="K47" s="99"/>
      <c r="M47" s="99"/>
      <c r="N47" s="99"/>
      <c r="O47" s="99"/>
      <c r="P47" s="99"/>
      <c r="Q47" s="99"/>
      <c r="R47" s="75"/>
      <c r="S47" s="99"/>
      <c r="T47" s="76" t="s">
        <v>54</v>
      </c>
      <c r="Z47" s="99"/>
      <c r="AB47" s="77"/>
    </row>
    <row r="48" spans="1:28" s="59" customFormat="1" ht="11.25" customHeight="1" thickBot="1">
      <c r="A48" s="212"/>
      <c r="B48" s="213"/>
      <c r="C48" s="214" t="s">
        <v>55</v>
      </c>
      <c r="D48" s="215"/>
      <c r="E48" s="216"/>
      <c r="F48" s="217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21"/>
    </row>
    <row r="49" spans="1:28" s="59" customFormat="1" ht="12.75" customHeight="1">
      <c r="A49" s="223" t="s">
        <v>56</v>
      </c>
      <c r="B49" s="224"/>
      <c r="C49" s="224"/>
      <c r="D49" s="224"/>
      <c r="E49" s="225"/>
      <c r="F49" s="219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2"/>
    </row>
    <row r="50" spans="1:28" s="59" customFormat="1" ht="12" customHeight="1">
      <c r="A50" s="200"/>
      <c r="B50" s="201"/>
      <c r="C50" s="202" t="s">
        <v>57</v>
      </c>
      <c r="D50" s="203"/>
      <c r="E50" s="204"/>
      <c r="F50" s="67"/>
      <c r="G50" s="66" t="s">
        <v>58</v>
      </c>
      <c r="I50" s="100"/>
      <c r="J50" s="100"/>
      <c r="K50" s="100"/>
      <c r="M50" s="100"/>
      <c r="N50" s="100"/>
      <c r="O50" s="100"/>
      <c r="P50" s="100"/>
      <c r="Q50" s="100"/>
      <c r="R50" s="78"/>
      <c r="S50" s="100"/>
      <c r="T50" s="71" t="s">
        <v>59</v>
      </c>
      <c r="Z50" s="100"/>
      <c r="AA50" s="79"/>
      <c r="AB50" s="73"/>
    </row>
    <row r="51" spans="1:28" s="59" customFormat="1" ht="9.75" customHeight="1">
      <c r="A51" s="200"/>
      <c r="B51" s="201"/>
      <c r="C51" s="205" t="s">
        <v>60</v>
      </c>
      <c r="D51" s="206"/>
      <c r="E51" s="207"/>
      <c r="F51" s="80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81"/>
      <c r="AB51" s="83"/>
    </row>
  </sheetData>
  <mergeCells count="141">
    <mergeCell ref="J2:U2"/>
    <mergeCell ref="J3:U3"/>
    <mergeCell ref="J4:U4"/>
    <mergeCell ref="AA4:AB4"/>
    <mergeCell ref="J5:U5"/>
    <mergeCell ref="AA5:AB5"/>
    <mergeCell ref="A12:K12"/>
    <mergeCell ref="N12:Z12"/>
    <mergeCell ref="A13:K13"/>
    <mergeCell ref="A14:K14"/>
    <mergeCell ref="N14:AA14"/>
    <mergeCell ref="B15:F15"/>
    <mergeCell ref="H15:K15"/>
    <mergeCell ref="N15:AA15"/>
    <mergeCell ref="K6:T6"/>
    <mergeCell ref="AA6:AB6"/>
    <mergeCell ref="AA7:AB7"/>
    <mergeCell ref="AA8:AB8"/>
    <mergeCell ref="AA9:AB9"/>
    <mergeCell ref="A11:K11"/>
    <mergeCell ref="M11:AA11"/>
    <mergeCell ref="A20:K20"/>
    <mergeCell ref="L20:M20"/>
    <mergeCell ref="N20:T20"/>
    <mergeCell ref="W20:Z20"/>
    <mergeCell ref="A21:AB21"/>
    <mergeCell ref="A22:X22"/>
    <mergeCell ref="Y22:Z22"/>
    <mergeCell ref="A16:E19"/>
    <mergeCell ref="F16:K19"/>
    <mergeCell ref="N16:AA16"/>
    <mergeCell ref="N17:AA17"/>
    <mergeCell ref="N18:AA18"/>
    <mergeCell ref="L19:M19"/>
    <mergeCell ref="N19:Z19"/>
    <mergeCell ref="A23:J23"/>
    <mergeCell ref="K23:S23"/>
    <mergeCell ref="V23:W23"/>
    <mergeCell ref="X23:Y23"/>
    <mergeCell ref="Z23:AB23"/>
    <mergeCell ref="A24:J24"/>
    <mergeCell ref="T24:U24"/>
    <mergeCell ref="V24:W24"/>
    <mergeCell ref="X24:Y24"/>
    <mergeCell ref="Z24:AB24"/>
    <mergeCell ref="A25:J25"/>
    <mergeCell ref="T25:U25"/>
    <mergeCell ref="V25:W25"/>
    <mergeCell ref="X25:Y25"/>
    <mergeCell ref="Z25:AB25"/>
    <mergeCell ref="A26:J26"/>
    <mergeCell ref="T26:U26"/>
    <mergeCell ref="V26:W26"/>
    <mergeCell ref="X26:Y26"/>
    <mergeCell ref="Z26:AB26"/>
    <mergeCell ref="A27:J27"/>
    <mergeCell ref="T27:U27"/>
    <mergeCell ref="V27:W27"/>
    <mergeCell ref="X27:Y27"/>
    <mergeCell ref="Z27:AB27"/>
    <mergeCell ref="A28:J28"/>
    <mergeCell ref="T28:U28"/>
    <mergeCell ref="V28:W28"/>
    <mergeCell ref="X28:Y28"/>
    <mergeCell ref="Z28:AB28"/>
    <mergeCell ref="A29:J29"/>
    <mergeCell ref="T29:U29"/>
    <mergeCell ref="V29:W29"/>
    <mergeCell ref="X29:Y29"/>
    <mergeCell ref="Z29:AB29"/>
    <mergeCell ref="A30:J30"/>
    <mergeCell ref="T30:U30"/>
    <mergeCell ref="V30:W30"/>
    <mergeCell ref="X30:Y30"/>
    <mergeCell ref="Z30:AB30"/>
    <mergeCell ref="A31:J31"/>
    <mergeCell ref="T31:U31"/>
    <mergeCell ref="V31:W31"/>
    <mergeCell ref="X31:Y31"/>
    <mergeCell ref="Z31:AB31"/>
    <mergeCell ref="A32:J32"/>
    <mergeCell ref="T32:U32"/>
    <mergeCell ref="V32:W32"/>
    <mergeCell ref="X32:Y32"/>
    <mergeCell ref="Z32:AB32"/>
    <mergeCell ref="A33:J33"/>
    <mergeCell ref="T33:U33"/>
    <mergeCell ref="V33:W33"/>
    <mergeCell ref="X33:Y33"/>
    <mergeCell ref="Z33:AB33"/>
    <mergeCell ref="A34:J34"/>
    <mergeCell ref="T34:U34"/>
    <mergeCell ref="V34:W34"/>
    <mergeCell ref="X34:Y34"/>
    <mergeCell ref="Z34:AB34"/>
    <mergeCell ref="A35:J35"/>
    <mergeCell ref="T35:U35"/>
    <mergeCell ref="V35:W35"/>
    <mergeCell ref="X35:Y35"/>
    <mergeCell ref="Z35:AB35"/>
    <mergeCell ref="F36:J36"/>
    <mergeCell ref="T36:U36"/>
    <mergeCell ref="V36:W36"/>
    <mergeCell ref="X36:Y36"/>
    <mergeCell ref="Z36:AB36"/>
    <mergeCell ref="A38:C38"/>
    <mergeCell ref="D38:U38"/>
    <mergeCell ref="V38:X38"/>
    <mergeCell ref="Y38:AB38"/>
    <mergeCell ref="A39:AB39"/>
    <mergeCell ref="A40:AB40"/>
    <mergeCell ref="A37:E37"/>
    <mergeCell ref="F37:J37"/>
    <mergeCell ref="T37:U37"/>
    <mergeCell ref="V37:W37"/>
    <mergeCell ref="X37:Y37"/>
    <mergeCell ref="Z37:AB37"/>
    <mergeCell ref="A44:B44"/>
    <mergeCell ref="A45:B45"/>
    <mergeCell ref="C45:E45"/>
    <mergeCell ref="F45:P46"/>
    <mergeCell ref="Q45:AB46"/>
    <mergeCell ref="A46:B46"/>
    <mergeCell ref="C46:E46"/>
    <mergeCell ref="A41:E41"/>
    <mergeCell ref="X41:Y41"/>
    <mergeCell ref="Z41:AB41"/>
    <mergeCell ref="A42:E42"/>
    <mergeCell ref="F42:P43"/>
    <mergeCell ref="Q42:AB43"/>
    <mergeCell ref="A43:B43"/>
    <mergeCell ref="A50:B50"/>
    <mergeCell ref="C50:E50"/>
    <mergeCell ref="A51:B51"/>
    <mergeCell ref="C51:E51"/>
    <mergeCell ref="A47:E47"/>
    <mergeCell ref="A48:B48"/>
    <mergeCell ref="C48:E48"/>
    <mergeCell ref="F48:P49"/>
    <mergeCell ref="Q48:AB49"/>
    <mergeCell ref="A49:E49"/>
  </mergeCells>
  <dataValidations count="13">
    <dataValidation allowBlank="1" showInputMessage="1" showErrorMessage="1" promptTitle="#" prompt="Capital Project: No need for Qty - Enter the applicable amts (+ &amp; -) in the extended total fields." sqref="T36:U37"/>
    <dataValidation allowBlank="1" showInputMessage="1" showErrorMessage="1" promptTitle="$$" prompt="Capital Project - Enter the applicable amts (+ &amp; -) in the extended total fields." sqref="X36:Y37"/>
    <dataValidation allowBlank="1" showInputMessage="1" showErrorMessage="1" promptTitle="$$" prompt="Enter amount for single quantity. Price will auto-extend if qty entered." sqref="X24:Y35"/>
    <dataValidation type="list" allowBlank="1" showInputMessage="1" showErrorMessage="1" promptTitle="E-Verify" prompt="Is a copy of the E-Verify affidavit on file? Y or N" sqref="AB22">
      <formula1>"Y, N"</formula1>
    </dataValidation>
    <dataValidation allowBlank="1" showInputMessage="1" showErrorMessage="1" promptTitle="Date" prompt="Enter current date" sqref="AA4:AB4"/>
    <dataValidation errorStyle="warning" allowBlank="1" showInputMessage="1" showErrorMessage="1" errorTitle="RESTRICTED" error="PURCHASING USE ONLY" promptTitle="RESTRICTED" prompt="PURCHASING USE ONLY" sqref="AA6:AB6"/>
    <dataValidation errorStyle="warning" allowBlank="1" showInputMessage="1" showErrorMessage="1" errorTitle="Contact" error="Please enter the contact person for this req." promptTitle="Contact" prompt="Enter the contact person for this requisition." sqref="N19:Z19"/>
    <dataValidation errorStyle="warning" allowBlank="1" showInputMessage="1" showErrorMessage="1" errorTitle="Phone#" error="Enter the phone # where you can be reached by the vendor." promptTitle="Phone#" prompt="Enter the phone # where you can be reached by the vendor." sqref="N20:T20"/>
    <dataValidation allowBlank="1" showInputMessage="1" showErrorMessage="1" promptTitle="Phone#" prompt="Enter vendor's phone #" sqref="B15:F15"/>
    <dataValidation allowBlank="1" showErrorMessage="1" sqref="Z24:AB37 V24:V37"/>
    <dataValidation allowBlank="1" showInputMessage="1" showErrorMessage="1" promptTitle="Acct #" prompt="Please supply entire account number in the 4-4-2-4 format." sqref="K24:K37"/>
    <dataValidation allowBlank="1" showInputMessage="1" showErrorMessage="1" promptTitle="#" prompt="Enter quantity." sqref="T24:U35"/>
    <dataValidation allowBlank="1" showInputMessage="1" showErrorMessage="1" promptTitle="CAP PROJ" prompt="Please enter the capital project number, along with the associated account nubers." sqref="F36"/>
  </dataValidations>
  <hyperlinks>
    <hyperlink ref="A14" r:id="rId1" display="christa.zuker@cedarchem.com"/>
  </hyperlinks>
  <printOptions horizontalCentered="1"/>
  <pageMargins left="0" right="0" top="0.5" bottom="0" header="0.3" footer="0.05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51"/>
  <sheetViews>
    <sheetView showGridLines="0" showZeros="0" showRuler="0" showWhiteSpace="0" zoomScaleNormal="100" workbookViewId="0">
      <selection activeCell="AL18" sqref="AL18"/>
    </sheetView>
  </sheetViews>
  <sheetFormatPr defaultColWidth="3.125" defaultRowHeight="15" customHeight="1"/>
  <cols>
    <col min="1" max="1" width="3.125" style="6" customWidth="1"/>
    <col min="2" max="5" width="3.5" style="6" customWidth="1"/>
    <col min="6" max="6" width="3.125" style="6"/>
    <col min="7" max="7" width="3.75" style="6" customWidth="1"/>
    <col min="8" max="10" width="3.125" style="6"/>
    <col min="11" max="11" width="3.375" style="6" customWidth="1"/>
    <col min="12" max="12" width="1.875" style="6" customWidth="1"/>
    <col min="13" max="13" width="4.125" style="12" customWidth="1"/>
    <col min="14" max="14" width="1.125" style="13" customWidth="1"/>
    <col min="15" max="15" width="2.5" style="12" customWidth="1"/>
    <col min="16" max="16" width="1.75" style="13" customWidth="1"/>
    <col min="17" max="17" width="4.5" style="12" customWidth="1"/>
    <col min="18" max="18" width="1" style="12" customWidth="1"/>
    <col min="19" max="19" width="4.375" style="6" customWidth="1"/>
    <col min="20" max="20" width="3.5" style="6" customWidth="1"/>
    <col min="21" max="21" width="3" style="6" customWidth="1"/>
    <col min="22" max="22" width="3.5" style="6" customWidth="1"/>
    <col min="23" max="23" width="2.25" style="6" customWidth="1"/>
    <col min="24" max="24" width="4.375" style="6" customWidth="1"/>
    <col min="25" max="25" width="4.75" style="6" customWidth="1"/>
    <col min="26" max="26" width="3.125" style="6"/>
    <col min="27" max="27" width="4.125" style="6" customWidth="1"/>
    <col min="28" max="28" width="5.625" style="6" customWidth="1"/>
    <col min="29" max="16384" width="3.125" style="6"/>
  </cols>
  <sheetData>
    <row r="1" spans="1:28" ht="6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3"/>
      <c r="P1" s="4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5"/>
    </row>
    <row r="2" spans="1:28" ht="17.25" customHeight="1">
      <c r="A2" s="7"/>
      <c r="J2" s="374" t="s">
        <v>0</v>
      </c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Z2" s="8"/>
      <c r="AA2" s="8"/>
      <c r="AB2" s="9"/>
    </row>
    <row r="3" spans="1:28" ht="15" customHeight="1">
      <c r="A3" s="7"/>
      <c r="J3" s="375" t="s">
        <v>1</v>
      </c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Z3" s="8"/>
      <c r="AA3" s="8"/>
      <c r="AB3" s="9"/>
    </row>
    <row r="4" spans="1:28" ht="14.25" customHeight="1">
      <c r="A4" s="7"/>
      <c r="J4" s="375" t="s">
        <v>2</v>
      </c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Z4" s="10" t="s">
        <v>3</v>
      </c>
      <c r="AA4" s="376">
        <v>44378</v>
      </c>
      <c r="AB4" s="377"/>
    </row>
    <row r="5" spans="1:28" ht="14.25" customHeight="1">
      <c r="A5" s="7"/>
      <c r="J5" s="375" t="s">
        <v>4</v>
      </c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AA5" s="378"/>
      <c r="AB5" s="379"/>
    </row>
    <row r="6" spans="1:28" ht="17.25" customHeight="1">
      <c r="A6" s="7"/>
      <c r="K6" s="363" t="s">
        <v>5</v>
      </c>
      <c r="L6" s="363"/>
      <c r="M6" s="363"/>
      <c r="N6" s="363"/>
      <c r="O6" s="363"/>
      <c r="P6" s="363"/>
      <c r="Q6" s="363"/>
      <c r="R6" s="363"/>
      <c r="S6" s="363"/>
      <c r="T6" s="363"/>
      <c r="Z6" s="11" t="s">
        <v>6</v>
      </c>
      <c r="AA6" s="364"/>
      <c r="AB6" s="365"/>
    </row>
    <row r="7" spans="1:28" ht="15" customHeight="1">
      <c r="A7" s="7"/>
      <c r="Z7" s="14" t="s">
        <v>69</v>
      </c>
      <c r="AA7" s="366"/>
      <c r="AB7" s="367"/>
    </row>
    <row r="8" spans="1:28" ht="15.75" customHeight="1">
      <c r="A8" s="7"/>
      <c r="Z8" s="14" t="s">
        <v>7</v>
      </c>
      <c r="AA8" s="596" t="s">
        <v>269</v>
      </c>
      <c r="AB8" s="597"/>
    </row>
    <row r="9" spans="1:28" ht="15" customHeight="1">
      <c r="A9" s="15"/>
      <c r="Z9" s="14" t="s">
        <v>8</v>
      </c>
      <c r="AA9" s="370"/>
      <c r="AB9" s="371"/>
    </row>
    <row r="10" spans="1:28" ht="15" customHeight="1">
      <c r="A10" s="16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5"/>
      <c r="AB10" s="9"/>
    </row>
    <row r="11" spans="1:28" ht="15.6" customHeight="1">
      <c r="A11" s="372" t="s">
        <v>133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  <c r="L11" s="17"/>
      <c r="M11" s="373" t="s">
        <v>11</v>
      </c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9"/>
    </row>
    <row r="12" spans="1:28" ht="14.25" customHeight="1">
      <c r="A12" s="372" t="s">
        <v>134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9"/>
      <c r="L12" s="17"/>
      <c r="M12" s="18"/>
      <c r="N12" s="380" t="s">
        <v>13</v>
      </c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19"/>
      <c r="AB12" s="9"/>
    </row>
    <row r="13" spans="1:28" ht="15" customHeight="1">
      <c r="A13" s="372" t="s">
        <v>135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9"/>
      <c r="L13" s="20" t="s">
        <v>15</v>
      </c>
      <c r="M13" s="21"/>
      <c r="N13" s="4"/>
      <c r="O13" s="21"/>
      <c r="P13" s="4"/>
      <c r="Q13" s="21"/>
      <c r="R13" s="21"/>
      <c r="S13" s="2"/>
      <c r="T13" s="2"/>
      <c r="U13" s="2"/>
      <c r="V13" s="2"/>
      <c r="W13" s="2"/>
      <c r="X13" s="2"/>
      <c r="Y13" s="2"/>
      <c r="Z13" s="2"/>
      <c r="AA13" s="2"/>
      <c r="AB13" s="5"/>
    </row>
    <row r="14" spans="1:28" ht="14.25" customHeight="1">
      <c r="A14" s="485" t="s">
        <v>173</v>
      </c>
      <c r="B14" s="486"/>
      <c r="C14" s="486"/>
      <c r="D14" s="486"/>
      <c r="E14" s="486"/>
      <c r="F14" s="486"/>
      <c r="G14" s="486"/>
      <c r="H14" s="486"/>
      <c r="I14" s="486"/>
      <c r="J14" s="486"/>
      <c r="K14" s="487"/>
      <c r="N14" s="484" t="s">
        <v>16</v>
      </c>
      <c r="O14" s="484"/>
      <c r="P14" s="484"/>
      <c r="Q14" s="484"/>
      <c r="R14" s="484"/>
      <c r="S14" s="484"/>
      <c r="T14" s="484"/>
      <c r="U14" s="484"/>
      <c r="V14" s="484"/>
      <c r="W14" s="484"/>
      <c r="X14" s="484"/>
      <c r="Y14" s="484"/>
      <c r="Z14" s="484"/>
      <c r="AA14" s="484"/>
      <c r="AB14" s="9"/>
    </row>
    <row r="15" spans="1:28" ht="18" customHeight="1">
      <c r="A15" s="22" t="s">
        <v>17</v>
      </c>
      <c r="B15" s="360" t="s">
        <v>136</v>
      </c>
      <c r="C15" s="360"/>
      <c r="D15" s="360"/>
      <c r="E15" s="360"/>
      <c r="F15" s="360"/>
      <c r="G15" s="23" t="s">
        <v>18</v>
      </c>
      <c r="H15" s="361"/>
      <c r="I15" s="361"/>
      <c r="J15" s="361"/>
      <c r="K15" s="362"/>
      <c r="N15" s="484" t="s">
        <v>105</v>
      </c>
      <c r="O15" s="484"/>
      <c r="P15" s="484"/>
      <c r="Q15" s="484"/>
      <c r="R15" s="484"/>
      <c r="S15" s="484"/>
      <c r="T15" s="484"/>
      <c r="U15" s="484"/>
      <c r="V15" s="484"/>
      <c r="W15" s="484"/>
      <c r="X15" s="484"/>
      <c r="Y15" s="484"/>
      <c r="Z15" s="484"/>
      <c r="AA15" s="484"/>
      <c r="AB15" s="9"/>
    </row>
    <row r="16" spans="1:28" ht="17.25" customHeight="1">
      <c r="A16" s="336" t="s">
        <v>143</v>
      </c>
      <c r="B16" s="337"/>
      <c r="C16" s="337"/>
      <c r="D16" s="337"/>
      <c r="E16" s="338"/>
      <c r="F16" s="345" t="s">
        <v>116</v>
      </c>
      <c r="G16" s="346"/>
      <c r="H16" s="346"/>
      <c r="I16" s="346"/>
      <c r="J16" s="346"/>
      <c r="K16" s="347"/>
      <c r="N16" s="484" t="s">
        <v>140</v>
      </c>
      <c r="O16" s="484"/>
      <c r="P16" s="484"/>
      <c r="Q16" s="484"/>
      <c r="R16" s="484"/>
      <c r="S16" s="484"/>
      <c r="T16" s="484"/>
      <c r="U16" s="484"/>
      <c r="V16" s="484"/>
      <c r="W16" s="484"/>
      <c r="X16" s="484"/>
      <c r="Y16" s="484"/>
      <c r="Z16" s="484"/>
      <c r="AA16" s="484"/>
      <c r="AB16" s="9"/>
    </row>
    <row r="17" spans="1:28" s="24" customFormat="1" ht="17.25" customHeight="1">
      <c r="A17" s="339"/>
      <c r="B17" s="340"/>
      <c r="C17" s="340"/>
      <c r="D17" s="340"/>
      <c r="E17" s="341"/>
      <c r="F17" s="327"/>
      <c r="G17" s="348"/>
      <c r="H17" s="348"/>
      <c r="I17" s="348"/>
      <c r="J17" s="348"/>
      <c r="K17" s="349"/>
      <c r="M17" s="25"/>
      <c r="N17" s="484" t="s">
        <v>85</v>
      </c>
      <c r="O17" s="484"/>
      <c r="P17" s="484"/>
      <c r="Q17" s="484"/>
      <c r="R17" s="484"/>
      <c r="S17" s="484"/>
      <c r="T17" s="484"/>
      <c r="U17" s="484"/>
      <c r="V17" s="484"/>
      <c r="W17" s="484"/>
      <c r="X17" s="484"/>
      <c r="Y17" s="484"/>
      <c r="Z17" s="484"/>
      <c r="AA17" s="484"/>
      <c r="AB17" s="26"/>
    </row>
    <row r="18" spans="1:28" s="24" customFormat="1" ht="19.5" customHeight="1">
      <c r="A18" s="339"/>
      <c r="B18" s="340"/>
      <c r="C18" s="340"/>
      <c r="D18" s="340"/>
      <c r="E18" s="341"/>
      <c r="F18" s="327"/>
      <c r="G18" s="348"/>
      <c r="H18" s="348"/>
      <c r="I18" s="348"/>
      <c r="J18" s="348"/>
      <c r="K18" s="349"/>
      <c r="M18" s="2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26"/>
    </row>
    <row r="19" spans="1:28" s="24" customFormat="1" ht="17.25" customHeight="1">
      <c r="A19" s="342"/>
      <c r="B19" s="343"/>
      <c r="C19" s="343"/>
      <c r="D19" s="343"/>
      <c r="E19" s="344"/>
      <c r="F19" s="350"/>
      <c r="G19" s="351"/>
      <c r="H19" s="351"/>
      <c r="I19" s="351"/>
      <c r="J19" s="351"/>
      <c r="K19" s="352"/>
      <c r="L19" s="327" t="s">
        <v>21</v>
      </c>
      <c r="M19" s="328"/>
      <c r="N19" s="356" t="s">
        <v>120</v>
      </c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27"/>
      <c r="AB19" s="26"/>
    </row>
    <row r="20" spans="1:28" s="24" customFormat="1" ht="17.25" customHeight="1">
      <c r="A20" s="324" t="s">
        <v>22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  <c r="L20" s="327" t="s">
        <v>23</v>
      </c>
      <c r="M20" s="328"/>
      <c r="N20" s="329" t="s">
        <v>137</v>
      </c>
      <c r="O20" s="329"/>
      <c r="P20" s="329"/>
      <c r="Q20" s="329"/>
      <c r="R20" s="329"/>
      <c r="S20" s="329"/>
      <c r="T20" s="329"/>
      <c r="V20" s="28" t="s">
        <v>18</v>
      </c>
      <c r="W20" s="329"/>
      <c r="X20" s="329"/>
      <c r="Y20" s="329"/>
      <c r="Z20" s="329"/>
      <c r="AA20" s="28"/>
      <c r="AB20" s="26"/>
    </row>
    <row r="21" spans="1:28" ht="32.25" customHeight="1">
      <c r="A21" s="330" t="s">
        <v>24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2"/>
    </row>
    <row r="22" spans="1:28" ht="18" customHeight="1">
      <c r="A22" s="333" t="s">
        <v>25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5" t="s">
        <v>26</v>
      </c>
      <c r="Z22" s="335"/>
      <c r="AA22" s="29" t="s">
        <v>27</v>
      </c>
      <c r="AB22" s="30" t="s">
        <v>63</v>
      </c>
    </row>
    <row r="23" spans="1:28" ht="14.25" customHeight="1">
      <c r="A23" s="306" t="s">
        <v>28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6" t="s">
        <v>29</v>
      </c>
      <c r="L23" s="307"/>
      <c r="M23" s="307"/>
      <c r="N23" s="307"/>
      <c r="O23" s="307"/>
      <c r="P23" s="307"/>
      <c r="Q23" s="307"/>
      <c r="R23" s="307"/>
      <c r="S23" s="308"/>
      <c r="T23" s="31" t="s">
        <v>30</v>
      </c>
      <c r="U23" s="32"/>
      <c r="V23" s="306" t="s">
        <v>31</v>
      </c>
      <c r="W23" s="308"/>
      <c r="X23" s="306" t="s">
        <v>32</v>
      </c>
      <c r="Y23" s="308"/>
      <c r="Z23" s="306" t="s">
        <v>33</v>
      </c>
      <c r="AA23" s="307"/>
      <c r="AB23" s="308"/>
    </row>
    <row r="24" spans="1:28" ht="15" customHeight="1">
      <c r="A24" s="309"/>
      <c r="B24" s="310"/>
      <c r="C24" s="310"/>
      <c r="D24" s="310"/>
      <c r="E24" s="310"/>
      <c r="F24" s="310"/>
      <c r="G24" s="310"/>
      <c r="H24" s="310"/>
      <c r="I24" s="310"/>
      <c r="J24" s="311"/>
      <c r="K24" s="33"/>
      <c r="L24" s="34" t="s">
        <v>34</v>
      </c>
      <c r="M24" s="184"/>
      <c r="N24" s="34" t="s">
        <v>34</v>
      </c>
      <c r="O24" s="184"/>
      <c r="P24" s="34" t="s">
        <v>34</v>
      </c>
      <c r="Q24" s="36"/>
      <c r="R24" s="34" t="s">
        <v>34</v>
      </c>
      <c r="S24" s="37"/>
      <c r="T24" s="439"/>
      <c r="U24" s="440"/>
      <c r="V24" s="439"/>
      <c r="W24" s="440"/>
      <c r="X24" s="316"/>
      <c r="Y24" s="317"/>
      <c r="Z24" s="318">
        <f t="shared" ref="Z24:Z35" si="0">SUM(X24*T24)</f>
        <v>0</v>
      </c>
      <c r="AA24" s="319"/>
      <c r="AB24" s="320"/>
    </row>
    <row r="25" spans="1:28" ht="15" customHeight="1">
      <c r="A25" s="294" t="s">
        <v>208</v>
      </c>
      <c r="B25" s="295"/>
      <c r="C25" s="295"/>
      <c r="D25" s="295"/>
      <c r="E25" s="295"/>
      <c r="F25" s="295"/>
      <c r="G25" s="295"/>
      <c r="H25" s="295"/>
      <c r="I25" s="295"/>
      <c r="J25" s="296"/>
      <c r="K25" s="38" t="s">
        <v>64</v>
      </c>
      <c r="L25" s="39" t="s">
        <v>34</v>
      </c>
      <c r="M25" s="40" t="s">
        <v>78</v>
      </c>
      <c r="N25" s="39" t="s">
        <v>34</v>
      </c>
      <c r="O25" s="40" t="s">
        <v>66</v>
      </c>
      <c r="P25" s="39" t="s">
        <v>34</v>
      </c>
      <c r="Q25" s="41" t="s">
        <v>67</v>
      </c>
      <c r="R25" s="42" t="s">
        <v>34</v>
      </c>
      <c r="S25" s="43" t="s">
        <v>68</v>
      </c>
      <c r="T25" s="482">
        <v>1250</v>
      </c>
      <c r="U25" s="483"/>
      <c r="V25" s="297" t="s">
        <v>82</v>
      </c>
      <c r="W25" s="276"/>
      <c r="X25" s="277">
        <v>2.75</v>
      </c>
      <c r="Y25" s="278"/>
      <c r="Z25" s="279">
        <f t="shared" si="0"/>
        <v>3437.5</v>
      </c>
      <c r="AA25" s="280"/>
      <c r="AB25" s="281"/>
    </row>
    <row r="26" spans="1:28" ht="15" customHeight="1">
      <c r="A26" s="294" t="s">
        <v>209</v>
      </c>
      <c r="B26" s="295"/>
      <c r="C26" s="295"/>
      <c r="D26" s="295"/>
      <c r="E26" s="295"/>
      <c r="F26" s="295"/>
      <c r="G26" s="295"/>
      <c r="H26" s="295"/>
      <c r="I26" s="295"/>
      <c r="J26" s="296"/>
      <c r="K26" s="38"/>
      <c r="L26" s="42" t="s">
        <v>34</v>
      </c>
      <c r="M26" s="40"/>
      <c r="N26" s="42" t="s">
        <v>34</v>
      </c>
      <c r="O26" s="40"/>
      <c r="P26" s="42" t="s">
        <v>34</v>
      </c>
      <c r="Q26" s="41"/>
      <c r="R26" s="42" t="s">
        <v>34</v>
      </c>
      <c r="S26" s="43"/>
      <c r="T26" s="297"/>
      <c r="U26" s="276"/>
      <c r="V26" s="480"/>
      <c r="W26" s="481"/>
      <c r="X26" s="277"/>
      <c r="Y26" s="278"/>
      <c r="Z26" s="279">
        <f t="shared" si="0"/>
        <v>0</v>
      </c>
      <c r="AA26" s="280"/>
      <c r="AB26" s="281"/>
    </row>
    <row r="27" spans="1:28" ht="15" customHeight="1">
      <c r="A27" s="294" t="s">
        <v>35</v>
      </c>
      <c r="B27" s="295"/>
      <c r="C27" s="295"/>
      <c r="D27" s="295"/>
      <c r="E27" s="295"/>
      <c r="F27" s="295"/>
      <c r="G27" s="295"/>
      <c r="H27" s="295"/>
      <c r="I27" s="295"/>
      <c r="J27" s="296"/>
      <c r="K27" s="38"/>
      <c r="L27" s="39" t="s">
        <v>34</v>
      </c>
      <c r="M27" s="40"/>
      <c r="N27" s="39" t="s">
        <v>34</v>
      </c>
      <c r="O27" s="40"/>
      <c r="P27" s="39" t="s">
        <v>34</v>
      </c>
      <c r="Q27" s="41"/>
      <c r="R27" s="42" t="s">
        <v>34</v>
      </c>
      <c r="S27" s="43"/>
      <c r="T27" s="297"/>
      <c r="U27" s="276"/>
      <c r="V27" s="480"/>
      <c r="W27" s="481"/>
      <c r="X27" s="277"/>
      <c r="Y27" s="278"/>
      <c r="Z27" s="279">
        <f>SUM(X27*T27)</f>
        <v>0</v>
      </c>
      <c r="AA27" s="280"/>
      <c r="AB27" s="281"/>
    </row>
    <row r="28" spans="1:28" ht="15" customHeight="1">
      <c r="A28" s="294"/>
      <c r="B28" s="295"/>
      <c r="C28" s="295"/>
      <c r="D28" s="295"/>
      <c r="E28" s="295"/>
      <c r="F28" s="295"/>
      <c r="G28" s="295"/>
      <c r="H28" s="295"/>
      <c r="I28" s="295"/>
      <c r="J28" s="296"/>
      <c r="K28" s="38"/>
      <c r="L28" s="39" t="s">
        <v>34</v>
      </c>
      <c r="M28" s="40"/>
      <c r="N28" s="39" t="s">
        <v>34</v>
      </c>
      <c r="O28" s="40"/>
      <c r="P28" s="39" t="s">
        <v>34</v>
      </c>
      <c r="Q28" s="41"/>
      <c r="R28" s="42" t="s">
        <v>34</v>
      </c>
      <c r="S28" s="43"/>
      <c r="T28" s="297"/>
      <c r="U28" s="276"/>
      <c r="V28" s="297"/>
      <c r="W28" s="276"/>
      <c r="X28" s="277"/>
      <c r="Y28" s="278"/>
      <c r="Z28" s="279">
        <f>SUM(X28*T28)</f>
        <v>0</v>
      </c>
      <c r="AA28" s="280"/>
      <c r="AB28" s="281"/>
    </row>
    <row r="29" spans="1:28" ht="15" customHeight="1">
      <c r="A29" s="294" t="s">
        <v>121</v>
      </c>
      <c r="B29" s="295"/>
      <c r="C29" s="295"/>
      <c r="D29" s="295"/>
      <c r="E29" s="295"/>
      <c r="F29" s="295"/>
      <c r="G29" s="295"/>
      <c r="H29" s="295"/>
      <c r="I29" s="295"/>
      <c r="J29" s="296"/>
      <c r="K29" s="38"/>
      <c r="L29" s="42" t="s">
        <v>34</v>
      </c>
      <c r="M29" s="40"/>
      <c r="N29" s="42" t="s">
        <v>34</v>
      </c>
      <c r="O29" s="40"/>
      <c r="P29" s="42" t="s">
        <v>34</v>
      </c>
      <c r="Q29" s="41"/>
      <c r="R29" s="42" t="s">
        <v>34</v>
      </c>
      <c r="S29" s="43"/>
      <c r="T29" s="297"/>
      <c r="U29" s="276"/>
      <c r="V29" s="297"/>
      <c r="W29" s="276"/>
      <c r="X29" s="277"/>
      <c r="Y29" s="278"/>
      <c r="Z29" s="279">
        <f>SUM(X29*T29)</f>
        <v>0</v>
      </c>
      <c r="AA29" s="280"/>
      <c r="AB29" s="281"/>
    </row>
    <row r="30" spans="1:28" ht="15" customHeight="1">
      <c r="A30" s="294" t="s">
        <v>100</v>
      </c>
      <c r="B30" s="295"/>
      <c r="C30" s="295"/>
      <c r="D30" s="295"/>
      <c r="E30" s="295"/>
      <c r="F30" s="295"/>
      <c r="G30" s="295"/>
      <c r="H30" s="295"/>
      <c r="I30" s="295"/>
      <c r="J30" s="296"/>
      <c r="K30" s="38"/>
      <c r="L30" s="39" t="s">
        <v>34</v>
      </c>
      <c r="M30" s="40"/>
      <c r="N30" s="39" t="s">
        <v>34</v>
      </c>
      <c r="O30" s="40"/>
      <c r="P30" s="39" t="s">
        <v>34</v>
      </c>
      <c r="Q30" s="41"/>
      <c r="R30" s="42" t="s">
        <v>34</v>
      </c>
      <c r="S30" s="43"/>
      <c r="T30" s="297"/>
      <c r="U30" s="276"/>
      <c r="V30" s="297"/>
      <c r="W30" s="276"/>
      <c r="X30" s="277"/>
      <c r="Y30" s="278"/>
      <c r="Z30" s="279">
        <f>SUM(X30*T30)</f>
        <v>0</v>
      </c>
      <c r="AA30" s="280"/>
      <c r="AB30" s="281"/>
    </row>
    <row r="31" spans="1:28" ht="15" customHeight="1">
      <c r="A31" s="272"/>
      <c r="B31" s="273"/>
      <c r="C31" s="273"/>
      <c r="D31" s="273"/>
      <c r="E31" s="273"/>
      <c r="F31" s="273"/>
      <c r="G31" s="273"/>
      <c r="H31" s="273"/>
      <c r="I31" s="273"/>
      <c r="J31" s="274"/>
      <c r="K31" s="38"/>
      <c r="L31" s="42" t="s">
        <v>34</v>
      </c>
      <c r="M31" s="40"/>
      <c r="N31" s="42" t="s">
        <v>34</v>
      </c>
      <c r="O31" s="40"/>
      <c r="P31" s="42" t="s">
        <v>34</v>
      </c>
      <c r="Q31" s="41"/>
      <c r="R31" s="42" t="s">
        <v>34</v>
      </c>
      <c r="S31" s="43"/>
      <c r="T31" s="275"/>
      <c r="U31" s="276"/>
      <c r="V31" s="275"/>
      <c r="W31" s="276"/>
      <c r="X31" s="277"/>
      <c r="Y31" s="278"/>
      <c r="Z31" s="279">
        <f>SUM(X31*T31)</f>
        <v>0</v>
      </c>
      <c r="AA31" s="280"/>
      <c r="AB31" s="281"/>
    </row>
    <row r="32" spans="1:28" ht="15" customHeight="1">
      <c r="A32" s="288"/>
      <c r="B32" s="289"/>
      <c r="C32" s="289"/>
      <c r="D32" s="289"/>
      <c r="E32" s="289"/>
      <c r="F32" s="289"/>
      <c r="G32" s="289"/>
      <c r="H32" s="289"/>
      <c r="I32" s="289"/>
      <c r="J32" s="290"/>
      <c r="K32" s="38"/>
      <c r="L32" s="39" t="s">
        <v>34</v>
      </c>
      <c r="M32" s="40"/>
      <c r="N32" s="39" t="s">
        <v>34</v>
      </c>
      <c r="O32" s="40"/>
      <c r="P32" s="39" t="s">
        <v>34</v>
      </c>
      <c r="Q32" s="41"/>
      <c r="R32" s="42" t="s">
        <v>34</v>
      </c>
      <c r="S32" s="43"/>
      <c r="T32" s="275"/>
      <c r="U32" s="276"/>
      <c r="V32" s="275"/>
      <c r="W32" s="276"/>
      <c r="X32" s="277"/>
      <c r="Y32" s="278"/>
      <c r="Z32" s="279">
        <f t="shared" si="0"/>
        <v>0</v>
      </c>
      <c r="AA32" s="280"/>
      <c r="AB32" s="281"/>
    </row>
    <row r="33" spans="1:28" ht="15" customHeight="1">
      <c r="A33" s="288"/>
      <c r="B33" s="289"/>
      <c r="C33" s="289"/>
      <c r="D33" s="289"/>
      <c r="E33" s="289"/>
      <c r="F33" s="289"/>
      <c r="G33" s="289"/>
      <c r="H33" s="289"/>
      <c r="I33" s="289"/>
      <c r="J33" s="290"/>
      <c r="K33" s="38"/>
      <c r="L33" s="42" t="s">
        <v>34</v>
      </c>
      <c r="M33" s="40"/>
      <c r="N33" s="42" t="s">
        <v>34</v>
      </c>
      <c r="O33" s="40"/>
      <c r="P33" s="42" t="s">
        <v>34</v>
      </c>
      <c r="Q33" s="41"/>
      <c r="R33" s="42" t="s">
        <v>34</v>
      </c>
      <c r="S33" s="43"/>
      <c r="T33" s="275"/>
      <c r="U33" s="276"/>
      <c r="V33" s="275"/>
      <c r="W33" s="276"/>
      <c r="X33" s="277"/>
      <c r="Y33" s="278"/>
      <c r="Z33" s="279">
        <f t="shared" si="0"/>
        <v>0</v>
      </c>
      <c r="AA33" s="280"/>
      <c r="AB33" s="281"/>
    </row>
    <row r="34" spans="1:28" ht="15" customHeight="1">
      <c r="A34" s="288"/>
      <c r="B34" s="289"/>
      <c r="C34" s="289"/>
      <c r="D34" s="289"/>
      <c r="E34" s="289"/>
      <c r="F34" s="289"/>
      <c r="G34" s="289"/>
      <c r="H34" s="289"/>
      <c r="I34" s="289"/>
      <c r="J34" s="290"/>
      <c r="K34" s="38"/>
      <c r="L34" s="39" t="s">
        <v>34</v>
      </c>
      <c r="M34" s="40"/>
      <c r="N34" s="39" t="s">
        <v>34</v>
      </c>
      <c r="O34" s="40"/>
      <c r="P34" s="39" t="s">
        <v>34</v>
      </c>
      <c r="Q34" s="41"/>
      <c r="R34" s="42" t="s">
        <v>34</v>
      </c>
      <c r="S34" s="43"/>
      <c r="T34" s="275"/>
      <c r="U34" s="276"/>
      <c r="V34" s="275"/>
      <c r="W34" s="276"/>
      <c r="X34" s="277"/>
      <c r="Y34" s="278"/>
      <c r="Z34" s="279">
        <f t="shared" si="0"/>
        <v>0</v>
      </c>
      <c r="AA34" s="280"/>
      <c r="AB34" s="281"/>
    </row>
    <row r="35" spans="1:28" ht="15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4"/>
      <c r="K35" s="38"/>
      <c r="L35" s="42" t="s">
        <v>34</v>
      </c>
      <c r="M35" s="40"/>
      <c r="N35" s="42" t="s">
        <v>34</v>
      </c>
      <c r="O35" s="40"/>
      <c r="P35" s="42" t="s">
        <v>34</v>
      </c>
      <c r="Q35" s="41"/>
      <c r="R35" s="42" t="s">
        <v>34</v>
      </c>
      <c r="S35" s="43"/>
      <c r="T35" s="275"/>
      <c r="U35" s="276"/>
      <c r="V35" s="275"/>
      <c r="W35" s="276"/>
      <c r="X35" s="277"/>
      <c r="Y35" s="278"/>
      <c r="Z35" s="279">
        <f t="shared" si="0"/>
        <v>0</v>
      </c>
      <c r="AA35" s="280"/>
      <c r="AB35" s="281"/>
    </row>
    <row r="36" spans="1:28" ht="15" customHeight="1">
      <c r="A36" s="44" t="s">
        <v>39</v>
      </c>
      <c r="B36" s="45"/>
      <c r="C36" s="45"/>
      <c r="D36" s="45"/>
      <c r="E36" s="45"/>
      <c r="F36" s="282"/>
      <c r="G36" s="282"/>
      <c r="H36" s="282"/>
      <c r="I36" s="282"/>
      <c r="J36" s="283"/>
      <c r="K36" s="46"/>
      <c r="L36" s="47" t="s">
        <v>34</v>
      </c>
      <c r="M36" s="48"/>
      <c r="N36" s="47" t="s">
        <v>34</v>
      </c>
      <c r="O36" s="48"/>
      <c r="P36" s="47" t="s">
        <v>34</v>
      </c>
      <c r="Q36" s="49"/>
      <c r="R36" s="50" t="s">
        <v>34</v>
      </c>
      <c r="S36" s="51"/>
      <c r="T36" s="284"/>
      <c r="U36" s="285"/>
      <c r="V36" s="284"/>
      <c r="W36" s="285"/>
      <c r="X36" s="286"/>
      <c r="Y36" s="287"/>
      <c r="Z36" s="269"/>
      <c r="AA36" s="270"/>
      <c r="AB36" s="271"/>
    </row>
    <row r="37" spans="1:28" ht="14.1" customHeight="1">
      <c r="A37" s="260" t="s">
        <v>40</v>
      </c>
      <c r="B37" s="261"/>
      <c r="C37" s="261"/>
      <c r="D37" s="261"/>
      <c r="E37" s="261"/>
      <c r="F37" s="262"/>
      <c r="G37" s="262"/>
      <c r="H37" s="262"/>
      <c r="I37" s="262"/>
      <c r="J37" s="263"/>
      <c r="K37" s="52"/>
      <c r="L37" s="53" t="s">
        <v>34</v>
      </c>
      <c r="M37" s="54"/>
      <c r="N37" s="53" t="s">
        <v>34</v>
      </c>
      <c r="O37" s="54"/>
      <c r="P37" s="53" t="s">
        <v>34</v>
      </c>
      <c r="Q37" s="55"/>
      <c r="R37" s="56" t="s">
        <v>34</v>
      </c>
      <c r="S37" s="57"/>
      <c r="T37" s="264"/>
      <c r="U37" s="265"/>
      <c r="V37" s="264"/>
      <c r="W37" s="266"/>
      <c r="X37" s="267"/>
      <c r="Y37" s="268"/>
      <c r="Z37" s="269"/>
      <c r="AA37" s="270"/>
      <c r="AB37" s="271"/>
    </row>
    <row r="38" spans="1:28" ht="15" customHeight="1">
      <c r="A38" s="245" t="s">
        <v>41</v>
      </c>
      <c r="B38" s="246"/>
      <c r="C38" s="246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8" t="s">
        <v>42</v>
      </c>
      <c r="W38" s="249"/>
      <c r="X38" s="250"/>
      <c r="Y38" s="251">
        <f>SUM(Z19:AB37)</f>
        <v>3437.5</v>
      </c>
      <c r="Z38" s="252"/>
      <c r="AA38" s="252"/>
      <c r="AB38" s="253"/>
    </row>
    <row r="39" spans="1:28" ht="13.5" customHeight="1">
      <c r="A39" s="254" t="s">
        <v>122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6"/>
    </row>
    <row r="40" spans="1:28" ht="12.75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9"/>
    </row>
    <row r="41" spans="1:28" s="59" customFormat="1" ht="13.5" customHeight="1">
      <c r="A41" s="237" t="s">
        <v>43</v>
      </c>
      <c r="B41" s="238"/>
      <c r="C41" s="238"/>
      <c r="D41" s="238"/>
      <c r="E41" s="239"/>
      <c r="F41" s="58"/>
      <c r="H41" s="20"/>
      <c r="I41" s="20"/>
      <c r="J41" s="20"/>
      <c r="K41" s="20"/>
      <c r="L41" s="20"/>
      <c r="M41" s="60" t="s">
        <v>44</v>
      </c>
      <c r="O41" s="21"/>
      <c r="P41" s="182"/>
      <c r="Q41" s="21"/>
      <c r="R41" s="21"/>
      <c r="S41" s="20"/>
      <c r="T41" s="20"/>
      <c r="U41" s="20"/>
      <c r="V41" s="20"/>
      <c r="W41" s="20"/>
      <c r="X41" s="240"/>
      <c r="Y41" s="240"/>
      <c r="Z41" s="241"/>
      <c r="AA41" s="241"/>
      <c r="AB41" s="242"/>
    </row>
    <row r="42" spans="1:28" s="59" customFormat="1" ht="12" customHeight="1">
      <c r="A42" s="208" t="s">
        <v>45</v>
      </c>
      <c r="B42" s="209"/>
      <c r="C42" s="209"/>
      <c r="D42" s="209"/>
      <c r="E42" s="243"/>
      <c r="F42" s="217" t="s">
        <v>212</v>
      </c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31"/>
    </row>
    <row r="43" spans="1:28" s="59" customFormat="1" ht="11.25" customHeight="1">
      <c r="A43" s="200"/>
      <c r="B43" s="201"/>
      <c r="C43" s="179" t="s">
        <v>46</v>
      </c>
      <c r="D43" s="180"/>
      <c r="E43" s="181"/>
      <c r="F43" s="219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3"/>
    </row>
    <row r="44" spans="1:28" s="59" customFormat="1" ht="12.75" customHeight="1">
      <c r="A44" s="200"/>
      <c r="B44" s="201"/>
      <c r="C44" s="179" t="s">
        <v>47</v>
      </c>
      <c r="D44" s="180"/>
      <c r="E44" s="181"/>
      <c r="F44" s="65"/>
      <c r="G44" s="66" t="s">
        <v>48</v>
      </c>
      <c r="H44" s="66"/>
      <c r="I44" s="67"/>
      <c r="J44" s="67"/>
      <c r="K44" s="67"/>
      <c r="M44" s="68"/>
      <c r="N44" s="183"/>
      <c r="O44" s="68"/>
      <c r="P44" s="183"/>
      <c r="Q44" s="68"/>
      <c r="R44" s="68"/>
      <c r="S44" s="70"/>
      <c r="T44" s="71" t="s">
        <v>49</v>
      </c>
      <c r="Z44" s="72"/>
      <c r="AB44" s="73"/>
    </row>
    <row r="45" spans="1:28" s="59" customFormat="1" ht="12.75" customHeight="1">
      <c r="A45" s="200" t="str">
        <f>AA8</f>
        <v>21-009</v>
      </c>
      <c r="B45" s="201"/>
      <c r="C45" s="202" t="s">
        <v>50</v>
      </c>
      <c r="D45" s="203"/>
      <c r="E45" s="204"/>
      <c r="F45" s="226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1"/>
    </row>
    <row r="46" spans="1:28" s="59" customFormat="1" ht="12" customHeight="1" thickBot="1">
      <c r="A46" s="212" t="s">
        <v>123</v>
      </c>
      <c r="B46" s="213"/>
      <c r="C46" s="234" t="s">
        <v>51</v>
      </c>
      <c r="D46" s="235"/>
      <c r="E46" s="236"/>
      <c r="F46" s="228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3"/>
    </row>
    <row r="47" spans="1:28" s="59" customFormat="1" ht="12.75" customHeight="1">
      <c r="A47" s="208" t="s">
        <v>52</v>
      </c>
      <c r="B47" s="209"/>
      <c r="C47" s="210"/>
      <c r="D47" s="210"/>
      <c r="E47" s="211"/>
      <c r="F47" s="74"/>
      <c r="G47" s="60" t="s">
        <v>53</v>
      </c>
      <c r="H47" s="182"/>
      <c r="I47" s="182"/>
      <c r="J47" s="182"/>
      <c r="K47" s="182"/>
      <c r="M47" s="182"/>
      <c r="N47" s="182"/>
      <c r="O47" s="182"/>
      <c r="P47" s="182"/>
      <c r="Q47" s="182"/>
      <c r="R47" s="75"/>
      <c r="S47" s="182"/>
      <c r="T47" s="76" t="s">
        <v>54</v>
      </c>
      <c r="Z47" s="182"/>
      <c r="AB47" s="77"/>
    </row>
    <row r="48" spans="1:28" s="59" customFormat="1" ht="11.25" customHeight="1" thickBot="1">
      <c r="A48" s="212"/>
      <c r="B48" s="213"/>
      <c r="C48" s="214" t="s">
        <v>55</v>
      </c>
      <c r="D48" s="215"/>
      <c r="E48" s="216"/>
      <c r="F48" s="217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21"/>
    </row>
    <row r="49" spans="1:28" s="59" customFormat="1" ht="12.75" customHeight="1">
      <c r="A49" s="223" t="s">
        <v>56</v>
      </c>
      <c r="B49" s="224"/>
      <c r="C49" s="224"/>
      <c r="D49" s="224"/>
      <c r="E49" s="225"/>
      <c r="F49" s="219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2"/>
    </row>
    <row r="50" spans="1:28" s="59" customFormat="1" ht="12" customHeight="1">
      <c r="A50" s="200"/>
      <c r="B50" s="201"/>
      <c r="C50" s="202" t="s">
        <v>57</v>
      </c>
      <c r="D50" s="203"/>
      <c r="E50" s="204"/>
      <c r="F50" s="67"/>
      <c r="G50" s="66" t="s">
        <v>58</v>
      </c>
      <c r="I50" s="183"/>
      <c r="J50" s="183"/>
      <c r="K50" s="183"/>
      <c r="M50" s="183"/>
      <c r="N50" s="183"/>
      <c r="O50" s="183"/>
      <c r="P50" s="183"/>
      <c r="Q50" s="183"/>
      <c r="R50" s="78"/>
      <c r="S50" s="183"/>
      <c r="T50" s="71" t="s">
        <v>59</v>
      </c>
      <c r="Z50" s="183"/>
      <c r="AA50" s="79"/>
      <c r="AB50" s="73"/>
    </row>
    <row r="51" spans="1:28" s="59" customFormat="1" ht="9.75" customHeight="1">
      <c r="A51" s="200"/>
      <c r="B51" s="201"/>
      <c r="C51" s="205" t="s">
        <v>60</v>
      </c>
      <c r="D51" s="206"/>
      <c r="E51" s="207"/>
      <c r="F51" s="80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81"/>
      <c r="AB51" s="83"/>
    </row>
  </sheetData>
  <mergeCells count="141">
    <mergeCell ref="J2:U2"/>
    <mergeCell ref="J3:U3"/>
    <mergeCell ref="J4:U4"/>
    <mergeCell ref="AA4:AB4"/>
    <mergeCell ref="J5:U5"/>
    <mergeCell ref="AA5:AB5"/>
    <mergeCell ref="A12:K12"/>
    <mergeCell ref="N12:Z12"/>
    <mergeCell ref="A13:K13"/>
    <mergeCell ref="A14:K14"/>
    <mergeCell ref="N14:AA14"/>
    <mergeCell ref="B15:F15"/>
    <mergeCell ref="H15:K15"/>
    <mergeCell ref="N15:AA15"/>
    <mergeCell ref="K6:T6"/>
    <mergeCell ref="AA6:AB6"/>
    <mergeCell ref="AA7:AB7"/>
    <mergeCell ref="AA8:AB8"/>
    <mergeCell ref="AA9:AB9"/>
    <mergeCell ref="A11:K11"/>
    <mergeCell ref="M11:AA11"/>
    <mergeCell ref="A20:K20"/>
    <mergeCell ref="L20:M20"/>
    <mergeCell ref="N20:T20"/>
    <mergeCell ref="W20:Z20"/>
    <mergeCell ref="A21:AB21"/>
    <mergeCell ref="A22:X22"/>
    <mergeCell ref="Y22:Z22"/>
    <mergeCell ref="A16:E19"/>
    <mergeCell ref="F16:K19"/>
    <mergeCell ref="N16:AA16"/>
    <mergeCell ref="N17:AA17"/>
    <mergeCell ref="N18:AA18"/>
    <mergeCell ref="L19:M19"/>
    <mergeCell ref="N19:Z19"/>
    <mergeCell ref="A23:J23"/>
    <mergeCell ref="K23:S23"/>
    <mergeCell ref="V23:W23"/>
    <mergeCell ref="X23:Y23"/>
    <mergeCell ref="Z23:AB23"/>
    <mergeCell ref="A24:J24"/>
    <mergeCell ref="T24:U24"/>
    <mergeCell ref="V24:W24"/>
    <mergeCell ref="X24:Y24"/>
    <mergeCell ref="Z24:AB24"/>
    <mergeCell ref="A25:J25"/>
    <mergeCell ref="T25:U25"/>
    <mergeCell ref="V25:W25"/>
    <mergeCell ref="X25:Y25"/>
    <mergeCell ref="Z25:AB25"/>
    <mergeCell ref="A26:J26"/>
    <mergeCell ref="T26:U26"/>
    <mergeCell ref="V26:W26"/>
    <mergeCell ref="X26:Y26"/>
    <mergeCell ref="Z26:AB26"/>
    <mergeCell ref="A27:J27"/>
    <mergeCell ref="T27:U27"/>
    <mergeCell ref="V27:W27"/>
    <mergeCell ref="X27:Y27"/>
    <mergeCell ref="Z27:AB27"/>
    <mergeCell ref="A28:J28"/>
    <mergeCell ref="T28:U28"/>
    <mergeCell ref="V28:W28"/>
    <mergeCell ref="X28:Y28"/>
    <mergeCell ref="Z28:AB28"/>
    <mergeCell ref="A29:J29"/>
    <mergeCell ref="T29:U29"/>
    <mergeCell ref="V29:W29"/>
    <mergeCell ref="X29:Y29"/>
    <mergeCell ref="Z29:AB29"/>
    <mergeCell ref="A30:J30"/>
    <mergeCell ref="T30:U30"/>
    <mergeCell ref="V30:W30"/>
    <mergeCell ref="X30:Y30"/>
    <mergeCell ref="Z30:AB30"/>
    <mergeCell ref="A31:J31"/>
    <mergeCell ref="T31:U31"/>
    <mergeCell ref="V31:W31"/>
    <mergeCell ref="X31:Y31"/>
    <mergeCell ref="Z31:AB31"/>
    <mergeCell ref="A32:J32"/>
    <mergeCell ref="T32:U32"/>
    <mergeCell ref="V32:W32"/>
    <mergeCell ref="X32:Y32"/>
    <mergeCell ref="Z32:AB32"/>
    <mergeCell ref="A33:J33"/>
    <mergeCell ref="T33:U33"/>
    <mergeCell ref="V33:W33"/>
    <mergeCell ref="X33:Y33"/>
    <mergeCell ref="Z33:AB33"/>
    <mergeCell ref="A34:J34"/>
    <mergeCell ref="T34:U34"/>
    <mergeCell ref="V34:W34"/>
    <mergeCell ref="X34:Y34"/>
    <mergeCell ref="Z34:AB34"/>
    <mergeCell ref="A35:J35"/>
    <mergeCell ref="T35:U35"/>
    <mergeCell ref="V35:W35"/>
    <mergeCell ref="X35:Y35"/>
    <mergeCell ref="Z35:AB35"/>
    <mergeCell ref="F36:J36"/>
    <mergeCell ref="T36:U36"/>
    <mergeCell ref="V36:W36"/>
    <mergeCell ref="X36:Y36"/>
    <mergeCell ref="Z36:AB36"/>
    <mergeCell ref="A38:C38"/>
    <mergeCell ref="D38:U38"/>
    <mergeCell ref="V38:X38"/>
    <mergeCell ref="Y38:AB38"/>
    <mergeCell ref="A39:AB39"/>
    <mergeCell ref="A40:AB40"/>
    <mergeCell ref="A37:E37"/>
    <mergeCell ref="F37:J37"/>
    <mergeCell ref="T37:U37"/>
    <mergeCell ref="V37:W37"/>
    <mergeCell ref="X37:Y37"/>
    <mergeCell ref="Z37:AB37"/>
    <mergeCell ref="A44:B44"/>
    <mergeCell ref="A45:B45"/>
    <mergeCell ref="C45:E45"/>
    <mergeCell ref="F45:P46"/>
    <mergeCell ref="Q45:AB46"/>
    <mergeCell ref="A46:B46"/>
    <mergeCell ref="C46:E46"/>
    <mergeCell ref="A41:E41"/>
    <mergeCell ref="X41:Y41"/>
    <mergeCell ref="Z41:AB41"/>
    <mergeCell ref="A42:E42"/>
    <mergeCell ref="F42:P43"/>
    <mergeCell ref="Q42:AB43"/>
    <mergeCell ref="A43:B43"/>
    <mergeCell ref="A50:B50"/>
    <mergeCell ref="C50:E50"/>
    <mergeCell ref="A51:B51"/>
    <mergeCell ref="C51:E51"/>
    <mergeCell ref="A47:E47"/>
    <mergeCell ref="A48:B48"/>
    <mergeCell ref="C48:E48"/>
    <mergeCell ref="F48:P49"/>
    <mergeCell ref="Q48:AB49"/>
    <mergeCell ref="A49:E49"/>
  </mergeCells>
  <dataValidations count="13">
    <dataValidation allowBlank="1" showInputMessage="1" showErrorMessage="1" promptTitle="CAP PROJ" prompt="Please enter the capital project number, along with the associated account nubers." sqref="F36"/>
    <dataValidation allowBlank="1" showInputMessage="1" showErrorMessage="1" promptTitle="#" prompt="Enter quantity." sqref="T24:U35"/>
    <dataValidation allowBlank="1" showInputMessage="1" showErrorMessage="1" promptTitle="Acct #" prompt="Please supply entire account number in the 4-4-2-4 format." sqref="K24:K37"/>
    <dataValidation allowBlank="1" showErrorMessage="1" sqref="Z24:AB37 V24:V37"/>
    <dataValidation allowBlank="1" showInputMessage="1" showErrorMessage="1" promptTitle="Phone#" prompt="Enter vendor's phone #" sqref="B15:F15"/>
    <dataValidation errorStyle="warning" allowBlank="1" showInputMessage="1" showErrorMessage="1" errorTitle="Phone#" error="Enter the phone # where you can be reached by the vendor." promptTitle="Phone#" prompt="Enter the phone # where you can be reached by the vendor." sqref="N20:T20"/>
    <dataValidation errorStyle="warning" allowBlank="1" showInputMessage="1" showErrorMessage="1" errorTitle="Contact" error="Please enter the contact person for this req." promptTitle="Contact" prompt="Enter the contact person for this requisition." sqref="N19:Z19"/>
    <dataValidation errorStyle="warning" allowBlank="1" showInputMessage="1" showErrorMessage="1" errorTitle="RESTRICTED" error="PURCHASING USE ONLY" promptTitle="RESTRICTED" prompt="PURCHASING USE ONLY" sqref="AA6:AB6"/>
    <dataValidation allowBlank="1" showInputMessage="1" showErrorMessage="1" promptTitle="Date" prompt="Enter current date" sqref="AA4:AB4"/>
    <dataValidation type="list" allowBlank="1" showInputMessage="1" showErrorMessage="1" promptTitle="E-Verify" prompt="Is a copy of the E-Verify affidavit on file? Y or N" sqref="AB22">
      <formula1>"Y, N"</formula1>
    </dataValidation>
    <dataValidation allowBlank="1" showInputMessage="1" showErrorMessage="1" promptTitle="$$" prompt="Enter amount for single quantity. Price will auto-extend if qty entered." sqref="X24:Y35"/>
    <dataValidation allowBlank="1" showInputMessage="1" showErrorMessage="1" promptTitle="$$" prompt="Capital Project - Enter the applicable amts (+ &amp; -) in the extended total fields." sqref="X36:Y37"/>
    <dataValidation allowBlank="1" showInputMessage="1" showErrorMessage="1" promptTitle="#" prompt="Capital Project: No need for Qty - Enter the applicable amts (+ &amp; -) in the extended total fields." sqref="T36:U37"/>
  </dataValidations>
  <hyperlinks>
    <hyperlink ref="A14" r:id="rId1" display="christa.zuker@cedarchem.com"/>
  </hyperlinks>
  <printOptions horizontalCentered="1"/>
  <pageMargins left="0" right="0" top="0.5" bottom="0" header="0.3" footer="0.05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51"/>
  <sheetViews>
    <sheetView showGridLines="0" showZeros="0" showRuler="0" showWhiteSpace="0" zoomScaleNormal="100" workbookViewId="0">
      <selection activeCell="AD15" sqref="AD15"/>
    </sheetView>
  </sheetViews>
  <sheetFormatPr defaultColWidth="3.125" defaultRowHeight="15" customHeight="1"/>
  <cols>
    <col min="1" max="1" width="3.125" style="6" customWidth="1"/>
    <col min="2" max="5" width="3.5" style="6" customWidth="1"/>
    <col min="6" max="6" width="3.125" style="6"/>
    <col min="7" max="7" width="3.75" style="6" customWidth="1"/>
    <col min="8" max="10" width="3.125" style="6"/>
    <col min="11" max="11" width="3.375" style="6" customWidth="1"/>
    <col min="12" max="12" width="1.875" style="6" customWidth="1"/>
    <col min="13" max="13" width="4.125" style="12" customWidth="1"/>
    <col min="14" max="14" width="1.125" style="13" customWidth="1"/>
    <col min="15" max="15" width="2.5" style="12" customWidth="1"/>
    <col min="16" max="16" width="1.75" style="13" customWidth="1"/>
    <col min="17" max="17" width="4.5" style="12" customWidth="1"/>
    <col min="18" max="18" width="1" style="12" customWidth="1"/>
    <col min="19" max="19" width="4.375" style="6" customWidth="1"/>
    <col min="20" max="20" width="3.5" style="6" customWidth="1"/>
    <col min="21" max="21" width="3" style="6" customWidth="1"/>
    <col min="22" max="22" width="3.5" style="6" customWidth="1"/>
    <col min="23" max="23" width="2.25" style="6" customWidth="1"/>
    <col min="24" max="24" width="4.375" style="6" customWidth="1"/>
    <col min="25" max="25" width="4.75" style="6" customWidth="1"/>
    <col min="26" max="26" width="3.125" style="6"/>
    <col min="27" max="27" width="4.125" style="6" customWidth="1"/>
    <col min="28" max="28" width="5.625" style="6" customWidth="1"/>
    <col min="29" max="16384" width="3.125" style="6"/>
  </cols>
  <sheetData>
    <row r="1" spans="1:28" ht="6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3"/>
      <c r="P1" s="4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5"/>
    </row>
    <row r="2" spans="1:28" ht="17.25" customHeight="1">
      <c r="A2" s="7"/>
      <c r="J2" s="374" t="s">
        <v>0</v>
      </c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Z2" s="8"/>
      <c r="AA2" s="8"/>
      <c r="AB2" s="9"/>
    </row>
    <row r="3" spans="1:28" ht="15" customHeight="1">
      <c r="A3" s="7"/>
      <c r="J3" s="375" t="s">
        <v>1</v>
      </c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Z3" s="8"/>
      <c r="AA3" s="8"/>
      <c r="AB3" s="9"/>
    </row>
    <row r="4" spans="1:28" ht="14.25" customHeight="1">
      <c r="A4" s="7"/>
      <c r="J4" s="375" t="s">
        <v>2</v>
      </c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Z4" s="10" t="s">
        <v>3</v>
      </c>
      <c r="AA4" s="376">
        <v>44378</v>
      </c>
      <c r="AB4" s="377"/>
    </row>
    <row r="5" spans="1:28" ht="14.25" customHeight="1">
      <c r="A5" s="7"/>
      <c r="J5" s="375" t="s">
        <v>4</v>
      </c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AA5" s="378"/>
      <c r="AB5" s="379"/>
    </row>
    <row r="6" spans="1:28" ht="17.25" customHeight="1">
      <c r="A6" s="7"/>
      <c r="K6" s="363" t="s">
        <v>5</v>
      </c>
      <c r="L6" s="363"/>
      <c r="M6" s="363"/>
      <c r="N6" s="363"/>
      <c r="O6" s="363"/>
      <c r="P6" s="363"/>
      <c r="Q6" s="363"/>
      <c r="R6" s="363"/>
      <c r="S6" s="363"/>
      <c r="T6" s="363"/>
      <c r="Z6" s="11" t="s">
        <v>6</v>
      </c>
      <c r="AA6" s="364"/>
      <c r="AB6" s="365"/>
    </row>
    <row r="7" spans="1:28" ht="15" customHeight="1">
      <c r="A7" s="7"/>
      <c r="Z7" s="14" t="s">
        <v>69</v>
      </c>
      <c r="AA7" s="366"/>
      <c r="AB7" s="367"/>
    </row>
    <row r="8" spans="1:28" ht="15.75" customHeight="1">
      <c r="A8" s="7"/>
      <c r="Z8" s="14" t="s">
        <v>7</v>
      </c>
      <c r="AA8" s="596" t="s">
        <v>269</v>
      </c>
      <c r="AB8" s="597"/>
    </row>
    <row r="9" spans="1:28" ht="15" customHeight="1">
      <c r="A9" s="15"/>
      <c r="Z9" s="14" t="s">
        <v>8</v>
      </c>
      <c r="AA9" s="370"/>
      <c r="AB9" s="371"/>
    </row>
    <row r="10" spans="1:28" ht="15" customHeight="1">
      <c r="A10" s="16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5"/>
      <c r="AB10" s="9"/>
    </row>
    <row r="11" spans="1:28" ht="12.75" customHeight="1">
      <c r="A11" s="372" t="s">
        <v>174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  <c r="L11" s="17"/>
      <c r="M11" s="373" t="s">
        <v>11</v>
      </c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9"/>
    </row>
    <row r="12" spans="1:28" ht="14.25" customHeight="1">
      <c r="A12" s="372" t="s">
        <v>175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9"/>
      <c r="L12" s="17"/>
      <c r="M12" s="18"/>
      <c r="N12" s="380" t="s">
        <v>13</v>
      </c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19"/>
      <c r="AB12" s="9"/>
    </row>
    <row r="13" spans="1:28" ht="15" customHeight="1">
      <c r="A13" s="372" t="s">
        <v>176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9"/>
      <c r="L13" s="20" t="s">
        <v>15</v>
      </c>
      <c r="M13" s="21"/>
      <c r="N13" s="4"/>
      <c r="O13" s="21"/>
      <c r="P13" s="4"/>
      <c r="Q13" s="21"/>
      <c r="R13" s="21"/>
      <c r="S13" s="2"/>
      <c r="T13" s="2"/>
      <c r="U13" s="2"/>
      <c r="V13" s="2"/>
      <c r="W13" s="2"/>
      <c r="X13" s="2"/>
      <c r="Y13" s="2"/>
      <c r="Z13" s="2"/>
      <c r="AA13" s="2"/>
      <c r="AB13" s="5"/>
    </row>
    <row r="14" spans="1:28" ht="14.25" customHeight="1">
      <c r="A14" s="357" t="s">
        <v>177</v>
      </c>
      <c r="B14" s="358"/>
      <c r="C14" s="358"/>
      <c r="D14" s="358"/>
      <c r="E14" s="358"/>
      <c r="F14" s="358"/>
      <c r="G14" s="358"/>
      <c r="H14" s="358"/>
      <c r="I14" s="358"/>
      <c r="J14" s="358"/>
      <c r="K14" s="359"/>
      <c r="N14" s="484" t="s">
        <v>16</v>
      </c>
      <c r="O14" s="484"/>
      <c r="P14" s="484"/>
      <c r="Q14" s="484"/>
      <c r="R14" s="484"/>
      <c r="S14" s="484"/>
      <c r="T14" s="484"/>
      <c r="U14" s="484"/>
      <c r="V14" s="484"/>
      <c r="W14" s="484"/>
      <c r="X14" s="484"/>
      <c r="Y14" s="484"/>
      <c r="Z14" s="484"/>
      <c r="AA14" s="484"/>
      <c r="AB14" s="9"/>
    </row>
    <row r="15" spans="1:28" ht="18" customHeight="1">
      <c r="A15" s="22" t="s">
        <v>17</v>
      </c>
      <c r="B15" s="360" t="s">
        <v>178</v>
      </c>
      <c r="C15" s="360"/>
      <c r="D15" s="360"/>
      <c r="E15" s="360"/>
      <c r="F15" s="360"/>
      <c r="G15" s="23" t="s">
        <v>18</v>
      </c>
      <c r="H15" s="361"/>
      <c r="I15" s="361"/>
      <c r="J15" s="361"/>
      <c r="K15" s="362"/>
      <c r="N15" s="354" t="s">
        <v>107</v>
      </c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9"/>
    </row>
    <row r="16" spans="1:28" ht="17.25" customHeight="1">
      <c r="A16" s="336" t="s">
        <v>143</v>
      </c>
      <c r="B16" s="337"/>
      <c r="C16" s="337"/>
      <c r="D16" s="337"/>
      <c r="E16" s="338"/>
      <c r="F16" s="345" t="s">
        <v>19</v>
      </c>
      <c r="G16" s="346"/>
      <c r="H16" s="346"/>
      <c r="I16" s="346"/>
      <c r="J16" s="346"/>
      <c r="K16" s="347"/>
      <c r="N16" s="354" t="s">
        <v>108</v>
      </c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9"/>
    </row>
    <row r="17" spans="1:28" s="24" customFormat="1" ht="17.25" customHeight="1">
      <c r="A17" s="339"/>
      <c r="B17" s="340"/>
      <c r="C17" s="340"/>
      <c r="D17" s="340"/>
      <c r="E17" s="341"/>
      <c r="F17" s="327"/>
      <c r="G17" s="348"/>
      <c r="H17" s="348"/>
      <c r="I17" s="348"/>
      <c r="J17" s="348"/>
      <c r="K17" s="349"/>
      <c r="M17" s="25"/>
      <c r="N17" s="354" t="s">
        <v>20</v>
      </c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26"/>
    </row>
    <row r="18" spans="1:28" s="24" customFormat="1" ht="19.5" customHeight="1">
      <c r="A18" s="339"/>
      <c r="B18" s="340"/>
      <c r="C18" s="340"/>
      <c r="D18" s="340"/>
      <c r="E18" s="341"/>
      <c r="F18" s="327"/>
      <c r="G18" s="348"/>
      <c r="H18" s="348"/>
      <c r="I18" s="348"/>
      <c r="J18" s="348"/>
      <c r="K18" s="349"/>
      <c r="M18" s="2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26"/>
    </row>
    <row r="19" spans="1:28" s="24" customFormat="1" ht="17.25" customHeight="1">
      <c r="A19" s="342"/>
      <c r="B19" s="343"/>
      <c r="C19" s="343"/>
      <c r="D19" s="343"/>
      <c r="E19" s="344"/>
      <c r="F19" s="350"/>
      <c r="G19" s="351"/>
      <c r="H19" s="351"/>
      <c r="I19" s="351"/>
      <c r="J19" s="351"/>
      <c r="K19" s="352"/>
      <c r="L19" s="327" t="s">
        <v>21</v>
      </c>
      <c r="M19" s="328"/>
      <c r="N19" s="356" t="s">
        <v>118</v>
      </c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27"/>
      <c r="AB19" s="26"/>
    </row>
    <row r="20" spans="1:28" s="24" customFormat="1" ht="17.25" customHeight="1">
      <c r="A20" s="324" t="s">
        <v>22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  <c r="L20" s="327" t="s">
        <v>23</v>
      </c>
      <c r="M20" s="328"/>
      <c r="N20" s="329" t="s">
        <v>191</v>
      </c>
      <c r="O20" s="329"/>
      <c r="P20" s="329"/>
      <c r="Q20" s="329"/>
      <c r="R20" s="329"/>
      <c r="S20" s="329"/>
      <c r="T20" s="329"/>
      <c r="V20" s="28" t="s">
        <v>18</v>
      </c>
      <c r="W20" s="329"/>
      <c r="X20" s="329"/>
      <c r="Y20" s="329"/>
      <c r="Z20" s="329"/>
      <c r="AA20" s="28"/>
      <c r="AB20" s="26"/>
    </row>
    <row r="21" spans="1:28" ht="32.25" customHeight="1">
      <c r="A21" s="330" t="s">
        <v>24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2"/>
    </row>
    <row r="22" spans="1:28" ht="18" customHeight="1">
      <c r="A22" s="333" t="s">
        <v>25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5" t="s">
        <v>26</v>
      </c>
      <c r="Z22" s="335"/>
      <c r="AA22" s="29" t="s">
        <v>27</v>
      </c>
      <c r="AB22" s="30" t="s">
        <v>63</v>
      </c>
    </row>
    <row r="23" spans="1:28" ht="14.25" customHeight="1">
      <c r="A23" s="306" t="s">
        <v>28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6" t="s">
        <v>29</v>
      </c>
      <c r="L23" s="307"/>
      <c r="M23" s="307"/>
      <c r="N23" s="307"/>
      <c r="O23" s="307"/>
      <c r="P23" s="307"/>
      <c r="Q23" s="307"/>
      <c r="R23" s="307"/>
      <c r="S23" s="308"/>
      <c r="T23" s="31" t="s">
        <v>30</v>
      </c>
      <c r="U23" s="32"/>
      <c r="V23" s="306" t="s">
        <v>31</v>
      </c>
      <c r="W23" s="308"/>
      <c r="X23" s="306" t="s">
        <v>32</v>
      </c>
      <c r="Y23" s="308"/>
      <c r="Z23" s="306" t="s">
        <v>33</v>
      </c>
      <c r="AA23" s="307"/>
      <c r="AB23" s="308"/>
    </row>
    <row r="24" spans="1:28" ht="15" customHeight="1">
      <c r="A24" s="309"/>
      <c r="B24" s="310"/>
      <c r="C24" s="310"/>
      <c r="D24" s="310"/>
      <c r="E24" s="310"/>
      <c r="F24" s="310"/>
      <c r="G24" s="310"/>
      <c r="H24" s="310"/>
      <c r="I24" s="310"/>
      <c r="J24" s="311"/>
      <c r="K24" s="33"/>
      <c r="L24" s="34" t="s">
        <v>34</v>
      </c>
      <c r="M24" s="35"/>
      <c r="N24" s="34" t="s">
        <v>34</v>
      </c>
      <c r="O24" s="35"/>
      <c r="P24" s="34" t="s">
        <v>34</v>
      </c>
      <c r="Q24" s="36"/>
      <c r="R24" s="34" t="s">
        <v>34</v>
      </c>
      <c r="S24" s="37"/>
      <c r="T24" s="439"/>
      <c r="U24" s="440"/>
      <c r="V24" s="439"/>
      <c r="W24" s="440"/>
      <c r="X24" s="316"/>
      <c r="Y24" s="317"/>
      <c r="Z24" s="318">
        <f t="shared" ref="Z24:Z35" si="0">SUM(X24*T24)</f>
        <v>0</v>
      </c>
      <c r="AA24" s="319"/>
      <c r="AB24" s="320"/>
    </row>
    <row r="25" spans="1:28" ht="15" customHeight="1">
      <c r="A25" s="294" t="s">
        <v>208</v>
      </c>
      <c r="B25" s="295"/>
      <c r="C25" s="295"/>
      <c r="D25" s="295"/>
      <c r="E25" s="295"/>
      <c r="F25" s="295"/>
      <c r="G25" s="295"/>
      <c r="H25" s="295"/>
      <c r="I25" s="295"/>
      <c r="J25" s="296"/>
      <c r="K25" s="38" t="s">
        <v>64</v>
      </c>
      <c r="L25" s="39" t="s">
        <v>34</v>
      </c>
      <c r="M25" s="40" t="s">
        <v>65</v>
      </c>
      <c r="N25" s="39" t="s">
        <v>34</v>
      </c>
      <c r="O25" s="40" t="s">
        <v>66</v>
      </c>
      <c r="P25" s="39" t="s">
        <v>34</v>
      </c>
      <c r="Q25" s="41" t="s">
        <v>67</v>
      </c>
      <c r="R25" s="42" t="s">
        <v>34</v>
      </c>
      <c r="S25" s="43" t="s">
        <v>68</v>
      </c>
      <c r="T25" s="482">
        <v>155000</v>
      </c>
      <c r="U25" s="483"/>
      <c r="V25" s="297" t="s">
        <v>124</v>
      </c>
      <c r="W25" s="276"/>
      <c r="X25" s="488">
        <v>0.23300000000000001</v>
      </c>
      <c r="Y25" s="489"/>
      <c r="Z25" s="279">
        <f t="shared" si="0"/>
        <v>36115</v>
      </c>
      <c r="AA25" s="280"/>
      <c r="AB25" s="281"/>
    </row>
    <row r="26" spans="1:28" ht="15" customHeight="1">
      <c r="A26" s="294" t="s">
        <v>209</v>
      </c>
      <c r="B26" s="295"/>
      <c r="C26" s="295"/>
      <c r="D26" s="295"/>
      <c r="E26" s="295"/>
      <c r="F26" s="295"/>
      <c r="G26" s="295"/>
      <c r="H26" s="295"/>
      <c r="I26" s="295"/>
      <c r="J26" s="296"/>
      <c r="K26" s="38"/>
      <c r="L26" s="42" t="s">
        <v>34</v>
      </c>
      <c r="M26" s="40"/>
      <c r="N26" s="42" t="s">
        <v>34</v>
      </c>
      <c r="O26" s="40"/>
      <c r="P26" s="42" t="s">
        <v>34</v>
      </c>
      <c r="Q26" s="41"/>
      <c r="R26" s="42" t="s">
        <v>34</v>
      </c>
      <c r="S26" s="43"/>
      <c r="T26" s="297"/>
      <c r="U26" s="276"/>
      <c r="V26" s="297"/>
      <c r="W26" s="276"/>
      <c r="X26" s="277"/>
      <c r="Y26" s="278"/>
      <c r="Z26" s="279">
        <f t="shared" si="0"/>
        <v>0</v>
      </c>
      <c r="AA26" s="280"/>
      <c r="AB26" s="281"/>
    </row>
    <row r="27" spans="1:28" ht="15" customHeight="1">
      <c r="A27" s="294" t="s">
        <v>35</v>
      </c>
      <c r="B27" s="295"/>
      <c r="C27" s="295"/>
      <c r="D27" s="295"/>
      <c r="E27" s="295"/>
      <c r="F27" s="295"/>
      <c r="G27" s="295"/>
      <c r="H27" s="295"/>
      <c r="I27" s="295"/>
      <c r="J27" s="296"/>
      <c r="K27" s="38"/>
      <c r="L27" s="39" t="s">
        <v>34</v>
      </c>
      <c r="M27" s="40"/>
      <c r="N27" s="39" t="s">
        <v>34</v>
      </c>
      <c r="O27" s="40"/>
      <c r="P27" s="39" t="s">
        <v>34</v>
      </c>
      <c r="Q27" s="41"/>
      <c r="R27" s="42" t="s">
        <v>34</v>
      </c>
      <c r="S27" s="43"/>
      <c r="T27" s="297"/>
      <c r="U27" s="276"/>
      <c r="V27" s="297"/>
      <c r="W27" s="276"/>
      <c r="X27" s="277"/>
      <c r="Y27" s="278"/>
      <c r="Z27" s="279">
        <f>SUM(X27*T27)</f>
        <v>0</v>
      </c>
      <c r="AA27" s="280"/>
      <c r="AB27" s="281"/>
    </row>
    <row r="28" spans="1:28" ht="15" customHeight="1">
      <c r="A28" s="294"/>
      <c r="B28" s="295"/>
      <c r="C28" s="295"/>
      <c r="D28" s="295"/>
      <c r="E28" s="295"/>
      <c r="F28" s="295"/>
      <c r="G28" s="295"/>
      <c r="H28" s="295"/>
      <c r="I28" s="295"/>
      <c r="J28" s="296"/>
      <c r="K28" s="38"/>
      <c r="L28" s="39" t="s">
        <v>34</v>
      </c>
      <c r="M28" s="40"/>
      <c r="N28" s="39" t="s">
        <v>34</v>
      </c>
      <c r="O28" s="40"/>
      <c r="P28" s="39" t="s">
        <v>34</v>
      </c>
      <c r="Q28" s="41"/>
      <c r="R28" s="42" t="s">
        <v>34</v>
      </c>
      <c r="S28" s="43"/>
      <c r="T28" s="297"/>
      <c r="U28" s="276"/>
      <c r="V28" s="297"/>
      <c r="W28" s="276"/>
      <c r="X28" s="277"/>
      <c r="Y28" s="278"/>
      <c r="Z28" s="279">
        <f>SUM(X28*T28)</f>
        <v>0</v>
      </c>
      <c r="AA28" s="280"/>
      <c r="AB28" s="281"/>
    </row>
    <row r="29" spans="1:28" ht="15" customHeight="1">
      <c r="A29" s="294" t="s">
        <v>71</v>
      </c>
      <c r="B29" s="295"/>
      <c r="C29" s="295"/>
      <c r="D29" s="295"/>
      <c r="E29" s="295"/>
      <c r="F29" s="295"/>
      <c r="G29" s="295"/>
      <c r="H29" s="295"/>
      <c r="I29" s="295"/>
      <c r="J29" s="296"/>
      <c r="K29" s="38"/>
      <c r="L29" s="42" t="s">
        <v>34</v>
      </c>
      <c r="M29" s="40"/>
      <c r="N29" s="42" t="s">
        <v>34</v>
      </c>
      <c r="O29" s="40"/>
      <c r="P29" s="42" t="s">
        <v>34</v>
      </c>
      <c r="Q29" s="41"/>
      <c r="R29" s="42" t="s">
        <v>34</v>
      </c>
      <c r="S29" s="43"/>
      <c r="T29" s="297"/>
      <c r="U29" s="276"/>
      <c r="V29" s="297"/>
      <c r="W29" s="276"/>
      <c r="X29" s="277"/>
      <c r="Y29" s="278"/>
      <c r="Z29" s="279">
        <f>SUM(X29*T29)</f>
        <v>0</v>
      </c>
      <c r="AA29" s="280"/>
      <c r="AB29" s="281"/>
    </row>
    <row r="30" spans="1:28" ht="15" customHeight="1">
      <c r="A30" s="294" t="s">
        <v>72</v>
      </c>
      <c r="B30" s="295"/>
      <c r="C30" s="295"/>
      <c r="D30" s="295"/>
      <c r="E30" s="295"/>
      <c r="F30" s="295"/>
      <c r="G30" s="295"/>
      <c r="H30" s="295"/>
      <c r="I30" s="295"/>
      <c r="J30" s="296"/>
      <c r="K30" s="38"/>
      <c r="L30" s="39" t="s">
        <v>34</v>
      </c>
      <c r="M30" s="40"/>
      <c r="N30" s="39" t="s">
        <v>34</v>
      </c>
      <c r="O30" s="40"/>
      <c r="P30" s="39" t="s">
        <v>34</v>
      </c>
      <c r="Q30" s="41"/>
      <c r="R30" s="42" t="s">
        <v>34</v>
      </c>
      <c r="S30" s="43"/>
      <c r="T30" s="297"/>
      <c r="U30" s="276"/>
      <c r="V30" s="297"/>
      <c r="W30" s="276"/>
      <c r="X30" s="277"/>
      <c r="Y30" s="278"/>
      <c r="Z30" s="279">
        <f>SUM(X30*T30)</f>
        <v>0</v>
      </c>
      <c r="AA30" s="280"/>
      <c r="AB30" s="281"/>
    </row>
    <row r="31" spans="1:28" ht="15" customHeight="1">
      <c r="A31" s="272"/>
      <c r="B31" s="273"/>
      <c r="C31" s="273"/>
      <c r="D31" s="273"/>
      <c r="E31" s="273"/>
      <c r="F31" s="273"/>
      <c r="G31" s="273"/>
      <c r="H31" s="273"/>
      <c r="I31" s="273"/>
      <c r="J31" s="274"/>
      <c r="K31" s="38"/>
      <c r="L31" s="42" t="s">
        <v>34</v>
      </c>
      <c r="M31" s="40"/>
      <c r="N31" s="42" t="s">
        <v>34</v>
      </c>
      <c r="O31" s="40"/>
      <c r="P31" s="42" t="s">
        <v>34</v>
      </c>
      <c r="Q31" s="41"/>
      <c r="R31" s="42" t="s">
        <v>34</v>
      </c>
      <c r="S31" s="43"/>
      <c r="T31" s="275"/>
      <c r="U31" s="276"/>
      <c r="V31" s="275"/>
      <c r="W31" s="276"/>
      <c r="X31" s="277"/>
      <c r="Y31" s="278"/>
      <c r="Z31" s="279">
        <f>SUM(X31*T31)</f>
        <v>0</v>
      </c>
      <c r="AA31" s="280"/>
      <c r="AB31" s="281"/>
    </row>
    <row r="32" spans="1:28" ht="15" customHeight="1">
      <c r="A32" s="288"/>
      <c r="B32" s="289"/>
      <c r="C32" s="289"/>
      <c r="D32" s="289"/>
      <c r="E32" s="289"/>
      <c r="F32" s="289"/>
      <c r="G32" s="289"/>
      <c r="H32" s="289"/>
      <c r="I32" s="289"/>
      <c r="J32" s="290"/>
      <c r="K32" s="38"/>
      <c r="L32" s="39" t="s">
        <v>34</v>
      </c>
      <c r="M32" s="40"/>
      <c r="N32" s="39" t="s">
        <v>34</v>
      </c>
      <c r="O32" s="40"/>
      <c r="P32" s="39" t="s">
        <v>34</v>
      </c>
      <c r="Q32" s="41"/>
      <c r="R32" s="42" t="s">
        <v>34</v>
      </c>
      <c r="S32" s="43"/>
      <c r="T32" s="275"/>
      <c r="U32" s="276"/>
      <c r="V32" s="275"/>
      <c r="W32" s="276"/>
      <c r="X32" s="277"/>
      <c r="Y32" s="278"/>
      <c r="Z32" s="279">
        <f t="shared" si="0"/>
        <v>0</v>
      </c>
      <c r="AA32" s="280"/>
      <c r="AB32" s="281"/>
    </row>
    <row r="33" spans="1:28" ht="15" customHeight="1">
      <c r="A33" s="288"/>
      <c r="B33" s="289"/>
      <c r="C33" s="289"/>
      <c r="D33" s="289"/>
      <c r="E33" s="289"/>
      <c r="F33" s="289"/>
      <c r="G33" s="289"/>
      <c r="H33" s="289"/>
      <c r="I33" s="289"/>
      <c r="J33" s="290"/>
      <c r="K33" s="38"/>
      <c r="L33" s="42" t="s">
        <v>34</v>
      </c>
      <c r="M33" s="40"/>
      <c r="N33" s="42" t="s">
        <v>34</v>
      </c>
      <c r="O33" s="40"/>
      <c r="P33" s="42" t="s">
        <v>34</v>
      </c>
      <c r="Q33" s="41"/>
      <c r="R33" s="42" t="s">
        <v>34</v>
      </c>
      <c r="S33" s="43"/>
      <c r="T33" s="275"/>
      <c r="U33" s="276"/>
      <c r="V33" s="275"/>
      <c r="W33" s="276"/>
      <c r="X33" s="277"/>
      <c r="Y33" s="278"/>
      <c r="Z33" s="279">
        <f t="shared" si="0"/>
        <v>0</v>
      </c>
      <c r="AA33" s="280"/>
      <c r="AB33" s="281"/>
    </row>
    <row r="34" spans="1:28" ht="15" customHeight="1">
      <c r="A34" s="288"/>
      <c r="B34" s="289"/>
      <c r="C34" s="289"/>
      <c r="D34" s="289"/>
      <c r="E34" s="289"/>
      <c r="F34" s="289"/>
      <c r="G34" s="289"/>
      <c r="H34" s="289"/>
      <c r="I34" s="289"/>
      <c r="J34" s="290"/>
      <c r="K34" s="38"/>
      <c r="L34" s="39" t="s">
        <v>34</v>
      </c>
      <c r="M34" s="40"/>
      <c r="N34" s="39" t="s">
        <v>34</v>
      </c>
      <c r="O34" s="40"/>
      <c r="P34" s="39" t="s">
        <v>34</v>
      </c>
      <c r="Q34" s="41"/>
      <c r="R34" s="42" t="s">
        <v>34</v>
      </c>
      <c r="S34" s="43"/>
      <c r="T34" s="275"/>
      <c r="U34" s="276"/>
      <c r="V34" s="275"/>
      <c r="W34" s="276"/>
      <c r="X34" s="277"/>
      <c r="Y34" s="278"/>
      <c r="Z34" s="279">
        <f t="shared" si="0"/>
        <v>0</v>
      </c>
      <c r="AA34" s="280"/>
      <c r="AB34" s="281"/>
    </row>
    <row r="35" spans="1:28" ht="15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4"/>
      <c r="K35" s="38"/>
      <c r="L35" s="42" t="s">
        <v>34</v>
      </c>
      <c r="M35" s="40"/>
      <c r="N35" s="42" t="s">
        <v>34</v>
      </c>
      <c r="O35" s="40"/>
      <c r="P35" s="42" t="s">
        <v>34</v>
      </c>
      <c r="Q35" s="41"/>
      <c r="R35" s="42" t="s">
        <v>34</v>
      </c>
      <c r="S35" s="43"/>
      <c r="T35" s="275"/>
      <c r="U35" s="276"/>
      <c r="V35" s="275"/>
      <c r="W35" s="276"/>
      <c r="X35" s="277"/>
      <c r="Y35" s="278"/>
      <c r="Z35" s="279">
        <f t="shared" si="0"/>
        <v>0</v>
      </c>
      <c r="AA35" s="280"/>
      <c r="AB35" s="281"/>
    </row>
    <row r="36" spans="1:28" ht="15" customHeight="1">
      <c r="A36" s="44" t="s">
        <v>39</v>
      </c>
      <c r="B36" s="45"/>
      <c r="C36" s="45"/>
      <c r="D36" s="45"/>
      <c r="E36" s="45"/>
      <c r="F36" s="282"/>
      <c r="G36" s="282"/>
      <c r="H36" s="282"/>
      <c r="I36" s="282"/>
      <c r="J36" s="283"/>
      <c r="K36" s="46"/>
      <c r="L36" s="47" t="s">
        <v>34</v>
      </c>
      <c r="M36" s="48"/>
      <c r="N36" s="47" t="s">
        <v>34</v>
      </c>
      <c r="O36" s="48"/>
      <c r="P36" s="47" t="s">
        <v>34</v>
      </c>
      <c r="Q36" s="49"/>
      <c r="R36" s="50" t="s">
        <v>34</v>
      </c>
      <c r="S36" s="51"/>
      <c r="T36" s="284"/>
      <c r="U36" s="285"/>
      <c r="V36" s="284"/>
      <c r="W36" s="285"/>
      <c r="X36" s="286"/>
      <c r="Y36" s="287"/>
      <c r="Z36" s="269"/>
      <c r="AA36" s="270"/>
      <c r="AB36" s="271"/>
    </row>
    <row r="37" spans="1:28" ht="14.1" customHeight="1">
      <c r="A37" s="260" t="s">
        <v>40</v>
      </c>
      <c r="B37" s="261"/>
      <c r="C37" s="261"/>
      <c r="D37" s="261"/>
      <c r="E37" s="261"/>
      <c r="F37" s="262"/>
      <c r="G37" s="262"/>
      <c r="H37" s="262"/>
      <c r="I37" s="262"/>
      <c r="J37" s="263"/>
      <c r="K37" s="52"/>
      <c r="L37" s="53" t="s">
        <v>34</v>
      </c>
      <c r="M37" s="54"/>
      <c r="N37" s="53" t="s">
        <v>34</v>
      </c>
      <c r="O37" s="54"/>
      <c r="P37" s="53" t="s">
        <v>34</v>
      </c>
      <c r="Q37" s="55"/>
      <c r="R37" s="56" t="s">
        <v>34</v>
      </c>
      <c r="S37" s="57"/>
      <c r="T37" s="264"/>
      <c r="U37" s="265"/>
      <c r="V37" s="264"/>
      <c r="W37" s="266"/>
      <c r="X37" s="267"/>
      <c r="Y37" s="268"/>
      <c r="Z37" s="269"/>
      <c r="AA37" s="270"/>
      <c r="AB37" s="271"/>
    </row>
    <row r="38" spans="1:28" ht="15" customHeight="1">
      <c r="A38" s="245" t="s">
        <v>41</v>
      </c>
      <c r="B38" s="246"/>
      <c r="C38" s="24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248" t="s">
        <v>42</v>
      </c>
      <c r="W38" s="249"/>
      <c r="X38" s="250"/>
      <c r="Y38" s="251">
        <f>SUM(Z19:AB37)</f>
        <v>36115</v>
      </c>
      <c r="Z38" s="252"/>
      <c r="AA38" s="252"/>
      <c r="AB38" s="253"/>
    </row>
    <row r="39" spans="1:28" ht="13.5" customHeight="1">
      <c r="A39" s="254" t="s">
        <v>119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6"/>
    </row>
    <row r="40" spans="1:28" ht="12.75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9"/>
    </row>
    <row r="41" spans="1:28" s="59" customFormat="1" ht="13.5" customHeight="1">
      <c r="A41" s="237" t="s">
        <v>43</v>
      </c>
      <c r="B41" s="238"/>
      <c r="C41" s="238"/>
      <c r="D41" s="238"/>
      <c r="E41" s="239"/>
      <c r="F41" s="58"/>
      <c r="H41" s="20"/>
      <c r="I41" s="20"/>
      <c r="J41" s="20"/>
      <c r="K41" s="20"/>
      <c r="L41" s="20"/>
      <c r="M41" s="60" t="s">
        <v>44</v>
      </c>
      <c r="O41" s="21"/>
      <c r="P41" s="61"/>
      <c r="Q41" s="21"/>
      <c r="R41" s="21"/>
      <c r="S41" s="20"/>
      <c r="T41" s="20"/>
      <c r="U41" s="20"/>
      <c r="V41" s="20"/>
      <c r="W41" s="20"/>
      <c r="X41" s="240"/>
      <c r="Y41" s="240"/>
      <c r="Z41" s="241"/>
      <c r="AA41" s="241"/>
      <c r="AB41" s="242"/>
    </row>
    <row r="42" spans="1:28" s="59" customFormat="1" ht="12" customHeight="1">
      <c r="A42" s="208" t="s">
        <v>45</v>
      </c>
      <c r="B42" s="209"/>
      <c r="C42" s="209"/>
      <c r="D42" s="209"/>
      <c r="E42" s="243"/>
      <c r="F42" s="217" t="s">
        <v>212</v>
      </c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31"/>
    </row>
    <row r="43" spans="1:28" s="59" customFormat="1" ht="11.25" customHeight="1">
      <c r="A43" s="200"/>
      <c r="B43" s="201"/>
      <c r="C43" s="62" t="s">
        <v>46</v>
      </c>
      <c r="D43" s="63"/>
      <c r="E43" s="64"/>
      <c r="F43" s="219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3"/>
    </row>
    <row r="44" spans="1:28" s="59" customFormat="1" ht="12.75" customHeight="1">
      <c r="A44" s="200"/>
      <c r="B44" s="201"/>
      <c r="C44" s="62" t="s">
        <v>47</v>
      </c>
      <c r="D44" s="63"/>
      <c r="E44" s="64"/>
      <c r="F44" s="65"/>
      <c r="G44" s="66" t="s">
        <v>48</v>
      </c>
      <c r="H44" s="66"/>
      <c r="I44" s="67"/>
      <c r="J44" s="67"/>
      <c r="K44" s="67"/>
      <c r="M44" s="68"/>
      <c r="N44" s="69"/>
      <c r="O44" s="68"/>
      <c r="P44" s="69"/>
      <c r="Q44" s="68"/>
      <c r="R44" s="68"/>
      <c r="S44" s="70"/>
      <c r="T44" s="71" t="s">
        <v>49</v>
      </c>
      <c r="Z44" s="72"/>
      <c r="AB44" s="73"/>
    </row>
    <row r="45" spans="1:28" s="59" customFormat="1" ht="12.75" customHeight="1">
      <c r="A45" s="200" t="str">
        <f>AA8</f>
        <v>21-009</v>
      </c>
      <c r="B45" s="201"/>
      <c r="C45" s="202" t="s">
        <v>50</v>
      </c>
      <c r="D45" s="203"/>
      <c r="E45" s="204"/>
      <c r="F45" s="226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1"/>
    </row>
    <row r="46" spans="1:28" s="59" customFormat="1" ht="12" customHeight="1" thickBot="1">
      <c r="A46" s="212"/>
      <c r="B46" s="213"/>
      <c r="C46" s="234" t="s">
        <v>51</v>
      </c>
      <c r="D46" s="235"/>
      <c r="E46" s="236"/>
      <c r="F46" s="228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3"/>
    </row>
    <row r="47" spans="1:28" s="59" customFormat="1" ht="12.75" customHeight="1">
      <c r="A47" s="208" t="s">
        <v>52</v>
      </c>
      <c r="B47" s="209"/>
      <c r="C47" s="210"/>
      <c r="D47" s="210"/>
      <c r="E47" s="211"/>
      <c r="F47" s="74"/>
      <c r="G47" s="60" t="s">
        <v>53</v>
      </c>
      <c r="H47" s="61"/>
      <c r="I47" s="61"/>
      <c r="J47" s="61"/>
      <c r="K47" s="61"/>
      <c r="M47" s="61"/>
      <c r="N47" s="61"/>
      <c r="O47" s="61"/>
      <c r="P47" s="61"/>
      <c r="Q47" s="61"/>
      <c r="R47" s="75"/>
      <c r="S47" s="61"/>
      <c r="T47" s="76" t="s">
        <v>54</v>
      </c>
      <c r="Z47" s="61"/>
      <c r="AB47" s="77"/>
    </row>
    <row r="48" spans="1:28" s="59" customFormat="1" ht="11.25" customHeight="1" thickBot="1">
      <c r="A48" s="212"/>
      <c r="B48" s="213"/>
      <c r="C48" s="214" t="s">
        <v>55</v>
      </c>
      <c r="D48" s="215"/>
      <c r="E48" s="216"/>
      <c r="F48" s="217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21"/>
    </row>
    <row r="49" spans="1:28" s="59" customFormat="1" ht="12.75" customHeight="1">
      <c r="A49" s="223" t="s">
        <v>56</v>
      </c>
      <c r="B49" s="224"/>
      <c r="C49" s="224"/>
      <c r="D49" s="224"/>
      <c r="E49" s="225"/>
      <c r="F49" s="219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2"/>
    </row>
    <row r="50" spans="1:28" s="59" customFormat="1" ht="12" customHeight="1">
      <c r="A50" s="200"/>
      <c r="B50" s="201"/>
      <c r="C50" s="202" t="s">
        <v>57</v>
      </c>
      <c r="D50" s="203"/>
      <c r="E50" s="204"/>
      <c r="F50" s="67"/>
      <c r="G50" s="66" t="s">
        <v>58</v>
      </c>
      <c r="I50" s="69"/>
      <c r="J50" s="69"/>
      <c r="K50" s="69"/>
      <c r="M50" s="69"/>
      <c r="N50" s="69"/>
      <c r="O50" s="69"/>
      <c r="P50" s="69"/>
      <c r="Q50" s="69"/>
      <c r="R50" s="78"/>
      <c r="S50" s="69"/>
      <c r="T50" s="71" t="s">
        <v>59</v>
      </c>
      <c r="Z50" s="69"/>
      <c r="AA50" s="79"/>
      <c r="AB50" s="73"/>
    </row>
    <row r="51" spans="1:28" s="59" customFormat="1" ht="9.75" customHeight="1">
      <c r="A51" s="200"/>
      <c r="B51" s="201"/>
      <c r="C51" s="205" t="s">
        <v>60</v>
      </c>
      <c r="D51" s="206"/>
      <c r="E51" s="207"/>
      <c r="F51" s="80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81"/>
      <c r="AB51" s="83"/>
    </row>
  </sheetData>
  <mergeCells count="141">
    <mergeCell ref="J2:U2"/>
    <mergeCell ref="J3:U3"/>
    <mergeCell ref="J4:U4"/>
    <mergeCell ref="AA4:AB4"/>
    <mergeCell ref="J5:U5"/>
    <mergeCell ref="AA5:AB5"/>
    <mergeCell ref="A12:K12"/>
    <mergeCell ref="N12:Z12"/>
    <mergeCell ref="A13:K13"/>
    <mergeCell ref="A14:K14"/>
    <mergeCell ref="N14:AA14"/>
    <mergeCell ref="B15:F15"/>
    <mergeCell ref="H15:K15"/>
    <mergeCell ref="N15:AA15"/>
    <mergeCell ref="K6:T6"/>
    <mergeCell ref="AA6:AB6"/>
    <mergeCell ref="AA7:AB7"/>
    <mergeCell ref="AA8:AB8"/>
    <mergeCell ref="AA9:AB9"/>
    <mergeCell ref="A11:K11"/>
    <mergeCell ref="M11:AA11"/>
    <mergeCell ref="A20:K20"/>
    <mergeCell ref="L20:M20"/>
    <mergeCell ref="N20:T20"/>
    <mergeCell ref="W20:Z20"/>
    <mergeCell ref="A21:AB21"/>
    <mergeCell ref="A22:X22"/>
    <mergeCell ref="Y22:Z22"/>
    <mergeCell ref="A16:E19"/>
    <mergeCell ref="F16:K19"/>
    <mergeCell ref="N16:AA16"/>
    <mergeCell ref="N17:AA17"/>
    <mergeCell ref="N18:AA18"/>
    <mergeCell ref="L19:M19"/>
    <mergeCell ref="N19:Z19"/>
    <mergeCell ref="A23:J23"/>
    <mergeCell ref="K23:S23"/>
    <mergeCell ref="V23:W23"/>
    <mergeCell ref="X23:Y23"/>
    <mergeCell ref="Z23:AB23"/>
    <mergeCell ref="A24:J24"/>
    <mergeCell ref="T24:U24"/>
    <mergeCell ref="V24:W24"/>
    <mergeCell ref="X24:Y24"/>
    <mergeCell ref="Z24:AB24"/>
    <mergeCell ref="A25:J25"/>
    <mergeCell ref="T25:U25"/>
    <mergeCell ref="V25:W25"/>
    <mergeCell ref="X25:Y25"/>
    <mergeCell ref="Z25:AB25"/>
    <mergeCell ref="A26:J26"/>
    <mergeCell ref="T26:U26"/>
    <mergeCell ref="V26:W26"/>
    <mergeCell ref="X26:Y26"/>
    <mergeCell ref="Z26:AB26"/>
    <mergeCell ref="A27:J27"/>
    <mergeCell ref="T27:U27"/>
    <mergeCell ref="V27:W27"/>
    <mergeCell ref="X27:Y27"/>
    <mergeCell ref="Z27:AB27"/>
    <mergeCell ref="A28:J28"/>
    <mergeCell ref="T28:U28"/>
    <mergeCell ref="V28:W28"/>
    <mergeCell ref="X28:Y28"/>
    <mergeCell ref="Z28:AB28"/>
    <mergeCell ref="A29:J29"/>
    <mergeCell ref="T29:U29"/>
    <mergeCell ref="V29:W29"/>
    <mergeCell ref="X29:Y29"/>
    <mergeCell ref="Z29:AB29"/>
    <mergeCell ref="A30:J30"/>
    <mergeCell ref="T30:U30"/>
    <mergeCell ref="V30:W30"/>
    <mergeCell ref="X30:Y30"/>
    <mergeCell ref="Z30:AB30"/>
    <mergeCell ref="A31:J31"/>
    <mergeCell ref="T31:U31"/>
    <mergeCell ref="V31:W31"/>
    <mergeCell ref="X31:Y31"/>
    <mergeCell ref="Z31:AB31"/>
    <mergeCell ref="A32:J32"/>
    <mergeCell ref="T32:U32"/>
    <mergeCell ref="V32:W32"/>
    <mergeCell ref="X32:Y32"/>
    <mergeCell ref="Z32:AB32"/>
    <mergeCell ref="A33:J33"/>
    <mergeCell ref="T33:U33"/>
    <mergeCell ref="V33:W33"/>
    <mergeCell ref="X33:Y33"/>
    <mergeCell ref="Z33:AB33"/>
    <mergeCell ref="A34:J34"/>
    <mergeCell ref="T34:U34"/>
    <mergeCell ref="V34:W34"/>
    <mergeCell ref="X34:Y34"/>
    <mergeCell ref="Z34:AB34"/>
    <mergeCell ref="A35:J35"/>
    <mergeCell ref="T35:U35"/>
    <mergeCell ref="V35:W35"/>
    <mergeCell ref="X35:Y35"/>
    <mergeCell ref="Z35:AB35"/>
    <mergeCell ref="F36:J36"/>
    <mergeCell ref="T36:U36"/>
    <mergeCell ref="V36:W36"/>
    <mergeCell ref="X36:Y36"/>
    <mergeCell ref="Z36:AB36"/>
    <mergeCell ref="A38:C38"/>
    <mergeCell ref="D38:U38"/>
    <mergeCell ref="V38:X38"/>
    <mergeCell ref="Y38:AB38"/>
    <mergeCell ref="A39:AB39"/>
    <mergeCell ref="A40:AB40"/>
    <mergeCell ref="A37:E37"/>
    <mergeCell ref="F37:J37"/>
    <mergeCell ref="T37:U37"/>
    <mergeCell ref="V37:W37"/>
    <mergeCell ref="X37:Y37"/>
    <mergeCell ref="Z37:AB37"/>
    <mergeCell ref="A44:B44"/>
    <mergeCell ref="A45:B45"/>
    <mergeCell ref="C45:E45"/>
    <mergeCell ref="F45:P46"/>
    <mergeCell ref="Q45:AB46"/>
    <mergeCell ref="A46:B46"/>
    <mergeCell ref="C46:E46"/>
    <mergeCell ref="A41:E41"/>
    <mergeCell ref="X41:Y41"/>
    <mergeCell ref="Z41:AB41"/>
    <mergeCell ref="A42:E42"/>
    <mergeCell ref="F42:P43"/>
    <mergeCell ref="Q42:AB43"/>
    <mergeCell ref="A43:B43"/>
    <mergeCell ref="A50:B50"/>
    <mergeCell ref="C50:E50"/>
    <mergeCell ref="A51:B51"/>
    <mergeCell ref="C51:E51"/>
    <mergeCell ref="A47:E47"/>
    <mergeCell ref="A48:B48"/>
    <mergeCell ref="C48:E48"/>
    <mergeCell ref="F48:P49"/>
    <mergeCell ref="Q48:AB49"/>
    <mergeCell ref="A49:E49"/>
  </mergeCells>
  <dataValidations count="13">
    <dataValidation allowBlank="1" showInputMessage="1" showErrorMessage="1" promptTitle="CAP PROJ" prompt="Please enter the capital project number, along with the associated account nubers." sqref="F36"/>
    <dataValidation allowBlank="1" showInputMessage="1" showErrorMessage="1" promptTitle="#" prompt="Enter quantity." sqref="T24:U35"/>
    <dataValidation allowBlank="1" showInputMessage="1" showErrorMessage="1" promptTitle="Acct #" prompt="Please supply entire account number in the 4-4-2-4 format." sqref="K24:K37"/>
    <dataValidation allowBlank="1" showErrorMessage="1" sqref="Z24:AB37 V24:V37"/>
    <dataValidation allowBlank="1" showInputMessage="1" showErrorMessage="1" promptTitle="Phone#" prompt="Enter vendor's phone #" sqref="B15:F15"/>
    <dataValidation errorStyle="warning" allowBlank="1" showInputMessage="1" showErrorMessage="1" errorTitle="Phone#" error="Enter the phone # where you can be reached by the vendor." promptTitle="Phone#" prompt="Enter the phone # where you can be reached by the vendor." sqref="N20:T20"/>
    <dataValidation errorStyle="warning" allowBlank="1" showInputMessage="1" showErrorMessage="1" errorTitle="Contact" error="Please enter the contact person for this req." promptTitle="Contact" prompt="Enter the contact person for this requisition." sqref="N19:Z19"/>
    <dataValidation errorStyle="warning" allowBlank="1" showInputMessage="1" showErrorMessage="1" errorTitle="RESTRICTED" error="PURCHASING USE ONLY" promptTitle="RESTRICTED" prompt="PURCHASING USE ONLY" sqref="AA6:AB6"/>
    <dataValidation allowBlank="1" showInputMessage="1" showErrorMessage="1" promptTitle="Date" prompt="Enter current date" sqref="AA4:AB4"/>
    <dataValidation type="list" allowBlank="1" showInputMessage="1" showErrorMessage="1" promptTitle="E-Verify" prompt="Is a copy of the E-Verify affidavit on file? Y or N" sqref="AB22">
      <formula1>"Y, N"</formula1>
    </dataValidation>
    <dataValidation allowBlank="1" showInputMessage="1" showErrorMessage="1" promptTitle="$$" prompt="Enter amount for single quantity. Price will auto-extend if qty entered." sqref="X24:Y35"/>
    <dataValidation allowBlank="1" showInputMessage="1" showErrorMessage="1" promptTitle="$$" prompt="Capital Project - Enter the applicable amts (+ &amp; -) in the extended total fields." sqref="X36:Y37"/>
    <dataValidation allowBlank="1" showInputMessage="1" showErrorMessage="1" promptTitle="#" prompt="Capital Project: No need for Qty - Enter the applicable amts (+ &amp; -) in the extended total fields." sqref="T36:U37"/>
  </dataValidations>
  <hyperlinks>
    <hyperlink ref="A14" r:id="rId1"/>
  </hyperlinks>
  <printOptions horizontalCentered="1"/>
  <pageMargins left="0" right="0" top="0.5" bottom="0" header="0.3" footer="0.05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51"/>
  <sheetViews>
    <sheetView showGridLines="0" showZeros="0" showRuler="0" showWhiteSpace="0" zoomScaleNormal="100" workbookViewId="0">
      <selection activeCell="AJ12" sqref="AJ12"/>
    </sheetView>
  </sheetViews>
  <sheetFormatPr defaultColWidth="3.125" defaultRowHeight="15" customHeight="1"/>
  <cols>
    <col min="1" max="1" width="3.125" style="6" customWidth="1"/>
    <col min="2" max="5" width="3.5" style="6" customWidth="1"/>
    <col min="6" max="6" width="3.125" style="6"/>
    <col min="7" max="7" width="3.75" style="6" customWidth="1"/>
    <col min="8" max="10" width="3.125" style="6"/>
    <col min="11" max="11" width="3.375" style="6" customWidth="1"/>
    <col min="12" max="12" width="1.875" style="6" customWidth="1"/>
    <col min="13" max="13" width="4.125" style="12" customWidth="1"/>
    <col min="14" max="14" width="1.125" style="13" customWidth="1"/>
    <col min="15" max="15" width="2.5" style="12" customWidth="1"/>
    <col min="16" max="16" width="1.75" style="13" customWidth="1"/>
    <col min="17" max="17" width="4.5" style="12" customWidth="1"/>
    <col min="18" max="18" width="1" style="12" customWidth="1"/>
    <col min="19" max="19" width="4.375" style="6" customWidth="1"/>
    <col min="20" max="20" width="3.5" style="6" customWidth="1"/>
    <col min="21" max="21" width="3" style="6" customWidth="1"/>
    <col min="22" max="22" width="3.5" style="6" customWidth="1"/>
    <col min="23" max="23" width="2.25" style="6" customWidth="1"/>
    <col min="24" max="24" width="4.375" style="6" customWidth="1"/>
    <col min="25" max="25" width="4.75" style="6" customWidth="1"/>
    <col min="26" max="26" width="3.125" style="6"/>
    <col min="27" max="27" width="4.125" style="6" customWidth="1"/>
    <col min="28" max="28" width="5.625" style="6" customWidth="1"/>
    <col min="29" max="16384" width="3.125" style="6"/>
  </cols>
  <sheetData>
    <row r="1" spans="1:28" ht="6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3"/>
      <c r="P1" s="4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5"/>
    </row>
    <row r="2" spans="1:28" ht="17.25" customHeight="1">
      <c r="A2" s="7"/>
      <c r="J2" s="374" t="s">
        <v>0</v>
      </c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Z2" s="8"/>
      <c r="AA2" s="8"/>
      <c r="AB2" s="9"/>
    </row>
    <row r="3" spans="1:28" ht="15" customHeight="1">
      <c r="A3" s="7"/>
      <c r="J3" s="375" t="s">
        <v>1</v>
      </c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Z3" s="8"/>
      <c r="AA3" s="8"/>
      <c r="AB3" s="9"/>
    </row>
    <row r="4" spans="1:28" ht="14.25" customHeight="1">
      <c r="A4" s="7"/>
      <c r="J4" s="375" t="s">
        <v>2</v>
      </c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Z4" s="10" t="s">
        <v>3</v>
      </c>
      <c r="AA4" s="376">
        <v>44378</v>
      </c>
      <c r="AB4" s="377"/>
    </row>
    <row r="5" spans="1:28" ht="14.25" customHeight="1">
      <c r="A5" s="7"/>
      <c r="J5" s="375" t="s">
        <v>4</v>
      </c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AA5" s="378"/>
      <c r="AB5" s="379"/>
    </row>
    <row r="6" spans="1:28" ht="17.25" customHeight="1">
      <c r="A6" s="7"/>
      <c r="K6" s="363" t="s">
        <v>5</v>
      </c>
      <c r="L6" s="363"/>
      <c r="M6" s="363"/>
      <c r="N6" s="363"/>
      <c r="O6" s="363"/>
      <c r="P6" s="363"/>
      <c r="Q6" s="363"/>
      <c r="R6" s="363"/>
      <c r="S6" s="363"/>
      <c r="T6" s="363"/>
      <c r="Z6" s="11" t="s">
        <v>6</v>
      </c>
      <c r="AA6" s="364"/>
      <c r="AB6" s="365"/>
    </row>
    <row r="7" spans="1:28" ht="15" customHeight="1">
      <c r="A7" s="7"/>
      <c r="Z7" s="14" t="s">
        <v>69</v>
      </c>
      <c r="AA7" s="366"/>
      <c r="AB7" s="367"/>
    </row>
    <row r="8" spans="1:28" ht="15.75" customHeight="1">
      <c r="A8" s="7"/>
      <c r="Z8" s="14" t="s">
        <v>7</v>
      </c>
      <c r="AA8" s="596" t="s">
        <v>269</v>
      </c>
      <c r="AB8" s="597"/>
    </row>
    <row r="9" spans="1:28" ht="15" customHeight="1">
      <c r="A9" s="15"/>
      <c r="Z9" s="14" t="s">
        <v>8</v>
      </c>
      <c r="AA9" s="370"/>
      <c r="AB9" s="371"/>
    </row>
    <row r="10" spans="1:28" ht="15" customHeight="1">
      <c r="A10" s="16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5"/>
      <c r="AB10" s="9"/>
    </row>
    <row r="11" spans="1:28" ht="12.75" customHeight="1">
      <c r="A11" s="372" t="s">
        <v>179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  <c r="L11" s="17"/>
      <c r="M11" s="373" t="s">
        <v>11</v>
      </c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9"/>
    </row>
    <row r="12" spans="1:28" ht="14.25" customHeight="1">
      <c r="A12" s="372" t="s">
        <v>180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9"/>
      <c r="L12" s="17"/>
      <c r="M12" s="18"/>
      <c r="N12" s="380" t="s">
        <v>13</v>
      </c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19"/>
      <c r="AB12" s="9"/>
    </row>
    <row r="13" spans="1:28" ht="15" customHeight="1">
      <c r="A13" s="372" t="s">
        <v>181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9"/>
      <c r="L13" s="20" t="s">
        <v>15</v>
      </c>
      <c r="M13" s="21"/>
      <c r="N13" s="4"/>
      <c r="O13" s="21"/>
      <c r="P13" s="4"/>
      <c r="Q13" s="21"/>
      <c r="R13" s="21"/>
      <c r="S13" s="2"/>
      <c r="T13" s="2"/>
      <c r="U13" s="2"/>
      <c r="V13" s="2"/>
      <c r="W13" s="2"/>
      <c r="X13" s="2"/>
      <c r="Y13" s="2"/>
      <c r="Z13" s="2"/>
      <c r="AA13" s="2"/>
      <c r="AB13" s="5"/>
    </row>
    <row r="14" spans="1:28" ht="14.25" customHeight="1">
      <c r="A14" s="490" t="s">
        <v>182</v>
      </c>
      <c r="B14" s="491"/>
      <c r="C14" s="491"/>
      <c r="D14" s="491"/>
      <c r="E14" s="491"/>
      <c r="F14" s="491"/>
      <c r="G14" s="491"/>
      <c r="H14" s="491"/>
      <c r="I14" s="491"/>
      <c r="J14" s="491"/>
      <c r="K14" s="492"/>
      <c r="N14" s="354" t="s">
        <v>16</v>
      </c>
      <c r="O14" s="354"/>
      <c r="P14" s="354"/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9"/>
    </row>
    <row r="15" spans="1:28" ht="18" customHeight="1">
      <c r="A15" s="22" t="s">
        <v>17</v>
      </c>
      <c r="B15" s="360" t="s">
        <v>183</v>
      </c>
      <c r="C15" s="360"/>
      <c r="D15" s="360"/>
      <c r="E15" s="360"/>
      <c r="F15" s="360"/>
      <c r="G15" s="23" t="s">
        <v>18</v>
      </c>
      <c r="H15" s="361"/>
      <c r="I15" s="361"/>
      <c r="J15" s="361"/>
      <c r="K15" s="362"/>
      <c r="N15" s="354" t="s">
        <v>155</v>
      </c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9"/>
    </row>
    <row r="16" spans="1:28" ht="17.25" customHeight="1">
      <c r="A16" s="336" t="s">
        <v>143</v>
      </c>
      <c r="B16" s="337"/>
      <c r="C16" s="337"/>
      <c r="D16" s="337"/>
      <c r="E16" s="338"/>
      <c r="F16" s="345" t="s">
        <v>19</v>
      </c>
      <c r="G16" s="346"/>
      <c r="H16" s="346"/>
      <c r="I16" s="346"/>
      <c r="J16" s="346"/>
      <c r="K16" s="347"/>
      <c r="N16" s="353" t="s">
        <v>156</v>
      </c>
      <c r="O16" s="353"/>
      <c r="P16" s="353"/>
      <c r="Q16" s="353"/>
      <c r="R16" s="353"/>
      <c r="S16" s="353"/>
      <c r="T16" s="353"/>
      <c r="U16" s="353"/>
      <c r="V16" s="353"/>
      <c r="W16" s="353"/>
      <c r="X16" s="353"/>
      <c r="Y16" s="353"/>
      <c r="Z16" s="353"/>
      <c r="AA16" s="353"/>
      <c r="AB16" s="9"/>
    </row>
    <row r="17" spans="1:28" s="24" customFormat="1" ht="17.25" customHeight="1">
      <c r="A17" s="339"/>
      <c r="B17" s="340"/>
      <c r="C17" s="340"/>
      <c r="D17" s="340"/>
      <c r="E17" s="341"/>
      <c r="F17" s="327"/>
      <c r="G17" s="348"/>
      <c r="H17" s="348"/>
      <c r="I17" s="348"/>
      <c r="J17" s="348"/>
      <c r="K17" s="349"/>
      <c r="M17" s="25"/>
      <c r="N17" s="354" t="s">
        <v>109</v>
      </c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26"/>
    </row>
    <row r="18" spans="1:28" s="24" customFormat="1" ht="19.5" customHeight="1">
      <c r="A18" s="339"/>
      <c r="B18" s="340"/>
      <c r="C18" s="340"/>
      <c r="D18" s="340"/>
      <c r="E18" s="341"/>
      <c r="F18" s="327"/>
      <c r="G18" s="348"/>
      <c r="H18" s="348"/>
      <c r="I18" s="348"/>
      <c r="J18" s="348"/>
      <c r="K18" s="349"/>
      <c r="M18" s="2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26"/>
    </row>
    <row r="19" spans="1:28" s="24" customFormat="1" ht="17.25" customHeight="1">
      <c r="A19" s="342"/>
      <c r="B19" s="343"/>
      <c r="C19" s="343"/>
      <c r="D19" s="343"/>
      <c r="E19" s="344"/>
      <c r="F19" s="350"/>
      <c r="G19" s="351"/>
      <c r="H19" s="351"/>
      <c r="I19" s="351"/>
      <c r="J19" s="351"/>
      <c r="K19" s="352"/>
      <c r="L19" s="327" t="s">
        <v>21</v>
      </c>
      <c r="M19" s="328"/>
      <c r="N19" s="356" t="s">
        <v>166</v>
      </c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27"/>
      <c r="AB19" s="26"/>
    </row>
    <row r="20" spans="1:28" s="24" customFormat="1" ht="17.25" customHeight="1">
      <c r="A20" s="324" t="s">
        <v>22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  <c r="L20" s="327" t="s">
        <v>23</v>
      </c>
      <c r="M20" s="328"/>
      <c r="N20" s="329" t="s">
        <v>164</v>
      </c>
      <c r="O20" s="329"/>
      <c r="P20" s="329"/>
      <c r="Q20" s="329"/>
      <c r="R20" s="329"/>
      <c r="S20" s="329"/>
      <c r="T20" s="329"/>
      <c r="V20" s="28" t="s">
        <v>18</v>
      </c>
      <c r="W20" s="329"/>
      <c r="X20" s="329"/>
      <c r="Y20" s="329"/>
      <c r="Z20" s="329"/>
      <c r="AA20" s="28"/>
      <c r="AB20" s="26"/>
    </row>
    <row r="21" spans="1:28" ht="32.25" customHeight="1">
      <c r="A21" s="330" t="s">
        <v>24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2"/>
    </row>
    <row r="22" spans="1:28" ht="18" customHeight="1">
      <c r="A22" s="333" t="s">
        <v>25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5" t="s">
        <v>26</v>
      </c>
      <c r="Z22" s="335"/>
      <c r="AA22" s="29" t="s">
        <v>27</v>
      </c>
      <c r="AB22" s="30" t="s">
        <v>63</v>
      </c>
    </row>
    <row r="23" spans="1:28" ht="14.25" customHeight="1">
      <c r="A23" s="306" t="s">
        <v>28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6" t="s">
        <v>29</v>
      </c>
      <c r="L23" s="307"/>
      <c r="M23" s="307"/>
      <c r="N23" s="307"/>
      <c r="O23" s="307"/>
      <c r="P23" s="307"/>
      <c r="Q23" s="307"/>
      <c r="R23" s="307"/>
      <c r="S23" s="308"/>
      <c r="T23" s="31" t="s">
        <v>30</v>
      </c>
      <c r="U23" s="32"/>
      <c r="V23" s="306" t="s">
        <v>31</v>
      </c>
      <c r="W23" s="308"/>
      <c r="X23" s="306" t="s">
        <v>32</v>
      </c>
      <c r="Y23" s="308"/>
      <c r="Z23" s="306" t="s">
        <v>33</v>
      </c>
      <c r="AA23" s="307"/>
      <c r="AB23" s="308"/>
    </row>
    <row r="24" spans="1:28" ht="15" customHeight="1">
      <c r="A24" s="309"/>
      <c r="B24" s="310"/>
      <c r="C24" s="310"/>
      <c r="D24" s="310"/>
      <c r="E24" s="310"/>
      <c r="F24" s="310"/>
      <c r="G24" s="310"/>
      <c r="H24" s="310"/>
      <c r="I24" s="310"/>
      <c r="J24" s="311"/>
      <c r="K24" s="33"/>
      <c r="L24" s="34" t="s">
        <v>34</v>
      </c>
      <c r="M24" s="166"/>
      <c r="N24" s="34" t="s">
        <v>34</v>
      </c>
      <c r="O24" s="166"/>
      <c r="P24" s="34" t="s">
        <v>34</v>
      </c>
      <c r="Q24" s="36"/>
      <c r="R24" s="34" t="s">
        <v>34</v>
      </c>
      <c r="S24" s="37"/>
      <c r="T24" s="439"/>
      <c r="U24" s="440"/>
      <c r="V24" s="439"/>
      <c r="W24" s="440"/>
      <c r="X24" s="316"/>
      <c r="Y24" s="317"/>
      <c r="Z24" s="318">
        <f t="shared" ref="Z24:Z35" si="0">SUM(X24*T24)</f>
        <v>0</v>
      </c>
      <c r="AA24" s="319"/>
      <c r="AB24" s="320"/>
    </row>
    <row r="25" spans="1:28" ht="15" customHeight="1">
      <c r="A25" s="294" t="s">
        <v>208</v>
      </c>
      <c r="B25" s="295"/>
      <c r="C25" s="295"/>
      <c r="D25" s="295"/>
      <c r="E25" s="295"/>
      <c r="F25" s="295"/>
      <c r="G25" s="295"/>
      <c r="H25" s="295"/>
      <c r="I25" s="295"/>
      <c r="J25" s="296"/>
      <c r="K25" s="38" t="s">
        <v>64</v>
      </c>
      <c r="L25" s="39" t="s">
        <v>34</v>
      </c>
      <c r="M25" s="40" t="s">
        <v>92</v>
      </c>
      <c r="N25" s="39" t="s">
        <v>34</v>
      </c>
      <c r="O25" s="40" t="s">
        <v>66</v>
      </c>
      <c r="P25" s="39" t="s">
        <v>34</v>
      </c>
      <c r="Q25" s="41" t="s">
        <v>67</v>
      </c>
      <c r="R25" s="42" t="s">
        <v>34</v>
      </c>
      <c r="S25" s="43" t="s">
        <v>68</v>
      </c>
      <c r="T25" s="433">
        <v>120000</v>
      </c>
      <c r="U25" s="276"/>
      <c r="V25" s="297" t="s">
        <v>82</v>
      </c>
      <c r="W25" s="276"/>
      <c r="X25" s="488">
        <v>0.45</v>
      </c>
      <c r="Y25" s="489"/>
      <c r="Z25" s="279">
        <f t="shared" si="0"/>
        <v>54000</v>
      </c>
      <c r="AA25" s="280"/>
      <c r="AB25" s="281"/>
    </row>
    <row r="26" spans="1:28" ht="15" customHeight="1">
      <c r="A26" s="294" t="s">
        <v>209</v>
      </c>
      <c r="B26" s="295"/>
      <c r="C26" s="295"/>
      <c r="D26" s="295"/>
      <c r="E26" s="295"/>
      <c r="F26" s="295"/>
      <c r="G26" s="295"/>
      <c r="H26" s="295"/>
      <c r="I26" s="295"/>
      <c r="J26" s="296"/>
      <c r="K26" s="38"/>
      <c r="L26" s="42" t="s">
        <v>34</v>
      </c>
      <c r="M26" s="40"/>
      <c r="N26" s="42" t="s">
        <v>34</v>
      </c>
      <c r="O26" s="40"/>
      <c r="P26" s="42" t="s">
        <v>34</v>
      </c>
      <c r="Q26" s="41"/>
      <c r="R26" s="42" t="s">
        <v>34</v>
      </c>
      <c r="S26" s="43"/>
      <c r="T26" s="297"/>
      <c r="U26" s="276"/>
      <c r="V26" s="297"/>
      <c r="W26" s="276"/>
      <c r="X26" s="493"/>
      <c r="Y26" s="494"/>
      <c r="Z26" s="279">
        <f t="shared" si="0"/>
        <v>0</v>
      </c>
      <c r="AA26" s="280"/>
      <c r="AB26" s="281"/>
    </row>
    <row r="27" spans="1:28" ht="15" customHeight="1">
      <c r="A27" s="294" t="s">
        <v>35</v>
      </c>
      <c r="B27" s="295"/>
      <c r="C27" s="295"/>
      <c r="D27" s="295"/>
      <c r="E27" s="295"/>
      <c r="F27" s="295"/>
      <c r="G27" s="295"/>
      <c r="H27" s="295"/>
      <c r="I27" s="295"/>
      <c r="J27" s="296"/>
      <c r="K27" s="38"/>
      <c r="L27" s="39" t="s">
        <v>34</v>
      </c>
      <c r="M27" s="40"/>
      <c r="N27" s="39" t="s">
        <v>34</v>
      </c>
      <c r="O27" s="40"/>
      <c r="P27" s="39" t="s">
        <v>34</v>
      </c>
      <c r="Q27" s="41"/>
      <c r="R27" s="42" t="s">
        <v>34</v>
      </c>
      <c r="S27" s="43"/>
      <c r="T27" s="297"/>
      <c r="U27" s="276"/>
      <c r="V27" s="297"/>
      <c r="W27" s="276"/>
      <c r="X27" s="277"/>
      <c r="Y27" s="278"/>
      <c r="Z27" s="279">
        <f>SUM(X27*T27)</f>
        <v>0</v>
      </c>
      <c r="AA27" s="280"/>
      <c r="AB27" s="281"/>
    </row>
    <row r="28" spans="1:28" ht="15" customHeight="1">
      <c r="A28" s="294"/>
      <c r="B28" s="295"/>
      <c r="C28" s="295"/>
      <c r="D28" s="295"/>
      <c r="E28" s="295"/>
      <c r="F28" s="295"/>
      <c r="G28" s="295"/>
      <c r="H28" s="295"/>
      <c r="I28" s="295"/>
      <c r="J28" s="296"/>
      <c r="K28" s="38"/>
      <c r="L28" s="39" t="s">
        <v>34</v>
      </c>
      <c r="M28" s="40"/>
      <c r="N28" s="39" t="s">
        <v>34</v>
      </c>
      <c r="O28" s="40"/>
      <c r="P28" s="39" t="s">
        <v>34</v>
      </c>
      <c r="Q28" s="41"/>
      <c r="R28" s="42" t="s">
        <v>34</v>
      </c>
      <c r="S28" s="43"/>
      <c r="T28" s="297"/>
      <c r="U28" s="276"/>
      <c r="V28" s="297"/>
      <c r="W28" s="276"/>
      <c r="X28" s="277"/>
      <c r="Y28" s="278"/>
      <c r="Z28" s="279">
        <f>SUM(X28*T28)</f>
        <v>0</v>
      </c>
      <c r="AA28" s="280"/>
      <c r="AB28" s="281"/>
    </row>
    <row r="29" spans="1:28" ht="15" customHeight="1">
      <c r="A29" s="294" t="s">
        <v>214</v>
      </c>
      <c r="B29" s="295"/>
      <c r="C29" s="295"/>
      <c r="D29" s="295"/>
      <c r="E29" s="295"/>
      <c r="F29" s="295"/>
      <c r="G29" s="295"/>
      <c r="H29" s="295"/>
      <c r="I29" s="295"/>
      <c r="J29" s="296"/>
      <c r="K29" s="38"/>
      <c r="L29" s="42" t="s">
        <v>34</v>
      </c>
      <c r="M29" s="40"/>
      <c r="N29" s="42" t="s">
        <v>34</v>
      </c>
      <c r="O29" s="40"/>
      <c r="P29" s="42" t="s">
        <v>34</v>
      </c>
      <c r="Q29" s="41"/>
      <c r="R29" s="42" t="s">
        <v>34</v>
      </c>
      <c r="S29" s="43"/>
      <c r="T29" s="297"/>
      <c r="U29" s="276"/>
      <c r="V29" s="297"/>
      <c r="W29" s="276"/>
      <c r="X29" s="277"/>
      <c r="Y29" s="278"/>
      <c r="Z29" s="279">
        <f>SUM(X29*T29)</f>
        <v>0</v>
      </c>
      <c r="AA29" s="280"/>
      <c r="AB29" s="281"/>
    </row>
    <row r="30" spans="1:28" ht="15" customHeight="1">
      <c r="A30" s="294" t="s">
        <v>100</v>
      </c>
      <c r="B30" s="295"/>
      <c r="C30" s="295"/>
      <c r="D30" s="295"/>
      <c r="E30" s="295"/>
      <c r="F30" s="295"/>
      <c r="G30" s="295"/>
      <c r="H30" s="295"/>
      <c r="I30" s="295"/>
      <c r="J30" s="296"/>
      <c r="K30" s="38"/>
      <c r="L30" s="39" t="s">
        <v>34</v>
      </c>
      <c r="M30" s="40"/>
      <c r="N30" s="39" t="s">
        <v>34</v>
      </c>
      <c r="O30" s="40"/>
      <c r="P30" s="39" t="s">
        <v>34</v>
      </c>
      <c r="Q30" s="41"/>
      <c r="R30" s="42" t="s">
        <v>34</v>
      </c>
      <c r="S30" s="43"/>
      <c r="T30" s="297"/>
      <c r="U30" s="276"/>
      <c r="V30" s="297"/>
      <c r="W30" s="276"/>
      <c r="X30" s="277"/>
      <c r="Y30" s="278"/>
      <c r="Z30" s="279">
        <f>SUM(X30*T30)</f>
        <v>0</v>
      </c>
      <c r="AA30" s="280"/>
      <c r="AB30" s="281"/>
    </row>
    <row r="31" spans="1:28" ht="15" customHeight="1">
      <c r="A31" s="272"/>
      <c r="B31" s="273"/>
      <c r="C31" s="273"/>
      <c r="D31" s="273"/>
      <c r="E31" s="273"/>
      <c r="F31" s="273"/>
      <c r="G31" s="273"/>
      <c r="H31" s="273"/>
      <c r="I31" s="273"/>
      <c r="J31" s="274"/>
      <c r="K31" s="38"/>
      <c r="L31" s="42" t="s">
        <v>34</v>
      </c>
      <c r="M31" s="40"/>
      <c r="N31" s="42" t="s">
        <v>34</v>
      </c>
      <c r="O31" s="40"/>
      <c r="P31" s="42" t="s">
        <v>34</v>
      </c>
      <c r="Q31" s="41"/>
      <c r="R31" s="42" t="s">
        <v>34</v>
      </c>
      <c r="S31" s="43"/>
      <c r="T31" s="275"/>
      <c r="U31" s="276"/>
      <c r="V31" s="275"/>
      <c r="W31" s="276"/>
      <c r="X31" s="277"/>
      <c r="Y31" s="278"/>
      <c r="Z31" s="279">
        <f>SUM(X31*T31)</f>
        <v>0</v>
      </c>
      <c r="AA31" s="280"/>
      <c r="AB31" s="281"/>
    </row>
    <row r="32" spans="1:28" ht="15" customHeight="1">
      <c r="A32" s="288"/>
      <c r="B32" s="289"/>
      <c r="C32" s="289"/>
      <c r="D32" s="289"/>
      <c r="E32" s="289"/>
      <c r="F32" s="289"/>
      <c r="G32" s="289"/>
      <c r="H32" s="289"/>
      <c r="I32" s="289"/>
      <c r="J32" s="290"/>
      <c r="K32" s="38"/>
      <c r="L32" s="39" t="s">
        <v>34</v>
      </c>
      <c r="M32" s="40"/>
      <c r="N32" s="39" t="s">
        <v>34</v>
      </c>
      <c r="O32" s="40"/>
      <c r="P32" s="39" t="s">
        <v>34</v>
      </c>
      <c r="Q32" s="41"/>
      <c r="R32" s="42" t="s">
        <v>34</v>
      </c>
      <c r="S32" s="43"/>
      <c r="T32" s="275"/>
      <c r="U32" s="276"/>
      <c r="V32" s="275"/>
      <c r="W32" s="276"/>
      <c r="X32" s="277"/>
      <c r="Y32" s="278"/>
      <c r="Z32" s="279">
        <f t="shared" si="0"/>
        <v>0</v>
      </c>
      <c r="AA32" s="280"/>
      <c r="AB32" s="281"/>
    </row>
    <row r="33" spans="1:28" ht="15" customHeight="1">
      <c r="A33" s="288"/>
      <c r="B33" s="289"/>
      <c r="C33" s="289"/>
      <c r="D33" s="289"/>
      <c r="E33" s="289"/>
      <c r="F33" s="289"/>
      <c r="G33" s="289"/>
      <c r="H33" s="289"/>
      <c r="I33" s="289"/>
      <c r="J33" s="290"/>
      <c r="K33" s="38"/>
      <c r="L33" s="42" t="s">
        <v>34</v>
      </c>
      <c r="M33" s="40"/>
      <c r="N33" s="42" t="s">
        <v>34</v>
      </c>
      <c r="O33" s="40"/>
      <c r="P33" s="42" t="s">
        <v>34</v>
      </c>
      <c r="Q33" s="41"/>
      <c r="R33" s="42" t="s">
        <v>34</v>
      </c>
      <c r="S33" s="43"/>
      <c r="T33" s="275"/>
      <c r="U33" s="276"/>
      <c r="V33" s="275"/>
      <c r="W33" s="276"/>
      <c r="X33" s="277"/>
      <c r="Y33" s="278"/>
      <c r="Z33" s="279">
        <f t="shared" si="0"/>
        <v>0</v>
      </c>
      <c r="AA33" s="280"/>
      <c r="AB33" s="281"/>
    </row>
    <row r="34" spans="1:28" ht="15" customHeight="1">
      <c r="A34" s="288"/>
      <c r="B34" s="289"/>
      <c r="C34" s="289"/>
      <c r="D34" s="289"/>
      <c r="E34" s="289"/>
      <c r="F34" s="289"/>
      <c r="G34" s="289"/>
      <c r="H34" s="289"/>
      <c r="I34" s="289"/>
      <c r="J34" s="290"/>
      <c r="K34" s="38"/>
      <c r="L34" s="39" t="s">
        <v>34</v>
      </c>
      <c r="M34" s="40"/>
      <c r="N34" s="39" t="s">
        <v>34</v>
      </c>
      <c r="O34" s="40"/>
      <c r="P34" s="39" t="s">
        <v>34</v>
      </c>
      <c r="Q34" s="41"/>
      <c r="R34" s="42" t="s">
        <v>34</v>
      </c>
      <c r="S34" s="43"/>
      <c r="T34" s="275"/>
      <c r="U34" s="276"/>
      <c r="V34" s="275"/>
      <c r="W34" s="276"/>
      <c r="X34" s="277"/>
      <c r="Y34" s="278"/>
      <c r="Z34" s="279">
        <f t="shared" si="0"/>
        <v>0</v>
      </c>
      <c r="AA34" s="280"/>
      <c r="AB34" s="281"/>
    </row>
    <row r="35" spans="1:28" ht="15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4"/>
      <c r="K35" s="38"/>
      <c r="L35" s="42" t="s">
        <v>34</v>
      </c>
      <c r="M35" s="40"/>
      <c r="N35" s="42" t="s">
        <v>34</v>
      </c>
      <c r="O35" s="40"/>
      <c r="P35" s="42" t="s">
        <v>34</v>
      </c>
      <c r="Q35" s="41"/>
      <c r="R35" s="42" t="s">
        <v>34</v>
      </c>
      <c r="S35" s="43"/>
      <c r="T35" s="275"/>
      <c r="U35" s="276"/>
      <c r="V35" s="275"/>
      <c r="W35" s="276"/>
      <c r="X35" s="277"/>
      <c r="Y35" s="278"/>
      <c r="Z35" s="279">
        <f t="shared" si="0"/>
        <v>0</v>
      </c>
      <c r="AA35" s="280"/>
      <c r="AB35" s="281"/>
    </row>
    <row r="36" spans="1:28" ht="15" customHeight="1">
      <c r="A36" s="44" t="s">
        <v>39</v>
      </c>
      <c r="B36" s="45"/>
      <c r="C36" s="45"/>
      <c r="D36" s="45"/>
      <c r="E36" s="45"/>
      <c r="F36" s="282"/>
      <c r="G36" s="282"/>
      <c r="H36" s="282"/>
      <c r="I36" s="282"/>
      <c r="J36" s="283"/>
      <c r="K36" s="46"/>
      <c r="L36" s="47" t="s">
        <v>34</v>
      </c>
      <c r="M36" s="48"/>
      <c r="N36" s="47" t="s">
        <v>34</v>
      </c>
      <c r="O36" s="48"/>
      <c r="P36" s="47" t="s">
        <v>34</v>
      </c>
      <c r="Q36" s="49"/>
      <c r="R36" s="50" t="s">
        <v>34</v>
      </c>
      <c r="S36" s="51"/>
      <c r="T36" s="284"/>
      <c r="U36" s="285"/>
      <c r="V36" s="284"/>
      <c r="W36" s="285"/>
      <c r="X36" s="286"/>
      <c r="Y36" s="287"/>
      <c r="Z36" s="269"/>
      <c r="AA36" s="270"/>
      <c r="AB36" s="271"/>
    </row>
    <row r="37" spans="1:28" ht="14.1" customHeight="1">
      <c r="A37" s="260" t="s">
        <v>40</v>
      </c>
      <c r="B37" s="261"/>
      <c r="C37" s="261"/>
      <c r="D37" s="261"/>
      <c r="E37" s="261"/>
      <c r="F37" s="262"/>
      <c r="G37" s="262"/>
      <c r="H37" s="262"/>
      <c r="I37" s="262"/>
      <c r="J37" s="263"/>
      <c r="K37" s="52"/>
      <c r="L37" s="53" t="s">
        <v>34</v>
      </c>
      <c r="M37" s="54"/>
      <c r="N37" s="53" t="s">
        <v>34</v>
      </c>
      <c r="O37" s="54"/>
      <c r="P37" s="53" t="s">
        <v>34</v>
      </c>
      <c r="Q37" s="55"/>
      <c r="R37" s="56" t="s">
        <v>34</v>
      </c>
      <c r="S37" s="57"/>
      <c r="T37" s="264"/>
      <c r="U37" s="265"/>
      <c r="V37" s="264"/>
      <c r="W37" s="266"/>
      <c r="X37" s="267"/>
      <c r="Y37" s="268"/>
      <c r="Z37" s="269"/>
      <c r="AA37" s="270"/>
      <c r="AB37" s="271"/>
    </row>
    <row r="38" spans="1:28" ht="15" customHeight="1">
      <c r="A38" s="245" t="s">
        <v>41</v>
      </c>
      <c r="B38" s="246"/>
      <c r="C38" s="24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248" t="s">
        <v>42</v>
      </c>
      <c r="W38" s="249"/>
      <c r="X38" s="250"/>
      <c r="Y38" s="251">
        <f>SUM(Z19:AB37)</f>
        <v>54000</v>
      </c>
      <c r="Z38" s="252"/>
      <c r="AA38" s="252"/>
      <c r="AB38" s="253"/>
    </row>
    <row r="39" spans="1:28" ht="13.5" customHeight="1">
      <c r="A39" s="254" t="s">
        <v>185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6"/>
    </row>
    <row r="40" spans="1:28" ht="12.75" customHeight="1">
      <c r="A40" s="495" t="s">
        <v>215</v>
      </c>
      <c r="B40" s="496"/>
      <c r="C40" s="496"/>
      <c r="D40" s="496"/>
      <c r="E40" s="496"/>
      <c r="F40" s="496"/>
      <c r="G40" s="496"/>
      <c r="H40" s="496"/>
      <c r="I40" s="496"/>
      <c r="J40" s="496"/>
      <c r="K40" s="496"/>
      <c r="L40" s="496"/>
      <c r="M40" s="496"/>
      <c r="N40" s="496"/>
      <c r="O40" s="496"/>
      <c r="P40" s="496"/>
      <c r="Q40" s="496"/>
      <c r="R40" s="496"/>
      <c r="S40" s="496"/>
      <c r="T40" s="496"/>
      <c r="U40" s="496"/>
      <c r="V40" s="496"/>
      <c r="W40" s="496"/>
      <c r="X40" s="496"/>
      <c r="Y40" s="496"/>
      <c r="Z40" s="496"/>
      <c r="AA40" s="496"/>
      <c r="AB40" s="497"/>
    </row>
    <row r="41" spans="1:28" s="59" customFormat="1" ht="13.5" customHeight="1">
      <c r="A41" s="237" t="s">
        <v>43</v>
      </c>
      <c r="B41" s="238"/>
      <c r="C41" s="238"/>
      <c r="D41" s="238"/>
      <c r="E41" s="239"/>
      <c r="F41" s="58"/>
      <c r="H41" s="20"/>
      <c r="I41" s="20"/>
      <c r="J41" s="20"/>
      <c r="K41" s="20"/>
      <c r="L41" s="20"/>
      <c r="M41" s="60" t="s">
        <v>44</v>
      </c>
      <c r="O41" s="21"/>
      <c r="P41" s="164"/>
      <c r="Q41" s="21"/>
      <c r="R41" s="21"/>
      <c r="S41" s="20"/>
      <c r="T41" s="20"/>
      <c r="U41" s="20"/>
      <c r="V41" s="20"/>
      <c r="W41" s="20"/>
      <c r="X41" s="240"/>
      <c r="Y41" s="240"/>
      <c r="Z41" s="241"/>
      <c r="AA41" s="241"/>
      <c r="AB41" s="242"/>
    </row>
    <row r="42" spans="1:28" s="59" customFormat="1" ht="12" customHeight="1">
      <c r="A42" s="208" t="s">
        <v>45</v>
      </c>
      <c r="B42" s="209"/>
      <c r="C42" s="209"/>
      <c r="D42" s="209"/>
      <c r="E42" s="243"/>
      <c r="F42" s="217" t="s">
        <v>212</v>
      </c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31"/>
    </row>
    <row r="43" spans="1:28" s="59" customFormat="1" ht="11.25" customHeight="1">
      <c r="A43" s="200"/>
      <c r="B43" s="201"/>
      <c r="C43" s="161" t="s">
        <v>46</v>
      </c>
      <c r="D43" s="162"/>
      <c r="E43" s="163"/>
      <c r="F43" s="219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3"/>
    </row>
    <row r="44" spans="1:28" s="59" customFormat="1" ht="12.75" customHeight="1">
      <c r="A44" s="200"/>
      <c r="B44" s="201"/>
      <c r="C44" s="161" t="s">
        <v>47</v>
      </c>
      <c r="D44" s="162"/>
      <c r="E44" s="163"/>
      <c r="F44" s="65"/>
      <c r="G44" s="66" t="s">
        <v>48</v>
      </c>
      <c r="H44" s="66"/>
      <c r="I44" s="67"/>
      <c r="J44" s="67"/>
      <c r="K44" s="67"/>
      <c r="M44" s="68"/>
      <c r="N44" s="165"/>
      <c r="O44" s="68"/>
      <c r="P44" s="165"/>
      <c r="Q44" s="68"/>
      <c r="R44" s="68"/>
      <c r="S44" s="70"/>
      <c r="T44" s="71" t="s">
        <v>49</v>
      </c>
      <c r="Z44" s="72"/>
      <c r="AB44" s="73"/>
    </row>
    <row r="45" spans="1:28" s="59" customFormat="1" ht="12.75" customHeight="1">
      <c r="A45" s="200" t="str">
        <f>AA8</f>
        <v>21-009</v>
      </c>
      <c r="B45" s="201"/>
      <c r="C45" s="202" t="s">
        <v>50</v>
      </c>
      <c r="D45" s="203"/>
      <c r="E45" s="204"/>
      <c r="F45" s="226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1"/>
    </row>
    <row r="46" spans="1:28" s="59" customFormat="1" ht="12" customHeight="1" thickBot="1">
      <c r="A46" s="212"/>
      <c r="B46" s="213"/>
      <c r="C46" s="234" t="s">
        <v>51</v>
      </c>
      <c r="D46" s="235"/>
      <c r="E46" s="236"/>
      <c r="F46" s="228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3"/>
    </row>
    <row r="47" spans="1:28" s="59" customFormat="1" ht="12.75" customHeight="1">
      <c r="A47" s="208" t="s">
        <v>52</v>
      </c>
      <c r="B47" s="209"/>
      <c r="C47" s="210"/>
      <c r="D47" s="210"/>
      <c r="E47" s="211"/>
      <c r="F47" s="74"/>
      <c r="G47" s="60" t="s">
        <v>53</v>
      </c>
      <c r="H47" s="164"/>
      <c r="I47" s="164"/>
      <c r="J47" s="164"/>
      <c r="K47" s="164"/>
      <c r="M47" s="164"/>
      <c r="N47" s="164"/>
      <c r="O47" s="164"/>
      <c r="P47" s="164"/>
      <c r="Q47" s="164"/>
      <c r="R47" s="75"/>
      <c r="S47" s="164"/>
      <c r="T47" s="76" t="s">
        <v>54</v>
      </c>
      <c r="Z47" s="164"/>
      <c r="AB47" s="77"/>
    </row>
    <row r="48" spans="1:28" s="59" customFormat="1" ht="11.25" customHeight="1" thickBot="1">
      <c r="A48" s="212"/>
      <c r="B48" s="213"/>
      <c r="C48" s="214" t="s">
        <v>55</v>
      </c>
      <c r="D48" s="215"/>
      <c r="E48" s="216"/>
      <c r="F48" s="217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21"/>
    </row>
    <row r="49" spans="1:28" s="59" customFormat="1" ht="12.75" customHeight="1">
      <c r="A49" s="223" t="s">
        <v>56</v>
      </c>
      <c r="B49" s="224"/>
      <c r="C49" s="224"/>
      <c r="D49" s="224"/>
      <c r="E49" s="225"/>
      <c r="F49" s="219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2"/>
    </row>
    <row r="50" spans="1:28" s="59" customFormat="1" ht="12" customHeight="1">
      <c r="A50" s="200"/>
      <c r="B50" s="201"/>
      <c r="C50" s="202" t="s">
        <v>57</v>
      </c>
      <c r="D50" s="203"/>
      <c r="E50" s="204"/>
      <c r="F50" s="67"/>
      <c r="G50" s="66" t="s">
        <v>58</v>
      </c>
      <c r="I50" s="165"/>
      <c r="J50" s="165"/>
      <c r="K50" s="165"/>
      <c r="M50" s="165"/>
      <c r="N50" s="165"/>
      <c r="O50" s="165"/>
      <c r="P50" s="165"/>
      <c r="Q50" s="165"/>
      <c r="R50" s="78"/>
      <c r="S50" s="165"/>
      <c r="T50" s="71" t="s">
        <v>59</v>
      </c>
      <c r="Z50" s="165"/>
      <c r="AA50" s="79"/>
      <c r="AB50" s="73"/>
    </row>
    <row r="51" spans="1:28" s="59" customFormat="1" ht="9.75" customHeight="1">
      <c r="A51" s="200"/>
      <c r="B51" s="201"/>
      <c r="C51" s="205" t="s">
        <v>60</v>
      </c>
      <c r="D51" s="206"/>
      <c r="E51" s="207"/>
      <c r="F51" s="80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81"/>
      <c r="AB51" s="83"/>
    </row>
  </sheetData>
  <mergeCells count="141">
    <mergeCell ref="A50:B50"/>
    <mergeCell ref="C50:E50"/>
    <mergeCell ref="A51:B51"/>
    <mergeCell ref="C51:E51"/>
    <mergeCell ref="A47:E47"/>
    <mergeCell ref="A48:B48"/>
    <mergeCell ref="C48:E48"/>
    <mergeCell ref="F48:P49"/>
    <mergeCell ref="Q48:AB49"/>
    <mergeCell ref="A49:E49"/>
    <mergeCell ref="A44:B44"/>
    <mergeCell ref="A45:B45"/>
    <mergeCell ref="C45:E45"/>
    <mergeCell ref="F45:P46"/>
    <mergeCell ref="Q45:AB46"/>
    <mergeCell ref="A46:B46"/>
    <mergeCell ref="C46:E46"/>
    <mergeCell ref="A41:E41"/>
    <mergeCell ref="X41:Y41"/>
    <mergeCell ref="Z41:AB41"/>
    <mergeCell ref="A42:E42"/>
    <mergeCell ref="F42:P43"/>
    <mergeCell ref="Q42:AB43"/>
    <mergeCell ref="A43:B43"/>
    <mergeCell ref="A38:C38"/>
    <mergeCell ref="D38:U38"/>
    <mergeCell ref="V38:X38"/>
    <mergeCell ref="Y38:AB38"/>
    <mergeCell ref="A39:AB39"/>
    <mergeCell ref="A40:AB40"/>
    <mergeCell ref="A37:E37"/>
    <mergeCell ref="F37:J37"/>
    <mergeCell ref="T37:U37"/>
    <mergeCell ref="V37:W37"/>
    <mergeCell ref="X37:Y37"/>
    <mergeCell ref="Z37:AB37"/>
    <mergeCell ref="A35:J35"/>
    <mergeCell ref="T35:U35"/>
    <mergeCell ref="V35:W35"/>
    <mergeCell ref="X35:Y35"/>
    <mergeCell ref="Z35:AB35"/>
    <mergeCell ref="F36:J36"/>
    <mergeCell ref="T36:U36"/>
    <mergeCell ref="V36:W36"/>
    <mergeCell ref="X36:Y36"/>
    <mergeCell ref="Z36:AB36"/>
    <mergeCell ref="A33:J33"/>
    <mergeCell ref="T33:U33"/>
    <mergeCell ref="V33:W33"/>
    <mergeCell ref="X33:Y33"/>
    <mergeCell ref="Z33:AB33"/>
    <mergeCell ref="A34:J34"/>
    <mergeCell ref="T34:U34"/>
    <mergeCell ref="V34:W34"/>
    <mergeCell ref="X34:Y34"/>
    <mergeCell ref="Z34:AB34"/>
    <mergeCell ref="A31:J31"/>
    <mergeCell ref="T31:U31"/>
    <mergeCell ref="V31:W31"/>
    <mergeCell ref="X31:Y31"/>
    <mergeCell ref="Z31:AB31"/>
    <mergeCell ref="A32:J32"/>
    <mergeCell ref="T32:U32"/>
    <mergeCell ref="V32:W32"/>
    <mergeCell ref="X32:Y32"/>
    <mergeCell ref="Z32:AB32"/>
    <mergeCell ref="A29:J29"/>
    <mergeCell ref="T29:U29"/>
    <mergeCell ref="V29:W29"/>
    <mergeCell ref="X29:Y29"/>
    <mergeCell ref="Z29:AB29"/>
    <mergeCell ref="A30:J30"/>
    <mergeCell ref="T30:U30"/>
    <mergeCell ref="V30:W30"/>
    <mergeCell ref="X30:Y30"/>
    <mergeCell ref="Z30:AB30"/>
    <mergeCell ref="A27:J27"/>
    <mergeCell ref="T27:U27"/>
    <mergeCell ref="V27:W27"/>
    <mergeCell ref="X27:Y27"/>
    <mergeCell ref="Z27:AB27"/>
    <mergeCell ref="A28:J28"/>
    <mergeCell ref="T28:U28"/>
    <mergeCell ref="V28:W28"/>
    <mergeCell ref="X28:Y28"/>
    <mergeCell ref="Z28:AB28"/>
    <mergeCell ref="A25:J25"/>
    <mergeCell ref="T25:U25"/>
    <mergeCell ref="V25:W25"/>
    <mergeCell ref="X25:Y25"/>
    <mergeCell ref="Z25:AB25"/>
    <mergeCell ref="A26:J26"/>
    <mergeCell ref="T26:U26"/>
    <mergeCell ref="V26:W26"/>
    <mergeCell ref="X26:Y26"/>
    <mergeCell ref="Z26:AB26"/>
    <mergeCell ref="A23:J23"/>
    <mergeCell ref="K23:S23"/>
    <mergeCell ref="V23:W23"/>
    <mergeCell ref="X23:Y23"/>
    <mergeCell ref="Z23:AB23"/>
    <mergeCell ref="A24:J24"/>
    <mergeCell ref="T24:U24"/>
    <mergeCell ref="V24:W24"/>
    <mergeCell ref="X24:Y24"/>
    <mergeCell ref="Z24:AB24"/>
    <mergeCell ref="A20:K20"/>
    <mergeCell ref="L20:M20"/>
    <mergeCell ref="N20:T20"/>
    <mergeCell ref="W20:Z20"/>
    <mergeCell ref="A21:AB21"/>
    <mergeCell ref="A22:X22"/>
    <mergeCell ref="Y22:Z22"/>
    <mergeCell ref="A16:E19"/>
    <mergeCell ref="F16:K19"/>
    <mergeCell ref="N16:AA16"/>
    <mergeCell ref="N17:AA17"/>
    <mergeCell ref="N18:AA18"/>
    <mergeCell ref="L19:M19"/>
    <mergeCell ref="N19:Z19"/>
    <mergeCell ref="A14:K14"/>
    <mergeCell ref="N14:AA14"/>
    <mergeCell ref="B15:F15"/>
    <mergeCell ref="H15:K15"/>
    <mergeCell ref="N15:AA15"/>
    <mergeCell ref="K6:T6"/>
    <mergeCell ref="AA6:AB6"/>
    <mergeCell ref="AA7:AB7"/>
    <mergeCell ref="AA8:AB8"/>
    <mergeCell ref="AA9:AB9"/>
    <mergeCell ref="A11:K11"/>
    <mergeCell ref="M11:AA11"/>
    <mergeCell ref="J2:U2"/>
    <mergeCell ref="J3:U3"/>
    <mergeCell ref="J4:U4"/>
    <mergeCell ref="AA4:AB4"/>
    <mergeCell ref="J5:U5"/>
    <mergeCell ref="AA5:AB5"/>
    <mergeCell ref="A12:K12"/>
    <mergeCell ref="N12:Z12"/>
    <mergeCell ref="A13:K13"/>
  </mergeCells>
  <dataValidations count="13">
    <dataValidation allowBlank="1" showInputMessage="1" showErrorMessage="1" promptTitle="CAP PROJ" prompt="Please enter the capital project number, along with the associated account nubers." sqref="F36"/>
    <dataValidation allowBlank="1" showInputMessage="1" showErrorMessage="1" promptTitle="#" prompt="Enter quantity." sqref="T24:U35"/>
    <dataValidation allowBlank="1" showInputMessage="1" showErrorMessage="1" promptTitle="Acct #" prompt="Please supply entire account number in the 4-4-2-4 format." sqref="K24:K37"/>
    <dataValidation allowBlank="1" showErrorMessage="1" sqref="Z24:AB37 V24:V37"/>
    <dataValidation allowBlank="1" showInputMessage="1" showErrorMessage="1" promptTitle="Phone#" prompt="Enter vendor's phone #" sqref="B15:F15"/>
    <dataValidation errorStyle="warning" allowBlank="1" showInputMessage="1" showErrorMessage="1" errorTitle="Phone#" error="Enter the phone # where you can be reached by the vendor." promptTitle="Phone#" prompt="Enter the phone # where you can be reached by the vendor." sqref="N20:T20"/>
    <dataValidation errorStyle="warning" allowBlank="1" showInputMessage="1" showErrorMessage="1" errorTitle="Contact" error="Please enter the contact person for this req." promptTitle="Contact" prompt="Enter the contact person for this requisition." sqref="N19:Z19"/>
    <dataValidation errorStyle="warning" allowBlank="1" showInputMessage="1" showErrorMessage="1" errorTitle="RESTRICTED" error="PURCHASING USE ONLY" promptTitle="RESTRICTED" prompt="PURCHASING USE ONLY" sqref="AA6:AB6"/>
    <dataValidation allowBlank="1" showInputMessage="1" showErrorMessage="1" promptTitle="Date" prompt="Enter current date" sqref="AA4:AB4"/>
    <dataValidation type="list" allowBlank="1" showInputMessage="1" showErrorMessage="1" promptTitle="E-Verify" prompt="Is a copy of the E-Verify affidavit on file? Y or N" sqref="AB22">
      <formula1>"Y, N"</formula1>
    </dataValidation>
    <dataValidation allowBlank="1" showInputMessage="1" showErrorMessage="1" promptTitle="$$" prompt="Enter amount for single quantity. Price will auto-extend if qty entered." sqref="X24:Y35"/>
    <dataValidation allowBlank="1" showInputMessage="1" showErrorMessage="1" promptTitle="$$" prompt="Capital Project - Enter the applicable amts (+ &amp; -) in the extended total fields." sqref="X36:Y37"/>
    <dataValidation allowBlank="1" showInputMessage="1" showErrorMessage="1" promptTitle="#" prompt="Capital Project: No need for Qty - Enter the applicable amts (+ &amp; -) in the extended total fields." sqref="T36:U37"/>
  </dataValidations>
  <hyperlinks>
    <hyperlink ref="A14" r:id="rId1" display="orders@industrialchem.com; "/>
  </hyperlinks>
  <printOptions horizontalCentered="1"/>
  <pageMargins left="0" right="0" top="0.5" bottom="0" header="0.3" footer="0.05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H51"/>
  <sheetViews>
    <sheetView showGridLines="0" showZeros="0" showRuler="0" showWhiteSpace="0" zoomScaleNormal="100" workbookViewId="0">
      <selection activeCell="AE20" sqref="AE20"/>
    </sheetView>
  </sheetViews>
  <sheetFormatPr defaultColWidth="3.125" defaultRowHeight="15" customHeight="1"/>
  <cols>
    <col min="1" max="1" width="3.125" style="6" customWidth="1"/>
    <col min="2" max="5" width="3.5" style="6" customWidth="1"/>
    <col min="6" max="6" width="3.125" style="6"/>
    <col min="7" max="7" width="3.75" style="6" customWidth="1"/>
    <col min="8" max="10" width="3.125" style="6"/>
    <col min="11" max="11" width="3.375" style="6" customWidth="1"/>
    <col min="12" max="12" width="1.875" style="6" customWidth="1"/>
    <col min="13" max="13" width="4.125" style="12" customWidth="1"/>
    <col min="14" max="14" width="1.125" style="13" customWidth="1"/>
    <col min="15" max="15" width="2.5" style="12" customWidth="1"/>
    <col min="16" max="16" width="1.75" style="13" customWidth="1"/>
    <col min="17" max="17" width="4.5" style="12" customWidth="1"/>
    <col min="18" max="18" width="1" style="12" customWidth="1"/>
    <col min="19" max="19" width="4.375" style="6" customWidth="1"/>
    <col min="20" max="20" width="3.5" style="6" customWidth="1"/>
    <col min="21" max="21" width="3" style="6" customWidth="1"/>
    <col min="22" max="22" width="3.5" style="6" customWidth="1"/>
    <col min="23" max="23" width="2.25" style="6" customWidth="1"/>
    <col min="24" max="24" width="4.375" style="6" customWidth="1"/>
    <col min="25" max="25" width="4.75" style="6" customWidth="1"/>
    <col min="26" max="26" width="3.125" style="6"/>
    <col min="27" max="27" width="4.125" style="6" customWidth="1"/>
    <col min="28" max="28" width="5.625" style="6" customWidth="1"/>
    <col min="29" max="16384" width="3.125" style="6"/>
  </cols>
  <sheetData>
    <row r="1" spans="1:28" ht="6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3"/>
      <c r="P1" s="4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5"/>
    </row>
    <row r="2" spans="1:28" ht="17.25" customHeight="1">
      <c r="A2" s="7"/>
      <c r="J2" s="374" t="s">
        <v>0</v>
      </c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Z2" s="8"/>
      <c r="AA2" s="8"/>
      <c r="AB2" s="9"/>
    </row>
    <row r="3" spans="1:28" ht="15" customHeight="1">
      <c r="A3" s="7"/>
      <c r="J3" s="375" t="s">
        <v>1</v>
      </c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Z3" s="8"/>
      <c r="AA3" s="8"/>
      <c r="AB3" s="9"/>
    </row>
    <row r="4" spans="1:28" ht="14.25" customHeight="1">
      <c r="A4" s="7"/>
      <c r="J4" s="375" t="s">
        <v>2</v>
      </c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Z4" s="10" t="s">
        <v>3</v>
      </c>
      <c r="AA4" s="376">
        <v>44378</v>
      </c>
      <c r="AB4" s="377"/>
    </row>
    <row r="5" spans="1:28" ht="14.25" customHeight="1">
      <c r="A5" s="7"/>
      <c r="J5" s="375" t="s">
        <v>4</v>
      </c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AA5" s="378"/>
      <c r="AB5" s="379"/>
    </row>
    <row r="6" spans="1:28" ht="17.25" customHeight="1">
      <c r="A6" s="7"/>
      <c r="K6" s="363" t="s">
        <v>5</v>
      </c>
      <c r="L6" s="363"/>
      <c r="M6" s="363"/>
      <c r="N6" s="363"/>
      <c r="O6" s="363"/>
      <c r="P6" s="363"/>
      <c r="Q6" s="363"/>
      <c r="R6" s="363"/>
      <c r="S6" s="363"/>
      <c r="T6" s="363"/>
      <c r="Z6" s="11" t="s">
        <v>6</v>
      </c>
      <c r="AA6" s="364"/>
      <c r="AB6" s="365"/>
    </row>
    <row r="7" spans="1:28" ht="15" customHeight="1">
      <c r="A7" s="7"/>
      <c r="Z7" s="14" t="s">
        <v>69</v>
      </c>
      <c r="AA7" s="366"/>
      <c r="AB7" s="367"/>
    </row>
    <row r="8" spans="1:28" ht="15.75" customHeight="1">
      <c r="A8" s="7"/>
      <c r="Z8" s="14" t="s">
        <v>7</v>
      </c>
      <c r="AA8" s="596" t="s">
        <v>269</v>
      </c>
      <c r="AB8" s="597"/>
    </row>
    <row r="9" spans="1:28" ht="15" customHeight="1">
      <c r="A9" s="15"/>
      <c r="Z9" s="14" t="s">
        <v>8</v>
      </c>
      <c r="AA9" s="370"/>
      <c r="AB9" s="371"/>
    </row>
    <row r="10" spans="1:28" ht="15" customHeight="1">
      <c r="A10" s="16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5"/>
      <c r="AB10" s="9"/>
    </row>
    <row r="11" spans="1:28" ht="12.75" customHeight="1">
      <c r="A11" s="372" t="s">
        <v>179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  <c r="L11" s="17"/>
      <c r="M11" s="373" t="s">
        <v>11</v>
      </c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9"/>
    </row>
    <row r="12" spans="1:28" ht="14.25" customHeight="1">
      <c r="A12" s="372" t="s">
        <v>180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9"/>
      <c r="L12" s="17"/>
      <c r="M12" s="18"/>
      <c r="N12" s="380" t="s">
        <v>13</v>
      </c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19"/>
      <c r="AB12" s="9"/>
    </row>
    <row r="13" spans="1:28" ht="15" customHeight="1">
      <c r="A13" s="372" t="s">
        <v>181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9"/>
      <c r="L13" s="20" t="s">
        <v>15</v>
      </c>
      <c r="M13" s="21"/>
      <c r="N13" s="4"/>
      <c r="O13" s="21"/>
      <c r="P13" s="4"/>
      <c r="Q13" s="21"/>
      <c r="R13" s="21"/>
      <c r="S13" s="2"/>
      <c r="T13" s="2"/>
      <c r="U13" s="2"/>
      <c r="V13" s="2"/>
      <c r="W13" s="2"/>
      <c r="X13" s="2"/>
      <c r="Y13" s="2"/>
      <c r="Z13" s="2"/>
      <c r="AA13" s="2"/>
      <c r="AB13" s="5"/>
    </row>
    <row r="14" spans="1:28" ht="14.25" customHeight="1">
      <c r="A14" s="490" t="s">
        <v>182</v>
      </c>
      <c r="B14" s="491"/>
      <c r="C14" s="491"/>
      <c r="D14" s="491"/>
      <c r="E14" s="491"/>
      <c r="F14" s="491"/>
      <c r="G14" s="491"/>
      <c r="H14" s="491"/>
      <c r="I14" s="491"/>
      <c r="J14" s="491"/>
      <c r="K14" s="492"/>
      <c r="N14" s="484" t="s">
        <v>16</v>
      </c>
      <c r="O14" s="484"/>
      <c r="P14" s="484"/>
      <c r="Q14" s="484"/>
      <c r="R14" s="484"/>
      <c r="S14" s="484"/>
      <c r="T14" s="484"/>
      <c r="U14" s="484"/>
      <c r="V14" s="484"/>
      <c r="W14" s="484"/>
      <c r="X14" s="484"/>
      <c r="Y14" s="484"/>
      <c r="Z14" s="484"/>
      <c r="AA14" s="484"/>
      <c r="AB14" s="9"/>
    </row>
    <row r="15" spans="1:28" ht="18" customHeight="1">
      <c r="A15" s="22" t="s">
        <v>17</v>
      </c>
      <c r="B15" s="360" t="s">
        <v>183</v>
      </c>
      <c r="C15" s="360"/>
      <c r="D15" s="360"/>
      <c r="E15" s="360"/>
      <c r="F15" s="360"/>
      <c r="G15" s="23" t="s">
        <v>18</v>
      </c>
      <c r="H15" s="361"/>
      <c r="I15" s="361"/>
      <c r="J15" s="361"/>
      <c r="K15" s="362"/>
      <c r="N15" s="354" t="s">
        <v>155</v>
      </c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9"/>
    </row>
    <row r="16" spans="1:28" ht="17.25" customHeight="1">
      <c r="A16" s="336" t="s">
        <v>143</v>
      </c>
      <c r="B16" s="337"/>
      <c r="C16" s="337"/>
      <c r="D16" s="337"/>
      <c r="E16" s="338"/>
      <c r="F16" s="345" t="s">
        <v>19</v>
      </c>
      <c r="G16" s="346"/>
      <c r="H16" s="346"/>
      <c r="I16" s="346"/>
      <c r="J16" s="346"/>
      <c r="K16" s="347"/>
      <c r="N16" s="354" t="s">
        <v>156</v>
      </c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9"/>
    </row>
    <row r="17" spans="1:28" s="24" customFormat="1" ht="17.25" customHeight="1">
      <c r="A17" s="339"/>
      <c r="B17" s="340"/>
      <c r="C17" s="340"/>
      <c r="D17" s="340"/>
      <c r="E17" s="341"/>
      <c r="F17" s="327"/>
      <c r="G17" s="348"/>
      <c r="H17" s="348"/>
      <c r="I17" s="348"/>
      <c r="J17" s="348"/>
      <c r="K17" s="349"/>
      <c r="M17" s="25"/>
      <c r="N17" s="354" t="s">
        <v>109</v>
      </c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26"/>
    </row>
    <row r="18" spans="1:28" s="24" customFormat="1" ht="19.5" customHeight="1">
      <c r="A18" s="339"/>
      <c r="B18" s="340"/>
      <c r="C18" s="340"/>
      <c r="D18" s="340"/>
      <c r="E18" s="341"/>
      <c r="F18" s="327"/>
      <c r="G18" s="348"/>
      <c r="H18" s="348"/>
      <c r="I18" s="348"/>
      <c r="J18" s="348"/>
      <c r="K18" s="349"/>
      <c r="M18" s="2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26"/>
    </row>
    <row r="19" spans="1:28" s="24" customFormat="1" ht="17.25" customHeight="1">
      <c r="A19" s="342"/>
      <c r="B19" s="343"/>
      <c r="C19" s="343"/>
      <c r="D19" s="343"/>
      <c r="E19" s="344"/>
      <c r="F19" s="350"/>
      <c r="G19" s="351"/>
      <c r="H19" s="351"/>
      <c r="I19" s="351"/>
      <c r="J19" s="351"/>
      <c r="K19" s="352"/>
      <c r="L19" s="327" t="s">
        <v>21</v>
      </c>
      <c r="M19" s="328"/>
      <c r="N19" s="356" t="s">
        <v>166</v>
      </c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27"/>
      <c r="AB19" s="26"/>
    </row>
    <row r="20" spans="1:28" s="24" customFormat="1" ht="17.25" customHeight="1">
      <c r="A20" s="324" t="s">
        <v>22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  <c r="L20" s="327" t="s">
        <v>23</v>
      </c>
      <c r="M20" s="328"/>
      <c r="N20" s="329" t="s">
        <v>164</v>
      </c>
      <c r="O20" s="329"/>
      <c r="P20" s="329"/>
      <c r="Q20" s="329"/>
      <c r="R20" s="329"/>
      <c r="S20" s="329"/>
      <c r="T20" s="329"/>
      <c r="V20" s="28" t="s">
        <v>18</v>
      </c>
      <c r="W20" s="329"/>
      <c r="X20" s="329"/>
      <c r="Y20" s="329"/>
      <c r="Z20" s="329"/>
      <c r="AA20" s="28"/>
      <c r="AB20" s="26"/>
    </row>
    <row r="21" spans="1:28" ht="32.25" customHeight="1">
      <c r="A21" s="330" t="s">
        <v>24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2"/>
    </row>
    <row r="22" spans="1:28" ht="18" customHeight="1">
      <c r="A22" s="333" t="s">
        <v>25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5" t="s">
        <v>26</v>
      </c>
      <c r="Z22" s="335"/>
      <c r="AA22" s="29" t="s">
        <v>27</v>
      </c>
      <c r="AB22" s="30" t="s">
        <v>63</v>
      </c>
    </row>
    <row r="23" spans="1:28" ht="14.25" customHeight="1">
      <c r="A23" s="306" t="s">
        <v>28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6" t="s">
        <v>29</v>
      </c>
      <c r="L23" s="307"/>
      <c r="M23" s="307"/>
      <c r="N23" s="307"/>
      <c r="O23" s="307"/>
      <c r="P23" s="307"/>
      <c r="Q23" s="307"/>
      <c r="R23" s="307"/>
      <c r="S23" s="308"/>
      <c r="T23" s="31" t="s">
        <v>30</v>
      </c>
      <c r="U23" s="32"/>
      <c r="V23" s="306" t="s">
        <v>31</v>
      </c>
      <c r="W23" s="308"/>
      <c r="X23" s="306" t="s">
        <v>32</v>
      </c>
      <c r="Y23" s="308"/>
      <c r="Z23" s="306" t="s">
        <v>33</v>
      </c>
      <c r="AA23" s="307"/>
      <c r="AB23" s="308"/>
    </row>
    <row r="24" spans="1:28" ht="15" customHeight="1">
      <c r="A24" s="309"/>
      <c r="B24" s="310"/>
      <c r="C24" s="310"/>
      <c r="D24" s="310"/>
      <c r="E24" s="310"/>
      <c r="F24" s="310"/>
      <c r="G24" s="310"/>
      <c r="H24" s="310"/>
      <c r="I24" s="310"/>
      <c r="J24" s="311"/>
      <c r="K24" s="33"/>
      <c r="L24" s="34" t="s">
        <v>34</v>
      </c>
      <c r="M24" s="184"/>
      <c r="N24" s="34" t="s">
        <v>34</v>
      </c>
      <c r="O24" s="184"/>
      <c r="P24" s="34" t="s">
        <v>34</v>
      </c>
      <c r="Q24" s="36"/>
      <c r="R24" s="34" t="s">
        <v>34</v>
      </c>
      <c r="S24" s="37"/>
      <c r="T24" s="439"/>
      <c r="U24" s="440"/>
      <c r="V24" s="439"/>
      <c r="W24" s="440"/>
      <c r="X24" s="316"/>
      <c r="Y24" s="317"/>
      <c r="Z24" s="318">
        <f t="shared" ref="Z24:Z35" si="0">SUM(X24*T24)</f>
        <v>0</v>
      </c>
      <c r="AA24" s="319"/>
      <c r="AB24" s="320"/>
    </row>
    <row r="25" spans="1:28" ht="15" customHeight="1">
      <c r="A25" s="294" t="s">
        <v>208</v>
      </c>
      <c r="B25" s="295"/>
      <c r="C25" s="295"/>
      <c r="D25" s="295"/>
      <c r="E25" s="295"/>
      <c r="F25" s="295"/>
      <c r="G25" s="295"/>
      <c r="H25" s="295"/>
      <c r="I25" s="295"/>
      <c r="J25" s="296"/>
      <c r="K25" s="38" t="s">
        <v>64</v>
      </c>
      <c r="L25" s="39" t="s">
        <v>34</v>
      </c>
      <c r="M25" s="40" t="s">
        <v>92</v>
      </c>
      <c r="N25" s="39" t="s">
        <v>34</v>
      </c>
      <c r="O25" s="40" t="s">
        <v>66</v>
      </c>
      <c r="P25" s="39" t="s">
        <v>34</v>
      </c>
      <c r="Q25" s="41" t="s">
        <v>67</v>
      </c>
      <c r="R25" s="42" t="s">
        <v>34</v>
      </c>
      <c r="S25" s="43" t="s">
        <v>68</v>
      </c>
      <c r="T25" s="433">
        <v>6000</v>
      </c>
      <c r="U25" s="276"/>
      <c r="V25" s="297" t="s">
        <v>82</v>
      </c>
      <c r="W25" s="276"/>
      <c r="X25" s="488">
        <v>0.95</v>
      </c>
      <c r="Y25" s="489"/>
      <c r="Z25" s="279">
        <f t="shared" si="0"/>
        <v>5700</v>
      </c>
      <c r="AA25" s="280"/>
      <c r="AB25" s="281"/>
    </row>
    <row r="26" spans="1:28" ht="15" customHeight="1">
      <c r="A26" s="294" t="s">
        <v>209</v>
      </c>
      <c r="B26" s="295"/>
      <c r="C26" s="295"/>
      <c r="D26" s="295"/>
      <c r="E26" s="295"/>
      <c r="F26" s="295"/>
      <c r="G26" s="295"/>
      <c r="H26" s="295"/>
      <c r="I26" s="295"/>
      <c r="J26" s="296"/>
      <c r="K26" s="38"/>
      <c r="L26" s="42" t="s">
        <v>34</v>
      </c>
      <c r="M26" s="40"/>
      <c r="N26" s="42" t="s">
        <v>34</v>
      </c>
      <c r="O26" s="40"/>
      <c r="P26" s="42" t="s">
        <v>34</v>
      </c>
      <c r="Q26" s="41"/>
      <c r="R26" s="42" t="s">
        <v>34</v>
      </c>
      <c r="S26" s="43"/>
      <c r="T26" s="297"/>
      <c r="U26" s="276"/>
      <c r="V26" s="297"/>
      <c r="W26" s="276"/>
      <c r="X26" s="493"/>
      <c r="Y26" s="494"/>
      <c r="Z26" s="279">
        <f t="shared" si="0"/>
        <v>0</v>
      </c>
      <c r="AA26" s="280"/>
      <c r="AB26" s="281"/>
    </row>
    <row r="27" spans="1:28" ht="15" customHeight="1">
      <c r="A27" s="294" t="s">
        <v>35</v>
      </c>
      <c r="B27" s="295"/>
      <c r="C27" s="295"/>
      <c r="D27" s="295"/>
      <c r="E27" s="295"/>
      <c r="F27" s="295"/>
      <c r="G27" s="295"/>
      <c r="H27" s="295"/>
      <c r="I27" s="295"/>
      <c r="J27" s="296"/>
      <c r="K27" s="38"/>
      <c r="L27" s="39" t="s">
        <v>34</v>
      </c>
      <c r="M27" s="40"/>
      <c r="N27" s="39" t="s">
        <v>34</v>
      </c>
      <c r="O27" s="40"/>
      <c r="P27" s="39" t="s">
        <v>34</v>
      </c>
      <c r="Q27" s="41"/>
      <c r="R27" s="42" t="s">
        <v>34</v>
      </c>
      <c r="S27" s="43"/>
      <c r="T27" s="297"/>
      <c r="U27" s="276"/>
      <c r="V27" s="297"/>
      <c r="W27" s="276"/>
      <c r="X27" s="277"/>
      <c r="Y27" s="278"/>
      <c r="Z27" s="279">
        <f>SUM(X27*T27)</f>
        <v>0</v>
      </c>
      <c r="AA27" s="280"/>
      <c r="AB27" s="281"/>
    </row>
    <row r="28" spans="1:28" ht="15" customHeight="1">
      <c r="A28" s="294"/>
      <c r="B28" s="295"/>
      <c r="C28" s="295"/>
      <c r="D28" s="295"/>
      <c r="E28" s="295"/>
      <c r="F28" s="295"/>
      <c r="G28" s="295"/>
      <c r="H28" s="295"/>
      <c r="I28" s="295"/>
      <c r="J28" s="296"/>
      <c r="K28" s="38"/>
      <c r="L28" s="39" t="s">
        <v>34</v>
      </c>
      <c r="M28" s="40"/>
      <c r="N28" s="39" t="s">
        <v>34</v>
      </c>
      <c r="O28" s="40"/>
      <c r="P28" s="39" t="s">
        <v>34</v>
      </c>
      <c r="Q28" s="41"/>
      <c r="R28" s="42" t="s">
        <v>34</v>
      </c>
      <c r="S28" s="43"/>
      <c r="T28" s="297"/>
      <c r="U28" s="276"/>
      <c r="V28" s="297"/>
      <c r="W28" s="276"/>
      <c r="X28" s="277"/>
      <c r="Y28" s="278"/>
      <c r="Z28" s="279">
        <f>SUM(X28*T28)</f>
        <v>0</v>
      </c>
      <c r="AA28" s="280"/>
      <c r="AB28" s="281"/>
    </row>
    <row r="29" spans="1:28" ht="15" customHeight="1">
      <c r="A29" s="294" t="s">
        <v>184</v>
      </c>
      <c r="B29" s="295"/>
      <c r="C29" s="295"/>
      <c r="D29" s="295"/>
      <c r="E29" s="295"/>
      <c r="F29" s="295"/>
      <c r="G29" s="295"/>
      <c r="H29" s="295"/>
      <c r="I29" s="295"/>
      <c r="J29" s="296"/>
      <c r="K29" s="38"/>
      <c r="L29" s="42" t="s">
        <v>34</v>
      </c>
      <c r="M29" s="40"/>
      <c r="N29" s="42" t="s">
        <v>34</v>
      </c>
      <c r="O29" s="40"/>
      <c r="P29" s="42" t="s">
        <v>34</v>
      </c>
      <c r="Q29" s="41"/>
      <c r="R29" s="42" t="s">
        <v>34</v>
      </c>
      <c r="S29" s="43"/>
      <c r="T29" s="297"/>
      <c r="U29" s="276"/>
      <c r="V29" s="297"/>
      <c r="W29" s="276"/>
      <c r="X29" s="277"/>
      <c r="Y29" s="278"/>
      <c r="Z29" s="279">
        <f>SUM(X29*T29)</f>
        <v>0</v>
      </c>
      <c r="AA29" s="280"/>
      <c r="AB29" s="281"/>
    </row>
    <row r="30" spans="1:28" ht="15" customHeight="1">
      <c r="A30" s="294" t="s">
        <v>100</v>
      </c>
      <c r="B30" s="295"/>
      <c r="C30" s="295"/>
      <c r="D30" s="295"/>
      <c r="E30" s="295"/>
      <c r="F30" s="295"/>
      <c r="G30" s="295"/>
      <c r="H30" s="295"/>
      <c r="I30" s="295"/>
      <c r="J30" s="296"/>
      <c r="K30" s="38"/>
      <c r="L30" s="39" t="s">
        <v>34</v>
      </c>
      <c r="M30" s="40"/>
      <c r="N30" s="39" t="s">
        <v>34</v>
      </c>
      <c r="O30" s="40"/>
      <c r="P30" s="39" t="s">
        <v>34</v>
      </c>
      <c r="Q30" s="41"/>
      <c r="R30" s="42" t="s">
        <v>34</v>
      </c>
      <c r="S30" s="43"/>
      <c r="T30" s="297"/>
      <c r="U30" s="276"/>
      <c r="V30" s="297"/>
      <c r="W30" s="276"/>
      <c r="X30" s="277"/>
      <c r="Y30" s="278"/>
      <c r="Z30" s="279">
        <f>SUM(X30*T30)</f>
        <v>0</v>
      </c>
      <c r="AA30" s="280"/>
      <c r="AB30" s="281"/>
    </row>
    <row r="31" spans="1:28" ht="15" customHeight="1">
      <c r="A31" s="272"/>
      <c r="B31" s="273"/>
      <c r="C31" s="273"/>
      <c r="D31" s="273"/>
      <c r="E31" s="273"/>
      <c r="F31" s="273"/>
      <c r="G31" s="273"/>
      <c r="H31" s="273"/>
      <c r="I31" s="273"/>
      <c r="J31" s="274"/>
      <c r="K31" s="38"/>
      <c r="L31" s="42" t="s">
        <v>34</v>
      </c>
      <c r="M31" s="40"/>
      <c r="N31" s="42" t="s">
        <v>34</v>
      </c>
      <c r="O31" s="40"/>
      <c r="P31" s="42" t="s">
        <v>34</v>
      </c>
      <c r="Q31" s="41"/>
      <c r="R31" s="42" t="s">
        <v>34</v>
      </c>
      <c r="S31" s="43"/>
      <c r="T31" s="275"/>
      <c r="U31" s="276"/>
      <c r="V31" s="275"/>
      <c r="W31" s="276"/>
      <c r="X31" s="277"/>
      <c r="Y31" s="278"/>
      <c r="Z31" s="279">
        <f>SUM(X31*T31)</f>
        <v>0</v>
      </c>
      <c r="AA31" s="280"/>
      <c r="AB31" s="281"/>
    </row>
    <row r="32" spans="1:28" ht="15" customHeight="1">
      <c r="A32" s="288"/>
      <c r="B32" s="289"/>
      <c r="C32" s="289"/>
      <c r="D32" s="289"/>
      <c r="E32" s="289"/>
      <c r="F32" s="289"/>
      <c r="G32" s="289"/>
      <c r="H32" s="289"/>
      <c r="I32" s="289"/>
      <c r="J32" s="290"/>
      <c r="K32" s="38"/>
      <c r="L32" s="39" t="s">
        <v>34</v>
      </c>
      <c r="M32" s="40"/>
      <c r="N32" s="39" t="s">
        <v>34</v>
      </c>
      <c r="O32" s="40"/>
      <c r="P32" s="39" t="s">
        <v>34</v>
      </c>
      <c r="Q32" s="41"/>
      <c r="R32" s="42" t="s">
        <v>34</v>
      </c>
      <c r="S32" s="43"/>
      <c r="T32" s="275"/>
      <c r="U32" s="276"/>
      <c r="V32" s="275"/>
      <c r="W32" s="276"/>
      <c r="X32" s="277"/>
      <c r="Y32" s="278"/>
      <c r="Z32" s="279">
        <f t="shared" si="0"/>
        <v>0</v>
      </c>
      <c r="AA32" s="280"/>
      <c r="AB32" s="281"/>
    </row>
    <row r="33" spans="1:34" ht="15" customHeight="1">
      <c r="A33" s="288"/>
      <c r="B33" s="289"/>
      <c r="C33" s="289"/>
      <c r="D33" s="289"/>
      <c r="E33" s="289"/>
      <c r="F33" s="289"/>
      <c r="G33" s="289"/>
      <c r="H33" s="289"/>
      <c r="I33" s="289"/>
      <c r="J33" s="290"/>
      <c r="K33" s="38"/>
      <c r="L33" s="42" t="s">
        <v>34</v>
      </c>
      <c r="M33" s="40"/>
      <c r="N33" s="42" t="s">
        <v>34</v>
      </c>
      <c r="O33" s="40"/>
      <c r="P33" s="42" t="s">
        <v>34</v>
      </c>
      <c r="Q33" s="41"/>
      <c r="R33" s="42" t="s">
        <v>34</v>
      </c>
      <c r="S33" s="43"/>
      <c r="T33" s="275"/>
      <c r="U33" s="276"/>
      <c r="V33" s="275"/>
      <c r="W33" s="276"/>
      <c r="X33" s="277"/>
      <c r="Y33" s="278"/>
      <c r="Z33" s="279">
        <f t="shared" si="0"/>
        <v>0</v>
      </c>
      <c r="AA33" s="280"/>
      <c r="AB33" s="281"/>
    </row>
    <row r="34" spans="1:34" ht="15" customHeight="1">
      <c r="A34" s="288"/>
      <c r="B34" s="289"/>
      <c r="C34" s="289"/>
      <c r="D34" s="289"/>
      <c r="E34" s="289"/>
      <c r="F34" s="289"/>
      <c r="G34" s="289"/>
      <c r="H34" s="289"/>
      <c r="I34" s="289"/>
      <c r="J34" s="290"/>
      <c r="K34" s="38"/>
      <c r="L34" s="39" t="s">
        <v>34</v>
      </c>
      <c r="M34" s="40"/>
      <c r="N34" s="39" t="s">
        <v>34</v>
      </c>
      <c r="O34" s="40"/>
      <c r="P34" s="39" t="s">
        <v>34</v>
      </c>
      <c r="Q34" s="41"/>
      <c r="R34" s="42" t="s">
        <v>34</v>
      </c>
      <c r="S34" s="43"/>
      <c r="T34" s="275"/>
      <c r="U34" s="276"/>
      <c r="V34" s="275"/>
      <c r="W34" s="276"/>
      <c r="X34" s="277"/>
      <c r="Y34" s="278"/>
      <c r="Z34" s="279">
        <f t="shared" si="0"/>
        <v>0</v>
      </c>
      <c r="AA34" s="280"/>
      <c r="AB34" s="281"/>
    </row>
    <row r="35" spans="1:34" ht="15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4"/>
      <c r="K35" s="38"/>
      <c r="L35" s="42" t="s">
        <v>34</v>
      </c>
      <c r="M35" s="40"/>
      <c r="N35" s="42" t="s">
        <v>34</v>
      </c>
      <c r="O35" s="40"/>
      <c r="P35" s="42" t="s">
        <v>34</v>
      </c>
      <c r="Q35" s="41"/>
      <c r="R35" s="42" t="s">
        <v>34</v>
      </c>
      <c r="S35" s="43"/>
      <c r="T35" s="275"/>
      <c r="U35" s="276"/>
      <c r="V35" s="275"/>
      <c r="W35" s="276"/>
      <c r="X35" s="277"/>
      <c r="Y35" s="278"/>
      <c r="Z35" s="279">
        <f t="shared" si="0"/>
        <v>0</v>
      </c>
      <c r="AA35" s="280"/>
      <c r="AB35" s="281"/>
    </row>
    <row r="36" spans="1:34" ht="15" customHeight="1">
      <c r="A36" s="44" t="s">
        <v>39</v>
      </c>
      <c r="B36" s="45"/>
      <c r="C36" s="45"/>
      <c r="D36" s="45"/>
      <c r="E36" s="45"/>
      <c r="F36" s="282"/>
      <c r="G36" s="282"/>
      <c r="H36" s="282"/>
      <c r="I36" s="282"/>
      <c r="J36" s="283"/>
      <c r="K36" s="46"/>
      <c r="L36" s="47" t="s">
        <v>34</v>
      </c>
      <c r="M36" s="48"/>
      <c r="N36" s="47" t="s">
        <v>34</v>
      </c>
      <c r="O36" s="48"/>
      <c r="P36" s="47" t="s">
        <v>34</v>
      </c>
      <c r="Q36" s="49"/>
      <c r="R36" s="50" t="s">
        <v>34</v>
      </c>
      <c r="S36" s="51"/>
      <c r="T36" s="284"/>
      <c r="U36" s="285"/>
      <c r="V36" s="284"/>
      <c r="W36" s="285"/>
      <c r="X36" s="286"/>
      <c r="Y36" s="287"/>
      <c r="Z36" s="269"/>
      <c r="AA36" s="270"/>
      <c r="AB36" s="271"/>
    </row>
    <row r="37" spans="1:34" ht="14.1" customHeight="1">
      <c r="A37" s="260" t="s">
        <v>40</v>
      </c>
      <c r="B37" s="261"/>
      <c r="C37" s="261"/>
      <c r="D37" s="261"/>
      <c r="E37" s="261"/>
      <c r="F37" s="262"/>
      <c r="G37" s="262"/>
      <c r="H37" s="262"/>
      <c r="I37" s="262"/>
      <c r="J37" s="263"/>
      <c r="K37" s="52"/>
      <c r="L37" s="53" t="s">
        <v>34</v>
      </c>
      <c r="M37" s="54"/>
      <c r="N37" s="53" t="s">
        <v>34</v>
      </c>
      <c r="O37" s="54"/>
      <c r="P37" s="53" t="s">
        <v>34</v>
      </c>
      <c r="Q37" s="55"/>
      <c r="R37" s="56" t="s">
        <v>34</v>
      </c>
      <c r="S37" s="57"/>
      <c r="T37" s="264"/>
      <c r="U37" s="265"/>
      <c r="V37" s="264"/>
      <c r="W37" s="266"/>
      <c r="X37" s="267"/>
      <c r="Y37" s="268"/>
      <c r="Z37" s="269"/>
      <c r="AA37" s="270"/>
      <c r="AB37" s="271"/>
      <c r="AH37" s="6" t="s">
        <v>123</v>
      </c>
    </row>
    <row r="38" spans="1:34" ht="15" customHeight="1">
      <c r="A38" s="245" t="s">
        <v>41</v>
      </c>
      <c r="B38" s="246"/>
      <c r="C38" s="24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248" t="s">
        <v>42</v>
      </c>
      <c r="W38" s="249"/>
      <c r="X38" s="250"/>
      <c r="Y38" s="251">
        <f>SUM(Z19:AB37)</f>
        <v>5700</v>
      </c>
      <c r="Z38" s="252"/>
      <c r="AA38" s="252"/>
      <c r="AB38" s="253"/>
    </row>
    <row r="39" spans="1:34" ht="13.5" customHeight="1">
      <c r="A39" s="254" t="s">
        <v>185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6"/>
    </row>
    <row r="40" spans="1:34" ht="12.75" customHeight="1">
      <c r="A40" s="495" t="s">
        <v>215</v>
      </c>
      <c r="B40" s="496"/>
      <c r="C40" s="496"/>
      <c r="D40" s="496"/>
      <c r="E40" s="496"/>
      <c r="F40" s="496"/>
      <c r="G40" s="496"/>
      <c r="H40" s="496"/>
      <c r="I40" s="496"/>
      <c r="J40" s="496"/>
      <c r="K40" s="496"/>
      <c r="L40" s="496"/>
      <c r="M40" s="496"/>
      <c r="N40" s="496"/>
      <c r="O40" s="496"/>
      <c r="P40" s="496"/>
      <c r="Q40" s="496"/>
      <c r="R40" s="496"/>
      <c r="S40" s="496"/>
      <c r="T40" s="496"/>
      <c r="U40" s="496"/>
      <c r="V40" s="496"/>
      <c r="W40" s="496"/>
      <c r="X40" s="496"/>
      <c r="Y40" s="496"/>
      <c r="Z40" s="496"/>
      <c r="AA40" s="496"/>
      <c r="AB40" s="497"/>
    </row>
    <row r="41" spans="1:34" s="59" customFormat="1" ht="13.5" customHeight="1">
      <c r="A41" s="237" t="s">
        <v>43</v>
      </c>
      <c r="B41" s="238"/>
      <c r="C41" s="238"/>
      <c r="D41" s="238"/>
      <c r="E41" s="239"/>
      <c r="F41" s="58"/>
      <c r="H41" s="20"/>
      <c r="I41" s="20"/>
      <c r="J41" s="20"/>
      <c r="K41" s="20"/>
      <c r="L41" s="20"/>
      <c r="M41" s="60" t="s">
        <v>44</v>
      </c>
      <c r="O41" s="21"/>
      <c r="P41" s="182"/>
      <c r="Q41" s="21"/>
      <c r="R41" s="21"/>
      <c r="S41" s="20"/>
      <c r="T41" s="20"/>
      <c r="U41" s="20"/>
      <c r="V41" s="20"/>
      <c r="W41" s="20"/>
      <c r="X41" s="240"/>
      <c r="Y41" s="240"/>
      <c r="Z41" s="241"/>
      <c r="AA41" s="241"/>
      <c r="AB41" s="242"/>
    </row>
    <row r="42" spans="1:34" s="59" customFormat="1" ht="12" customHeight="1">
      <c r="A42" s="208" t="s">
        <v>45</v>
      </c>
      <c r="B42" s="209"/>
      <c r="C42" s="209"/>
      <c r="D42" s="209"/>
      <c r="E42" s="243"/>
      <c r="F42" s="217" t="s">
        <v>212</v>
      </c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31"/>
    </row>
    <row r="43" spans="1:34" s="59" customFormat="1" ht="11.25" customHeight="1">
      <c r="A43" s="200"/>
      <c r="B43" s="201"/>
      <c r="C43" s="179" t="s">
        <v>46</v>
      </c>
      <c r="D43" s="180"/>
      <c r="E43" s="181"/>
      <c r="F43" s="219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3"/>
    </row>
    <row r="44" spans="1:34" s="59" customFormat="1" ht="12.75" customHeight="1">
      <c r="A44" s="200"/>
      <c r="B44" s="201"/>
      <c r="C44" s="179" t="s">
        <v>47</v>
      </c>
      <c r="D44" s="180"/>
      <c r="E44" s="181"/>
      <c r="F44" s="65"/>
      <c r="G44" s="66" t="s">
        <v>48</v>
      </c>
      <c r="H44" s="66"/>
      <c r="I44" s="67"/>
      <c r="J44" s="67"/>
      <c r="K44" s="67"/>
      <c r="M44" s="68"/>
      <c r="N44" s="183"/>
      <c r="O44" s="68"/>
      <c r="P44" s="183"/>
      <c r="Q44" s="68"/>
      <c r="R44" s="68"/>
      <c r="S44" s="70"/>
      <c r="T44" s="71" t="s">
        <v>49</v>
      </c>
      <c r="Z44" s="72"/>
      <c r="AB44" s="73"/>
    </row>
    <row r="45" spans="1:34" s="59" customFormat="1" ht="12.75" customHeight="1">
      <c r="A45" s="200" t="str">
        <f>AA8</f>
        <v>21-009</v>
      </c>
      <c r="B45" s="201"/>
      <c r="C45" s="202" t="s">
        <v>50</v>
      </c>
      <c r="D45" s="203"/>
      <c r="E45" s="204"/>
      <c r="F45" s="226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1"/>
    </row>
    <row r="46" spans="1:34" s="59" customFormat="1" ht="12" customHeight="1" thickBot="1">
      <c r="A46" s="212"/>
      <c r="B46" s="213"/>
      <c r="C46" s="234" t="s">
        <v>51</v>
      </c>
      <c r="D46" s="235"/>
      <c r="E46" s="236"/>
      <c r="F46" s="228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3"/>
    </row>
    <row r="47" spans="1:34" s="59" customFormat="1" ht="12.75" customHeight="1">
      <c r="A47" s="208" t="s">
        <v>52</v>
      </c>
      <c r="B47" s="209"/>
      <c r="C47" s="210"/>
      <c r="D47" s="210"/>
      <c r="E47" s="211"/>
      <c r="F47" s="74"/>
      <c r="G47" s="60" t="s">
        <v>53</v>
      </c>
      <c r="H47" s="182"/>
      <c r="I47" s="182"/>
      <c r="J47" s="182"/>
      <c r="K47" s="182"/>
      <c r="M47" s="182"/>
      <c r="N47" s="182"/>
      <c r="O47" s="182"/>
      <c r="P47" s="182"/>
      <c r="Q47" s="182"/>
      <c r="R47" s="75"/>
      <c r="S47" s="182"/>
      <c r="T47" s="76" t="s">
        <v>54</v>
      </c>
      <c r="Z47" s="182"/>
      <c r="AB47" s="77"/>
    </row>
    <row r="48" spans="1:34" s="59" customFormat="1" ht="11.25" customHeight="1" thickBot="1">
      <c r="A48" s="212"/>
      <c r="B48" s="213"/>
      <c r="C48" s="214" t="s">
        <v>55</v>
      </c>
      <c r="D48" s="215"/>
      <c r="E48" s="216"/>
      <c r="F48" s="217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21"/>
    </row>
    <row r="49" spans="1:28" s="59" customFormat="1" ht="12.75" customHeight="1">
      <c r="A49" s="223" t="s">
        <v>56</v>
      </c>
      <c r="B49" s="224"/>
      <c r="C49" s="224"/>
      <c r="D49" s="224"/>
      <c r="E49" s="225"/>
      <c r="F49" s="219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2"/>
    </row>
    <row r="50" spans="1:28" s="59" customFormat="1" ht="12" customHeight="1">
      <c r="A50" s="200"/>
      <c r="B50" s="201"/>
      <c r="C50" s="202" t="s">
        <v>57</v>
      </c>
      <c r="D50" s="203"/>
      <c r="E50" s="204"/>
      <c r="F50" s="67"/>
      <c r="G50" s="66" t="s">
        <v>58</v>
      </c>
      <c r="I50" s="183"/>
      <c r="J50" s="183"/>
      <c r="K50" s="183"/>
      <c r="M50" s="183"/>
      <c r="N50" s="183"/>
      <c r="O50" s="183"/>
      <c r="P50" s="183"/>
      <c r="Q50" s="183"/>
      <c r="R50" s="78"/>
      <c r="S50" s="183"/>
      <c r="T50" s="71" t="s">
        <v>59</v>
      </c>
      <c r="Z50" s="183"/>
      <c r="AA50" s="79"/>
      <c r="AB50" s="73"/>
    </row>
    <row r="51" spans="1:28" s="59" customFormat="1" ht="9.75" customHeight="1">
      <c r="A51" s="200"/>
      <c r="B51" s="201"/>
      <c r="C51" s="205" t="s">
        <v>60</v>
      </c>
      <c r="D51" s="206"/>
      <c r="E51" s="207"/>
      <c r="F51" s="80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81"/>
      <c r="AB51" s="83"/>
    </row>
  </sheetData>
  <mergeCells count="141">
    <mergeCell ref="J2:U2"/>
    <mergeCell ref="J3:U3"/>
    <mergeCell ref="J4:U4"/>
    <mergeCell ref="AA4:AB4"/>
    <mergeCell ref="J5:U5"/>
    <mergeCell ref="AA5:AB5"/>
    <mergeCell ref="A12:K12"/>
    <mergeCell ref="N12:Z12"/>
    <mergeCell ref="A13:K13"/>
    <mergeCell ref="A14:K14"/>
    <mergeCell ref="N14:AA14"/>
    <mergeCell ref="B15:F15"/>
    <mergeCell ref="H15:K15"/>
    <mergeCell ref="N15:AA15"/>
    <mergeCell ref="K6:T6"/>
    <mergeCell ref="AA6:AB6"/>
    <mergeCell ref="AA7:AB7"/>
    <mergeCell ref="AA8:AB8"/>
    <mergeCell ref="AA9:AB9"/>
    <mergeCell ref="A11:K11"/>
    <mergeCell ref="M11:AA11"/>
    <mergeCell ref="A20:K20"/>
    <mergeCell ref="L20:M20"/>
    <mergeCell ref="N20:T20"/>
    <mergeCell ref="W20:Z20"/>
    <mergeCell ref="A21:AB21"/>
    <mergeCell ref="A22:X22"/>
    <mergeCell ref="Y22:Z22"/>
    <mergeCell ref="A16:E19"/>
    <mergeCell ref="F16:K19"/>
    <mergeCell ref="N16:AA16"/>
    <mergeCell ref="N17:AA17"/>
    <mergeCell ref="N18:AA18"/>
    <mergeCell ref="L19:M19"/>
    <mergeCell ref="N19:Z19"/>
    <mergeCell ref="A23:J23"/>
    <mergeCell ref="K23:S23"/>
    <mergeCell ref="V23:W23"/>
    <mergeCell ref="X23:Y23"/>
    <mergeCell ref="Z23:AB23"/>
    <mergeCell ref="A24:J24"/>
    <mergeCell ref="T24:U24"/>
    <mergeCell ref="V24:W24"/>
    <mergeCell ref="X24:Y24"/>
    <mergeCell ref="Z24:AB24"/>
    <mergeCell ref="A25:J25"/>
    <mergeCell ref="T25:U25"/>
    <mergeCell ref="V25:W25"/>
    <mergeCell ref="X25:Y25"/>
    <mergeCell ref="Z25:AB25"/>
    <mergeCell ref="A26:J26"/>
    <mergeCell ref="T26:U26"/>
    <mergeCell ref="V26:W26"/>
    <mergeCell ref="X26:Y26"/>
    <mergeCell ref="Z26:AB26"/>
    <mergeCell ref="A27:J27"/>
    <mergeCell ref="T27:U27"/>
    <mergeCell ref="V27:W27"/>
    <mergeCell ref="X27:Y27"/>
    <mergeCell ref="Z27:AB27"/>
    <mergeCell ref="A28:J28"/>
    <mergeCell ref="T28:U28"/>
    <mergeCell ref="V28:W28"/>
    <mergeCell ref="X28:Y28"/>
    <mergeCell ref="Z28:AB28"/>
    <mergeCell ref="A29:J29"/>
    <mergeCell ref="T29:U29"/>
    <mergeCell ref="V29:W29"/>
    <mergeCell ref="X29:Y29"/>
    <mergeCell ref="Z29:AB29"/>
    <mergeCell ref="A30:J30"/>
    <mergeCell ref="T30:U30"/>
    <mergeCell ref="V30:W30"/>
    <mergeCell ref="X30:Y30"/>
    <mergeCell ref="Z30:AB30"/>
    <mergeCell ref="A31:J31"/>
    <mergeCell ref="T31:U31"/>
    <mergeCell ref="V31:W31"/>
    <mergeCell ref="X31:Y31"/>
    <mergeCell ref="Z31:AB31"/>
    <mergeCell ref="A32:J32"/>
    <mergeCell ref="T32:U32"/>
    <mergeCell ref="V32:W32"/>
    <mergeCell ref="X32:Y32"/>
    <mergeCell ref="Z32:AB32"/>
    <mergeCell ref="A33:J33"/>
    <mergeCell ref="T33:U33"/>
    <mergeCell ref="V33:W33"/>
    <mergeCell ref="X33:Y33"/>
    <mergeCell ref="Z33:AB33"/>
    <mergeCell ref="A34:J34"/>
    <mergeCell ref="T34:U34"/>
    <mergeCell ref="V34:W34"/>
    <mergeCell ref="X34:Y34"/>
    <mergeCell ref="Z34:AB34"/>
    <mergeCell ref="A35:J35"/>
    <mergeCell ref="T35:U35"/>
    <mergeCell ref="V35:W35"/>
    <mergeCell ref="X35:Y35"/>
    <mergeCell ref="Z35:AB35"/>
    <mergeCell ref="F36:J36"/>
    <mergeCell ref="T36:U36"/>
    <mergeCell ref="V36:W36"/>
    <mergeCell ref="X36:Y36"/>
    <mergeCell ref="Z36:AB36"/>
    <mergeCell ref="A38:C38"/>
    <mergeCell ref="D38:U38"/>
    <mergeCell ref="V38:X38"/>
    <mergeCell ref="Y38:AB38"/>
    <mergeCell ref="A39:AB39"/>
    <mergeCell ref="A40:AB40"/>
    <mergeCell ref="A37:E37"/>
    <mergeCell ref="F37:J37"/>
    <mergeCell ref="T37:U37"/>
    <mergeCell ref="V37:W37"/>
    <mergeCell ref="X37:Y37"/>
    <mergeCell ref="Z37:AB37"/>
    <mergeCell ref="A44:B44"/>
    <mergeCell ref="A45:B45"/>
    <mergeCell ref="C45:E45"/>
    <mergeCell ref="F45:P46"/>
    <mergeCell ref="Q45:AB46"/>
    <mergeCell ref="A46:B46"/>
    <mergeCell ref="C46:E46"/>
    <mergeCell ref="A41:E41"/>
    <mergeCell ref="X41:Y41"/>
    <mergeCell ref="Z41:AB41"/>
    <mergeCell ref="A42:E42"/>
    <mergeCell ref="F42:P43"/>
    <mergeCell ref="Q42:AB43"/>
    <mergeCell ref="A43:B43"/>
    <mergeCell ref="A50:B50"/>
    <mergeCell ref="C50:E50"/>
    <mergeCell ref="A51:B51"/>
    <mergeCell ref="C51:E51"/>
    <mergeCell ref="A47:E47"/>
    <mergeCell ref="A48:B48"/>
    <mergeCell ref="C48:E48"/>
    <mergeCell ref="F48:P49"/>
    <mergeCell ref="Q48:AB49"/>
    <mergeCell ref="A49:E49"/>
  </mergeCells>
  <dataValidations count="13">
    <dataValidation allowBlank="1" showInputMessage="1" showErrorMessage="1" promptTitle="#" prompt="Capital Project: No need for Qty - Enter the applicable amts (+ &amp; -) in the extended total fields." sqref="T36:U37"/>
    <dataValidation allowBlank="1" showInputMessage="1" showErrorMessage="1" promptTitle="$$" prompt="Capital Project - Enter the applicable amts (+ &amp; -) in the extended total fields." sqref="X36:Y37"/>
    <dataValidation allowBlank="1" showInputMessage="1" showErrorMessage="1" promptTitle="$$" prompt="Enter amount for single quantity. Price will auto-extend if qty entered." sqref="X24:Y35"/>
    <dataValidation type="list" allowBlank="1" showInputMessage="1" showErrorMessage="1" promptTitle="E-Verify" prompt="Is a copy of the E-Verify affidavit on file? Y or N" sqref="AB22">
      <formula1>"Y, N"</formula1>
    </dataValidation>
    <dataValidation allowBlank="1" showInputMessage="1" showErrorMessage="1" promptTitle="Date" prompt="Enter current date" sqref="AA4:AB4"/>
    <dataValidation errorStyle="warning" allowBlank="1" showInputMessage="1" showErrorMessage="1" errorTitle="RESTRICTED" error="PURCHASING USE ONLY" promptTitle="RESTRICTED" prompt="PURCHASING USE ONLY" sqref="AA6:AB6"/>
    <dataValidation errorStyle="warning" allowBlank="1" showInputMessage="1" showErrorMessage="1" errorTitle="Contact" error="Please enter the contact person for this req." promptTitle="Contact" prompt="Enter the contact person for this requisition." sqref="N19:Z19"/>
    <dataValidation errorStyle="warning" allowBlank="1" showInputMessage="1" showErrorMessage="1" errorTitle="Phone#" error="Enter the phone # where you can be reached by the vendor." promptTitle="Phone#" prompt="Enter the phone # where you can be reached by the vendor." sqref="N20:T20"/>
    <dataValidation allowBlank="1" showInputMessage="1" showErrorMessage="1" promptTitle="Phone#" prompt="Enter vendor's phone #" sqref="B15:F15"/>
    <dataValidation allowBlank="1" showErrorMessage="1" sqref="Z24:AB37 V24:V37"/>
    <dataValidation allowBlank="1" showInputMessage="1" showErrorMessage="1" promptTitle="Acct #" prompt="Please supply entire account number in the 4-4-2-4 format." sqref="K24:K37"/>
    <dataValidation allowBlank="1" showInputMessage="1" showErrorMessage="1" promptTitle="#" prompt="Enter quantity." sqref="T24:U35"/>
    <dataValidation allowBlank="1" showInputMessage="1" showErrorMessage="1" promptTitle="CAP PROJ" prompt="Please enter the capital project number, along with the associated account nubers." sqref="F36"/>
  </dataValidations>
  <hyperlinks>
    <hyperlink ref="A14" r:id="rId1" display="orders@industrialchem.com; "/>
  </hyperlinks>
  <printOptions horizontalCentered="1"/>
  <pageMargins left="0.25" right="0.25" top="0.75" bottom="0.75" header="0.3" footer="0.3"/>
  <pageSetup scale="94" fitToWidth="0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51"/>
  <sheetViews>
    <sheetView showGridLines="0" showZeros="0" showRuler="0" showWhiteSpace="0" zoomScaleNormal="100" workbookViewId="0">
      <selection activeCell="AE14" sqref="AE14"/>
    </sheetView>
  </sheetViews>
  <sheetFormatPr defaultColWidth="3.125" defaultRowHeight="15" customHeight="1"/>
  <cols>
    <col min="1" max="1" width="3.125" style="6" customWidth="1"/>
    <col min="2" max="5" width="3.5" style="6" customWidth="1"/>
    <col min="6" max="6" width="3.125" style="6"/>
    <col min="7" max="7" width="3.75" style="6" customWidth="1"/>
    <col min="8" max="10" width="3.125" style="6"/>
    <col min="11" max="11" width="3.375" style="6" customWidth="1"/>
    <col min="12" max="12" width="1.875" style="6" customWidth="1"/>
    <col min="13" max="13" width="4.125" style="12" customWidth="1"/>
    <col min="14" max="14" width="1.125" style="13" customWidth="1"/>
    <col min="15" max="15" width="2.5" style="12" customWidth="1"/>
    <col min="16" max="16" width="1.75" style="13" customWidth="1"/>
    <col min="17" max="17" width="4.5" style="12" customWidth="1"/>
    <col min="18" max="18" width="1" style="12" customWidth="1"/>
    <col min="19" max="19" width="4.375" style="6" customWidth="1"/>
    <col min="20" max="20" width="3.5" style="6" customWidth="1"/>
    <col min="21" max="21" width="3" style="6" customWidth="1"/>
    <col min="22" max="22" width="3.5" style="6" customWidth="1"/>
    <col min="23" max="23" width="2.25" style="6" customWidth="1"/>
    <col min="24" max="24" width="4.375" style="6" customWidth="1"/>
    <col min="25" max="25" width="4.75" style="6" customWidth="1"/>
    <col min="26" max="26" width="3.125" style="6"/>
    <col min="27" max="27" width="4.125" style="6" customWidth="1"/>
    <col min="28" max="28" width="5.625" style="6" customWidth="1"/>
    <col min="29" max="16384" width="3.125" style="6"/>
  </cols>
  <sheetData>
    <row r="1" spans="1:28" ht="6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3"/>
      <c r="P1" s="4"/>
      <c r="Q1" s="3"/>
      <c r="R1" s="3"/>
      <c r="S1" s="2"/>
      <c r="T1" s="2"/>
      <c r="U1" s="2"/>
      <c r="V1" s="2"/>
      <c r="W1" s="2"/>
      <c r="X1" s="2"/>
      <c r="Y1" s="2"/>
      <c r="Z1" s="2"/>
      <c r="AA1" s="2"/>
      <c r="AB1" s="5"/>
    </row>
    <row r="2" spans="1:28" ht="17.25" customHeight="1">
      <c r="A2" s="7"/>
      <c r="J2" s="374" t="s">
        <v>0</v>
      </c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Z2" s="8"/>
      <c r="AA2" s="8"/>
      <c r="AB2" s="9"/>
    </row>
    <row r="3" spans="1:28" ht="15" customHeight="1">
      <c r="A3" s="7"/>
      <c r="J3" s="375" t="s">
        <v>1</v>
      </c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Z3" s="8"/>
      <c r="AA3" s="8"/>
      <c r="AB3" s="9"/>
    </row>
    <row r="4" spans="1:28" ht="14.25" customHeight="1">
      <c r="A4" s="7"/>
      <c r="J4" s="375" t="s">
        <v>2</v>
      </c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Z4" s="10" t="s">
        <v>3</v>
      </c>
      <c r="AA4" s="376">
        <v>44378</v>
      </c>
      <c r="AB4" s="377"/>
    </row>
    <row r="5" spans="1:28" ht="14.25" customHeight="1">
      <c r="A5" s="7"/>
      <c r="J5" s="375" t="s">
        <v>4</v>
      </c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AA5" s="378"/>
      <c r="AB5" s="379"/>
    </row>
    <row r="6" spans="1:28" ht="17.25" customHeight="1">
      <c r="A6" s="7"/>
      <c r="K6" s="363" t="s">
        <v>5</v>
      </c>
      <c r="L6" s="363"/>
      <c r="M6" s="363"/>
      <c r="N6" s="363"/>
      <c r="O6" s="363"/>
      <c r="P6" s="363"/>
      <c r="Q6" s="363"/>
      <c r="R6" s="363"/>
      <c r="S6" s="363"/>
      <c r="T6" s="363"/>
      <c r="Z6" s="11" t="s">
        <v>6</v>
      </c>
      <c r="AA6" s="364"/>
      <c r="AB6" s="365"/>
    </row>
    <row r="7" spans="1:28" ht="15" customHeight="1">
      <c r="A7" s="7"/>
      <c r="Z7" s="14" t="s">
        <v>69</v>
      </c>
      <c r="AA7" s="366"/>
      <c r="AB7" s="367"/>
    </row>
    <row r="8" spans="1:28" ht="15.75" customHeight="1">
      <c r="A8" s="7"/>
      <c r="Z8" s="14" t="s">
        <v>7</v>
      </c>
      <c r="AA8" s="596" t="s">
        <v>269</v>
      </c>
      <c r="AB8" s="597"/>
    </row>
    <row r="9" spans="1:28" ht="15" customHeight="1">
      <c r="A9" s="15"/>
      <c r="Z9" s="14" t="s">
        <v>8</v>
      </c>
      <c r="AA9" s="370"/>
      <c r="AB9" s="371"/>
    </row>
    <row r="10" spans="1:28" ht="15" customHeight="1">
      <c r="A10" s="16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5"/>
      <c r="AB10" s="9"/>
    </row>
    <row r="11" spans="1:28" ht="12.75" customHeight="1">
      <c r="A11" s="372" t="s">
        <v>179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9"/>
      <c r="L11" s="17"/>
      <c r="M11" s="373" t="s">
        <v>11</v>
      </c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9"/>
    </row>
    <row r="12" spans="1:28" ht="14.25" customHeight="1">
      <c r="A12" s="372" t="s">
        <v>180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9"/>
      <c r="L12" s="17"/>
      <c r="M12" s="18"/>
      <c r="N12" s="380" t="s">
        <v>13</v>
      </c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19"/>
      <c r="AB12" s="9"/>
    </row>
    <row r="13" spans="1:28" ht="15" customHeight="1">
      <c r="A13" s="372" t="s">
        <v>181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9"/>
      <c r="L13" s="20" t="s">
        <v>15</v>
      </c>
      <c r="M13" s="21"/>
      <c r="N13" s="4"/>
      <c r="O13" s="21"/>
      <c r="P13" s="4"/>
      <c r="Q13" s="21"/>
      <c r="R13" s="21"/>
      <c r="S13" s="2"/>
      <c r="T13" s="2"/>
      <c r="U13" s="2"/>
      <c r="V13" s="2"/>
      <c r="W13" s="2"/>
      <c r="X13" s="2"/>
      <c r="Y13" s="2"/>
      <c r="Z13" s="2"/>
      <c r="AA13" s="2"/>
      <c r="AB13" s="5"/>
    </row>
    <row r="14" spans="1:28" ht="14.25" customHeight="1">
      <c r="A14" s="490" t="s">
        <v>182</v>
      </c>
      <c r="B14" s="491"/>
      <c r="C14" s="491"/>
      <c r="D14" s="491"/>
      <c r="E14" s="491"/>
      <c r="F14" s="491"/>
      <c r="G14" s="491"/>
      <c r="H14" s="491"/>
      <c r="I14" s="491"/>
      <c r="J14" s="491"/>
      <c r="K14" s="492"/>
      <c r="N14" s="484" t="s">
        <v>16</v>
      </c>
      <c r="O14" s="484"/>
      <c r="P14" s="484"/>
      <c r="Q14" s="484"/>
      <c r="R14" s="484"/>
      <c r="S14" s="484"/>
      <c r="T14" s="484"/>
      <c r="U14" s="484"/>
      <c r="V14" s="484"/>
      <c r="W14" s="484"/>
      <c r="X14" s="484"/>
      <c r="Y14" s="484"/>
      <c r="Z14" s="484"/>
      <c r="AA14" s="484"/>
      <c r="AB14" s="9"/>
    </row>
    <row r="15" spans="1:28" ht="18" customHeight="1">
      <c r="A15" s="22" t="s">
        <v>17</v>
      </c>
      <c r="B15" s="360" t="s">
        <v>183</v>
      </c>
      <c r="C15" s="360"/>
      <c r="D15" s="360"/>
      <c r="E15" s="360"/>
      <c r="F15" s="360"/>
      <c r="G15" s="23" t="s">
        <v>18</v>
      </c>
      <c r="H15" s="361"/>
      <c r="I15" s="361"/>
      <c r="J15" s="361"/>
      <c r="K15" s="362"/>
      <c r="N15" s="354" t="s">
        <v>155</v>
      </c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9"/>
    </row>
    <row r="16" spans="1:28" ht="17.25" customHeight="1">
      <c r="A16" s="336" t="s">
        <v>143</v>
      </c>
      <c r="B16" s="337"/>
      <c r="C16" s="337"/>
      <c r="D16" s="337"/>
      <c r="E16" s="338"/>
      <c r="F16" s="345" t="s">
        <v>19</v>
      </c>
      <c r="G16" s="346"/>
      <c r="H16" s="346"/>
      <c r="I16" s="346"/>
      <c r="J16" s="346"/>
      <c r="K16" s="347"/>
      <c r="N16" s="354" t="s">
        <v>156</v>
      </c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9"/>
    </row>
    <row r="17" spans="1:28" s="24" customFormat="1" ht="17.25" customHeight="1">
      <c r="A17" s="339"/>
      <c r="B17" s="340"/>
      <c r="C17" s="340"/>
      <c r="D17" s="340"/>
      <c r="E17" s="341"/>
      <c r="F17" s="327"/>
      <c r="G17" s="348"/>
      <c r="H17" s="348"/>
      <c r="I17" s="348"/>
      <c r="J17" s="348"/>
      <c r="K17" s="349"/>
      <c r="M17" s="25"/>
      <c r="N17" s="354" t="s">
        <v>109</v>
      </c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26"/>
    </row>
    <row r="18" spans="1:28" s="24" customFormat="1" ht="19.5" customHeight="1">
      <c r="A18" s="339"/>
      <c r="B18" s="340"/>
      <c r="C18" s="340"/>
      <c r="D18" s="340"/>
      <c r="E18" s="341"/>
      <c r="F18" s="327"/>
      <c r="G18" s="348"/>
      <c r="H18" s="348"/>
      <c r="I18" s="348"/>
      <c r="J18" s="348"/>
      <c r="K18" s="349"/>
      <c r="M18" s="2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5"/>
      <c r="Y18" s="355"/>
      <c r="Z18" s="355"/>
      <c r="AA18" s="355"/>
      <c r="AB18" s="26"/>
    </row>
    <row r="19" spans="1:28" s="24" customFormat="1" ht="17.25" customHeight="1">
      <c r="A19" s="342"/>
      <c r="B19" s="343"/>
      <c r="C19" s="343"/>
      <c r="D19" s="343"/>
      <c r="E19" s="344"/>
      <c r="F19" s="350"/>
      <c r="G19" s="351"/>
      <c r="H19" s="351"/>
      <c r="I19" s="351"/>
      <c r="J19" s="351"/>
      <c r="K19" s="352"/>
      <c r="L19" s="327" t="s">
        <v>21</v>
      </c>
      <c r="M19" s="328"/>
      <c r="N19" s="356" t="s">
        <v>166</v>
      </c>
      <c r="O19" s="356"/>
      <c r="P19" s="356"/>
      <c r="Q19" s="356"/>
      <c r="R19" s="356"/>
      <c r="S19" s="356"/>
      <c r="T19" s="356"/>
      <c r="U19" s="356"/>
      <c r="V19" s="356"/>
      <c r="W19" s="356"/>
      <c r="X19" s="356"/>
      <c r="Y19" s="356"/>
      <c r="Z19" s="356"/>
      <c r="AA19" s="27"/>
      <c r="AB19" s="26"/>
    </row>
    <row r="20" spans="1:28" s="24" customFormat="1" ht="17.25" customHeight="1">
      <c r="A20" s="324" t="s">
        <v>22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  <c r="L20" s="327" t="s">
        <v>23</v>
      </c>
      <c r="M20" s="328"/>
      <c r="N20" s="329" t="s">
        <v>164</v>
      </c>
      <c r="O20" s="329"/>
      <c r="P20" s="329"/>
      <c r="Q20" s="329"/>
      <c r="R20" s="329"/>
      <c r="S20" s="329"/>
      <c r="T20" s="329"/>
      <c r="V20" s="28" t="s">
        <v>18</v>
      </c>
      <c r="W20" s="329"/>
      <c r="X20" s="329"/>
      <c r="Y20" s="329"/>
      <c r="Z20" s="329"/>
      <c r="AA20" s="28"/>
      <c r="AB20" s="26"/>
    </row>
    <row r="21" spans="1:28" ht="32.25" customHeight="1">
      <c r="A21" s="330" t="s">
        <v>24</v>
      </c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2"/>
    </row>
    <row r="22" spans="1:28" ht="18" customHeight="1">
      <c r="A22" s="333" t="s">
        <v>25</v>
      </c>
      <c r="B22" s="334"/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5" t="s">
        <v>26</v>
      </c>
      <c r="Z22" s="335"/>
      <c r="AA22" s="29" t="s">
        <v>27</v>
      </c>
      <c r="AB22" s="30" t="s">
        <v>63</v>
      </c>
    </row>
    <row r="23" spans="1:28" ht="14.25" customHeight="1">
      <c r="A23" s="306" t="s">
        <v>28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6" t="s">
        <v>29</v>
      </c>
      <c r="L23" s="307"/>
      <c r="M23" s="307"/>
      <c r="N23" s="307"/>
      <c r="O23" s="307"/>
      <c r="P23" s="307"/>
      <c r="Q23" s="307"/>
      <c r="R23" s="307"/>
      <c r="S23" s="308"/>
      <c r="T23" s="31" t="s">
        <v>30</v>
      </c>
      <c r="U23" s="32"/>
      <c r="V23" s="306" t="s">
        <v>31</v>
      </c>
      <c r="W23" s="308"/>
      <c r="X23" s="306" t="s">
        <v>32</v>
      </c>
      <c r="Y23" s="308"/>
      <c r="Z23" s="306" t="s">
        <v>33</v>
      </c>
      <c r="AA23" s="307"/>
      <c r="AB23" s="308"/>
    </row>
    <row r="24" spans="1:28" ht="15" customHeight="1">
      <c r="A24" s="309"/>
      <c r="B24" s="310"/>
      <c r="C24" s="310"/>
      <c r="D24" s="310"/>
      <c r="E24" s="310"/>
      <c r="F24" s="310"/>
      <c r="G24" s="310"/>
      <c r="H24" s="310"/>
      <c r="I24" s="310"/>
      <c r="J24" s="311"/>
      <c r="K24" s="33"/>
      <c r="L24" s="34" t="s">
        <v>34</v>
      </c>
      <c r="M24" s="184"/>
      <c r="N24" s="34" t="s">
        <v>34</v>
      </c>
      <c r="O24" s="184"/>
      <c r="P24" s="34" t="s">
        <v>34</v>
      </c>
      <c r="Q24" s="36"/>
      <c r="R24" s="34" t="s">
        <v>34</v>
      </c>
      <c r="S24" s="37"/>
      <c r="T24" s="439"/>
      <c r="U24" s="440"/>
      <c r="V24" s="439"/>
      <c r="W24" s="440"/>
      <c r="X24" s="316"/>
      <c r="Y24" s="317"/>
      <c r="Z24" s="318">
        <f t="shared" ref="Z24:Z35" si="0">SUM(X24*T24)</f>
        <v>0</v>
      </c>
      <c r="AA24" s="319"/>
      <c r="AB24" s="320"/>
    </row>
    <row r="25" spans="1:28" ht="15" customHeight="1">
      <c r="A25" s="294" t="s">
        <v>208</v>
      </c>
      <c r="B25" s="295"/>
      <c r="C25" s="295"/>
      <c r="D25" s="295"/>
      <c r="E25" s="295"/>
      <c r="F25" s="295"/>
      <c r="G25" s="295"/>
      <c r="H25" s="295"/>
      <c r="I25" s="295"/>
      <c r="J25" s="296"/>
      <c r="K25" s="38" t="s">
        <v>64</v>
      </c>
      <c r="L25" s="39" t="s">
        <v>34</v>
      </c>
      <c r="M25" s="40" t="s">
        <v>92</v>
      </c>
      <c r="N25" s="39" t="s">
        <v>34</v>
      </c>
      <c r="O25" s="40" t="s">
        <v>66</v>
      </c>
      <c r="P25" s="39" t="s">
        <v>34</v>
      </c>
      <c r="Q25" s="41" t="s">
        <v>67</v>
      </c>
      <c r="R25" s="42" t="s">
        <v>34</v>
      </c>
      <c r="S25" s="43" t="s">
        <v>68</v>
      </c>
      <c r="T25" s="433">
        <v>2000</v>
      </c>
      <c r="U25" s="276"/>
      <c r="V25" s="297" t="s">
        <v>82</v>
      </c>
      <c r="W25" s="276"/>
      <c r="X25" s="488">
        <v>1.4</v>
      </c>
      <c r="Y25" s="489"/>
      <c r="Z25" s="279">
        <f t="shared" si="0"/>
        <v>2800</v>
      </c>
      <c r="AA25" s="280"/>
      <c r="AB25" s="281"/>
    </row>
    <row r="26" spans="1:28" ht="15" customHeight="1">
      <c r="A26" s="294" t="s">
        <v>209</v>
      </c>
      <c r="B26" s="295"/>
      <c r="C26" s="295"/>
      <c r="D26" s="295"/>
      <c r="E26" s="295"/>
      <c r="F26" s="295"/>
      <c r="G26" s="295"/>
      <c r="H26" s="295"/>
      <c r="I26" s="295"/>
      <c r="J26" s="296"/>
      <c r="K26" s="38"/>
      <c r="L26" s="42" t="s">
        <v>34</v>
      </c>
      <c r="M26" s="40"/>
      <c r="N26" s="42" t="s">
        <v>34</v>
      </c>
      <c r="O26" s="40"/>
      <c r="P26" s="42" t="s">
        <v>34</v>
      </c>
      <c r="Q26" s="41"/>
      <c r="R26" s="42" t="s">
        <v>34</v>
      </c>
      <c r="S26" s="43"/>
      <c r="T26" s="297"/>
      <c r="U26" s="276"/>
      <c r="V26" s="297"/>
      <c r="W26" s="276"/>
      <c r="X26" s="493"/>
      <c r="Y26" s="494"/>
      <c r="Z26" s="279">
        <f t="shared" si="0"/>
        <v>0</v>
      </c>
      <c r="AA26" s="280"/>
      <c r="AB26" s="281"/>
    </row>
    <row r="27" spans="1:28" ht="15" customHeight="1">
      <c r="A27" s="294" t="s">
        <v>35</v>
      </c>
      <c r="B27" s="295"/>
      <c r="C27" s="295"/>
      <c r="D27" s="295"/>
      <c r="E27" s="295"/>
      <c r="F27" s="295"/>
      <c r="G27" s="295"/>
      <c r="H27" s="295"/>
      <c r="I27" s="295"/>
      <c r="J27" s="296"/>
      <c r="K27" s="38"/>
      <c r="L27" s="39" t="s">
        <v>34</v>
      </c>
      <c r="M27" s="40"/>
      <c r="N27" s="39" t="s">
        <v>34</v>
      </c>
      <c r="O27" s="40"/>
      <c r="P27" s="39" t="s">
        <v>34</v>
      </c>
      <c r="Q27" s="41"/>
      <c r="R27" s="42" t="s">
        <v>34</v>
      </c>
      <c r="S27" s="43"/>
      <c r="T27" s="297"/>
      <c r="U27" s="276"/>
      <c r="V27" s="297"/>
      <c r="W27" s="276"/>
      <c r="X27" s="277"/>
      <c r="Y27" s="278"/>
      <c r="Z27" s="279">
        <f>SUM(X27*T27)</f>
        <v>0</v>
      </c>
      <c r="AA27" s="280"/>
      <c r="AB27" s="281"/>
    </row>
    <row r="28" spans="1:28" ht="15" customHeight="1">
      <c r="A28" s="294"/>
      <c r="B28" s="295"/>
      <c r="C28" s="295"/>
      <c r="D28" s="295"/>
      <c r="E28" s="295"/>
      <c r="F28" s="295"/>
      <c r="G28" s="295"/>
      <c r="H28" s="295"/>
      <c r="I28" s="295"/>
      <c r="J28" s="296"/>
      <c r="K28" s="38"/>
      <c r="L28" s="39" t="s">
        <v>34</v>
      </c>
      <c r="M28" s="40"/>
      <c r="N28" s="39" t="s">
        <v>34</v>
      </c>
      <c r="O28" s="40"/>
      <c r="P28" s="39" t="s">
        <v>34</v>
      </c>
      <c r="Q28" s="41"/>
      <c r="R28" s="42" t="s">
        <v>34</v>
      </c>
      <c r="S28" s="43"/>
      <c r="T28" s="297"/>
      <c r="U28" s="276"/>
      <c r="V28" s="297"/>
      <c r="W28" s="276"/>
      <c r="X28" s="277"/>
      <c r="Y28" s="278"/>
      <c r="Z28" s="279">
        <f>SUM(X28*T28)</f>
        <v>0</v>
      </c>
      <c r="AA28" s="280"/>
      <c r="AB28" s="281"/>
    </row>
    <row r="29" spans="1:28" ht="15" customHeight="1">
      <c r="A29" s="294" t="s">
        <v>186</v>
      </c>
      <c r="B29" s="295"/>
      <c r="C29" s="295"/>
      <c r="D29" s="295"/>
      <c r="E29" s="295"/>
      <c r="F29" s="295"/>
      <c r="G29" s="295"/>
      <c r="H29" s="295"/>
      <c r="I29" s="295"/>
      <c r="J29" s="296"/>
      <c r="K29" s="38"/>
      <c r="L29" s="42" t="s">
        <v>34</v>
      </c>
      <c r="M29" s="40"/>
      <c r="N29" s="42" t="s">
        <v>34</v>
      </c>
      <c r="O29" s="40"/>
      <c r="P29" s="42" t="s">
        <v>34</v>
      </c>
      <c r="Q29" s="41"/>
      <c r="R29" s="42" t="s">
        <v>34</v>
      </c>
      <c r="S29" s="43"/>
      <c r="T29" s="297"/>
      <c r="U29" s="276"/>
      <c r="V29" s="297"/>
      <c r="W29" s="276"/>
      <c r="X29" s="277"/>
      <c r="Y29" s="278"/>
      <c r="Z29" s="279">
        <f>SUM(X29*T29)</f>
        <v>0</v>
      </c>
      <c r="AA29" s="280"/>
      <c r="AB29" s="281"/>
    </row>
    <row r="30" spans="1:28" ht="15" customHeight="1">
      <c r="A30" s="294" t="s">
        <v>100</v>
      </c>
      <c r="B30" s="295"/>
      <c r="C30" s="295"/>
      <c r="D30" s="295"/>
      <c r="E30" s="295"/>
      <c r="F30" s="295"/>
      <c r="G30" s="295"/>
      <c r="H30" s="295"/>
      <c r="I30" s="295"/>
      <c r="J30" s="296"/>
      <c r="K30" s="38"/>
      <c r="L30" s="39" t="s">
        <v>34</v>
      </c>
      <c r="M30" s="40"/>
      <c r="N30" s="39" t="s">
        <v>34</v>
      </c>
      <c r="O30" s="40"/>
      <c r="P30" s="39" t="s">
        <v>34</v>
      </c>
      <c r="Q30" s="41"/>
      <c r="R30" s="42" t="s">
        <v>34</v>
      </c>
      <c r="S30" s="43"/>
      <c r="T30" s="297"/>
      <c r="U30" s="276"/>
      <c r="V30" s="297"/>
      <c r="W30" s="276"/>
      <c r="X30" s="277"/>
      <c r="Y30" s="278"/>
      <c r="Z30" s="279">
        <f>SUM(X30*T30)</f>
        <v>0</v>
      </c>
      <c r="AA30" s="280"/>
      <c r="AB30" s="281"/>
    </row>
    <row r="31" spans="1:28" ht="15" customHeight="1">
      <c r="A31" s="272"/>
      <c r="B31" s="273"/>
      <c r="C31" s="273"/>
      <c r="D31" s="273"/>
      <c r="E31" s="273"/>
      <c r="F31" s="273"/>
      <c r="G31" s="273"/>
      <c r="H31" s="273"/>
      <c r="I31" s="273"/>
      <c r="J31" s="274"/>
      <c r="K31" s="38"/>
      <c r="L31" s="42" t="s">
        <v>34</v>
      </c>
      <c r="M31" s="40"/>
      <c r="N31" s="42" t="s">
        <v>34</v>
      </c>
      <c r="O31" s="40"/>
      <c r="P31" s="42" t="s">
        <v>34</v>
      </c>
      <c r="Q31" s="41"/>
      <c r="R31" s="42" t="s">
        <v>34</v>
      </c>
      <c r="S31" s="43"/>
      <c r="T31" s="275"/>
      <c r="U31" s="276"/>
      <c r="V31" s="275"/>
      <c r="W31" s="276"/>
      <c r="X31" s="277"/>
      <c r="Y31" s="278"/>
      <c r="Z31" s="279">
        <f>SUM(X31*T31)</f>
        <v>0</v>
      </c>
      <c r="AA31" s="280"/>
      <c r="AB31" s="281"/>
    </row>
    <row r="32" spans="1:28" ht="15" customHeight="1">
      <c r="A32" s="288"/>
      <c r="B32" s="289"/>
      <c r="C32" s="289"/>
      <c r="D32" s="289"/>
      <c r="E32" s="289"/>
      <c r="F32" s="289"/>
      <c r="G32" s="289"/>
      <c r="H32" s="289"/>
      <c r="I32" s="289"/>
      <c r="J32" s="290"/>
      <c r="K32" s="38"/>
      <c r="L32" s="39" t="s">
        <v>34</v>
      </c>
      <c r="M32" s="40"/>
      <c r="N32" s="39" t="s">
        <v>34</v>
      </c>
      <c r="O32" s="40"/>
      <c r="P32" s="39" t="s">
        <v>34</v>
      </c>
      <c r="Q32" s="41"/>
      <c r="R32" s="42" t="s">
        <v>34</v>
      </c>
      <c r="S32" s="43"/>
      <c r="T32" s="275"/>
      <c r="U32" s="276"/>
      <c r="V32" s="275"/>
      <c r="W32" s="276"/>
      <c r="X32" s="277"/>
      <c r="Y32" s="278"/>
      <c r="Z32" s="279">
        <f t="shared" si="0"/>
        <v>0</v>
      </c>
      <c r="AA32" s="280"/>
      <c r="AB32" s="281"/>
    </row>
    <row r="33" spans="1:28" ht="15" customHeight="1">
      <c r="A33" s="288"/>
      <c r="B33" s="289"/>
      <c r="C33" s="289"/>
      <c r="D33" s="289"/>
      <c r="E33" s="289"/>
      <c r="F33" s="289"/>
      <c r="G33" s="289"/>
      <c r="H33" s="289"/>
      <c r="I33" s="289"/>
      <c r="J33" s="290"/>
      <c r="K33" s="38"/>
      <c r="L33" s="42" t="s">
        <v>34</v>
      </c>
      <c r="M33" s="40"/>
      <c r="N33" s="42" t="s">
        <v>34</v>
      </c>
      <c r="O33" s="40"/>
      <c r="P33" s="42" t="s">
        <v>34</v>
      </c>
      <c r="Q33" s="41"/>
      <c r="R33" s="42" t="s">
        <v>34</v>
      </c>
      <c r="S33" s="43"/>
      <c r="T33" s="275"/>
      <c r="U33" s="276"/>
      <c r="V33" s="275"/>
      <c r="W33" s="276"/>
      <c r="X33" s="277"/>
      <c r="Y33" s="278"/>
      <c r="Z33" s="279">
        <f t="shared" si="0"/>
        <v>0</v>
      </c>
      <c r="AA33" s="280"/>
      <c r="AB33" s="281"/>
    </row>
    <row r="34" spans="1:28" ht="15" customHeight="1">
      <c r="A34" s="288"/>
      <c r="B34" s="289"/>
      <c r="C34" s="289"/>
      <c r="D34" s="289"/>
      <c r="E34" s="289"/>
      <c r="F34" s="289"/>
      <c r="G34" s="289"/>
      <c r="H34" s="289"/>
      <c r="I34" s="289"/>
      <c r="J34" s="290"/>
      <c r="K34" s="38"/>
      <c r="L34" s="39" t="s">
        <v>34</v>
      </c>
      <c r="M34" s="40"/>
      <c r="N34" s="39" t="s">
        <v>34</v>
      </c>
      <c r="O34" s="40"/>
      <c r="P34" s="39" t="s">
        <v>34</v>
      </c>
      <c r="Q34" s="41"/>
      <c r="R34" s="42" t="s">
        <v>34</v>
      </c>
      <c r="S34" s="43"/>
      <c r="T34" s="275"/>
      <c r="U34" s="276"/>
      <c r="V34" s="275"/>
      <c r="W34" s="276"/>
      <c r="X34" s="277"/>
      <c r="Y34" s="278"/>
      <c r="Z34" s="279">
        <f t="shared" si="0"/>
        <v>0</v>
      </c>
      <c r="AA34" s="280"/>
      <c r="AB34" s="281"/>
    </row>
    <row r="35" spans="1:28" ht="15" customHeight="1">
      <c r="A35" s="272"/>
      <c r="B35" s="273"/>
      <c r="C35" s="273"/>
      <c r="D35" s="273"/>
      <c r="E35" s="273"/>
      <c r="F35" s="273"/>
      <c r="G35" s="273"/>
      <c r="H35" s="273"/>
      <c r="I35" s="273"/>
      <c r="J35" s="274"/>
      <c r="K35" s="38"/>
      <c r="L35" s="42" t="s">
        <v>34</v>
      </c>
      <c r="M35" s="40"/>
      <c r="N35" s="42" t="s">
        <v>34</v>
      </c>
      <c r="O35" s="40"/>
      <c r="P35" s="42" t="s">
        <v>34</v>
      </c>
      <c r="Q35" s="41"/>
      <c r="R35" s="42" t="s">
        <v>34</v>
      </c>
      <c r="S35" s="43"/>
      <c r="T35" s="275"/>
      <c r="U35" s="276"/>
      <c r="V35" s="275"/>
      <c r="W35" s="276"/>
      <c r="X35" s="277"/>
      <c r="Y35" s="278"/>
      <c r="Z35" s="279">
        <f t="shared" si="0"/>
        <v>0</v>
      </c>
      <c r="AA35" s="280"/>
      <c r="AB35" s="281"/>
    </row>
    <row r="36" spans="1:28" ht="15" customHeight="1">
      <c r="A36" s="44" t="s">
        <v>39</v>
      </c>
      <c r="B36" s="45"/>
      <c r="C36" s="45"/>
      <c r="D36" s="45"/>
      <c r="E36" s="45"/>
      <c r="F36" s="282"/>
      <c r="G36" s="282"/>
      <c r="H36" s="282"/>
      <c r="I36" s="282"/>
      <c r="J36" s="283"/>
      <c r="K36" s="46"/>
      <c r="L36" s="47" t="s">
        <v>34</v>
      </c>
      <c r="M36" s="48"/>
      <c r="N36" s="47" t="s">
        <v>34</v>
      </c>
      <c r="O36" s="48"/>
      <c r="P36" s="47" t="s">
        <v>34</v>
      </c>
      <c r="Q36" s="49"/>
      <c r="R36" s="50" t="s">
        <v>34</v>
      </c>
      <c r="S36" s="51"/>
      <c r="T36" s="284"/>
      <c r="U36" s="285"/>
      <c r="V36" s="284"/>
      <c r="W36" s="285"/>
      <c r="X36" s="286"/>
      <c r="Y36" s="287"/>
      <c r="Z36" s="269"/>
      <c r="AA36" s="270"/>
      <c r="AB36" s="271"/>
    </row>
    <row r="37" spans="1:28" ht="14.1" customHeight="1">
      <c r="A37" s="260" t="s">
        <v>40</v>
      </c>
      <c r="B37" s="261"/>
      <c r="C37" s="261"/>
      <c r="D37" s="261"/>
      <c r="E37" s="261"/>
      <c r="F37" s="262"/>
      <c r="G37" s="262"/>
      <c r="H37" s="262"/>
      <c r="I37" s="262"/>
      <c r="J37" s="263"/>
      <c r="K37" s="52"/>
      <c r="L37" s="53" t="s">
        <v>34</v>
      </c>
      <c r="M37" s="54"/>
      <c r="N37" s="53" t="s">
        <v>34</v>
      </c>
      <c r="O37" s="54"/>
      <c r="P37" s="53" t="s">
        <v>34</v>
      </c>
      <c r="Q37" s="55"/>
      <c r="R37" s="56" t="s">
        <v>34</v>
      </c>
      <c r="S37" s="57"/>
      <c r="T37" s="264"/>
      <c r="U37" s="265"/>
      <c r="V37" s="264"/>
      <c r="W37" s="266"/>
      <c r="X37" s="267"/>
      <c r="Y37" s="268"/>
      <c r="Z37" s="269"/>
      <c r="AA37" s="270"/>
      <c r="AB37" s="271"/>
    </row>
    <row r="38" spans="1:28" ht="15" customHeight="1">
      <c r="A38" s="245" t="s">
        <v>41</v>
      </c>
      <c r="B38" s="246"/>
      <c r="C38" s="24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248" t="s">
        <v>42</v>
      </c>
      <c r="W38" s="249"/>
      <c r="X38" s="250"/>
      <c r="Y38" s="251">
        <f>SUM(Z19:AB37)</f>
        <v>2800</v>
      </c>
      <c r="Z38" s="252"/>
      <c r="AA38" s="252"/>
      <c r="AB38" s="253"/>
    </row>
    <row r="39" spans="1:28" ht="13.5" customHeight="1">
      <c r="A39" s="254" t="s">
        <v>185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6"/>
    </row>
    <row r="40" spans="1:28" ht="12.75" customHeight="1">
      <c r="A40" s="495" t="s">
        <v>215</v>
      </c>
      <c r="B40" s="496"/>
      <c r="C40" s="496"/>
      <c r="D40" s="496"/>
      <c r="E40" s="496"/>
      <c r="F40" s="496"/>
      <c r="G40" s="496"/>
      <c r="H40" s="496"/>
      <c r="I40" s="496"/>
      <c r="J40" s="496"/>
      <c r="K40" s="496"/>
      <c r="L40" s="496"/>
      <c r="M40" s="496"/>
      <c r="N40" s="496"/>
      <c r="O40" s="496"/>
      <c r="P40" s="496"/>
      <c r="Q40" s="496"/>
      <c r="R40" s="496"/>
      <c r="S40" s="496"/>
      <c r="T40" s="496"/>
      <c r="U40" s="496"/>
      <c r="V40" s="496"/>
      <c r="W40" s="496"/>
      <c r="X40" s="496"/>
      <c r="Y40" s="496"/>
      <c r="Z40" s="496"/>
      <c r="AA40" s="496"/>
      <c r="AB40" s="497"/>
    </row>
    <row r="41" spans="1:28" s="59" customFormat="1" ht="13.5" customHeight="1">
      <c r="A41" s="237" t="s">
        <v>43</v>
      </c>
      <c r="B41" s="238"/>
      <c r="C41" s="238"/>
      <c r="D41" s="238"/>
      <c r="E41" s="239"/>
      <c r="F41" s="58"/>
      <c r="H41" s="20"/>
      <c r="I41" s="20"/>
      <c r="J41" s="20"/>
      <c r="K41" s="20"/>
      <c r="L41" s="20"/>
      <c r="M41" s="60" t="s">
        <v>44</v>
      </c>
      <c r="O41" s="21"/>
      <c r="P41" s="182"/>
      <c r="Q41" s="21"/>
      <c r="R41" s="21"/>
      <c r="S41" s="20"/>
      <c r="T41" s="20"/>
      <c r="U41" s="20"/>
      <c r="V41" s="20"/>
      <c r="W41" s="20"/>
      <c r="X41" s="240"/>
      <c r="Y41" s="240"/>
      <c r="Z41" s="241"/>
      <c r="AA41" s="241"/>
      <c r="AB41" s="242"/>
    </row>
    <row r="42" spans="1:28" s="59" customFormat="1" ht="12" customHeight="1">
      <c r="A42" s="208" t="s">
        <v>45</v>
      </c>
      <c r="B42" s="209"/>
      <c r="C42" s="209"/>
      <c r="D42" s="209"/>
      <c r="E42" s="243"/>
      <c r="F42" s="217" t="s">
        <v>212</v>
      </c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31"/>
    </row>
    <row r="43" spans="1:28" s="59" customFormat="1" ht="11.25" customHeight="1">
      <c r="A43" s="200"/>
      <c r="B43" s="201"/>
      <c r="C43" s="179" t="s">
        <v>46</v>
      </c>
      <c r="D43" s="180"/>
      <c r="E43" s="181"/>
      <c r="F43" s="219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3"/>
    </row>
    <row r="44" spans="1:28" s="59" customFormat="1" ht="12.75" customHeight="1">
      <c r="A44" s="200"/>
      <c r="B44" s="201"/>
      <c r="C44" s="179" t="s">
        <v>47</v>
      </c>
      <c r="D44" s="180"/>
      <c r="E44" s="181"/>
      <c r="F44" s="65"/>
      <c r="G44" s="66" t="s">
        <v>48</v>
      </c>
      <c r="H44" s="66"/>
      <c r="I44" s="67"/>
      <c r="J44" s="67"/>
      <c r="K44" s="67"/>
      <c r="M44" s="68"/>
      <c r="N44" s="183"/>
      <c r="O44" s="68"/>
      <c r="P44" s="183"/>
      <c r="Q44" s="68"/>
      <c r="R44" s="68"/>
      <c r="S44" s="70"/>
      <c r="T44" s="71" t="s">
        <v>49</v>
      </c>
      <c r="Z44" s="72"/>
      <c r="AB44" s="73"/>
    </row>
    <row r="45" spans="1:28" s="59" customFormat="1" ht="12.75" customHeight="1">
      <c r="A45" s="200" t="str">
        <f>AA8</f>
        <v>21-009</v>
      </c>
      <c r="B45" s="201"/>
      <c r="C45" s="202" t="s">
        <v>50</v>
      </c>
      <c r="D45" s="203"/>
      <c r="E45" s="204"/>
      <c r="F45" s="226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1"/>
    </row>
    <row r="46" spans="1:28" s="59" customFormat="1" ht="12" customHeight="1" thickBot="1">
      <c r="A46" s="212"/>
      <c r="B46" s="213"/>
      <c r="C46" s="234" t="s">
        <v>51</v>
      </c>
      <c r="D46" s="235"/>
      <c r="E46" s="236"/>
      <c r="F46" s="228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2"/>
      <c r="AB46" s="233"/>
    </row>
    <row r="47" spans="1:28" s="59" customFormat="1" ht="12.75" customHeight="1">
      <c r="A47" s="208" t="s">
        <v>52</v>
      </c>
      <c r="B47" s="209"/>
      <c r="C47" s="210"/>
      <c r="D47" s="210"/>
      <c r="E47" s="211"/>
      <c r="F47" s="74"/>
      <c r="G47" s="60" t="s">
        <v>53</v>
      </c>
      <c r="H47" s="182"/>
      <c r="I47" s="182"/>
      <c r="J47" s="182"/>
      <c r="K47" s="182"/>
      <c r="M47" s="182"/>
      <c r="N47" s="182"/>
      <c r="O47" s="182"/>
      <c r="P47" s="182"/>
      <c r="Q47" s="182"/>
      <c r="R47" s="75"/>
      <c r="S47" s="182"/>
      <c r="T47" s="76" t="s">
        <v>54</v>
      </c>
      <c r="Z47" s="182"/>
      <c r="AB47" s="77"/>
    </row>
    <row r="48" spans="1:28" s="59" customFormat="1" ht="11.25" customHeight="1" thickBot="1">
      <c r="A48" s="212"/>
      <c r="B48" s="213"/>
      <c r="C48" s="214" t="s">
        <v>55</v>
      </c>
      <c r="D48" s="215"/>
      <c r="E48" s="216"/>
      <c r="F48" s="217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21"/>
    </row>
    <row r="49" spans="1:28" s="59" customFormat="1" ht="12.75" customHeight="1">
      <c r="A49" s="223" t="s">
        <v>56</v>
      </c>
      <c r="B49" s="224"/>
      <c r="C49" s="224"/>
      <c r="D49" s="224"/>
      <c r="E49" s="225"/>
      <c r="F49" s="219"/>
      <c r="G49" s="220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2"/>
    </row>
    <row r="50" spans="1:28" s="59" customFormat="1" ht="12" customHeight="1">
      <c r="A50" s="200"/>
      <c r="B50" s="201"/>
      <c r="C50" s="202" t="s">
        <v>57</v>
      </c>
      <c r="D50" s="203"/>
      <c r="E50" s="204"/>
      <c r="F50" s="67"/>
      <c r="G50" s="66" t="s">
        <v>58</v>
      </c>
      <c r="I50" s="183"/>
      <c r="J50" s="183"/>
      <c r="K50" s="183"/>
      <c r="M50" s="183"/>
      <c r="N50" s="183"/>
      <c r="O50" s="183"/>
      <c r="P50" s="183"/>
      <c r="Q50" s="183"/>
      <c r="R50" s="78"/>
      <c r="S50" s="183"/>
      <c r="T50" s="71" t="s">
        <v>59</v>
      </c>
      <c r="Z50" s="183"/>
      <c r="AA50" s="79"/>
      <c r="AB50" s="73"/>
    </row>
    <row r="51" spans="1:28" s="59" customFormat="1" ht="9.75" customHeight="1">
      <c r="A51" s="200"/>
      <c r="B51" s="201"/>
      <c r="C51" s="205" t="s">
        <v>60</v>
      </c>
      <c r="D51" s="206"/>
      <c r="E51" s="207"/>
      <c r="F51" s="80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2"/>
      <c r="S51" s="81"/>
      <c r="T51" s="81"/>
      <c r="U51" s="81"/>
      <c r="V51" s="81"/>
      <c r="W51" s="81"/>
      <c r="X51" s="81"/>
      <c r="Y51" s="81"/>
      <c r="Z51" s="81"/>
      <c r="AA51" s="81"/>
      <c r="AB51" s="83"/>
    </row>
  </sheetData>
  <mergeCells count="141">
    <mergeCell ref="J2:U2"/>
    <mergeCell ref="J3:U3"/>
    <mergeCell ref="J4:U4"/>
    <mergeCell ref="AA4:AB4"/>
    <mergeCell ref="J5:U5"/>
    <mergeCell ref="AA5:AB5"/>
    <mergeCell ref="A12:K12"/>
    <mergeCell ref="N12:Z12"/>
    <mergeCell ref="A13:K13"/>
    <mergeCell ref="A14:K14"/>
    <mergeCell ref="N14:AA14"/>
    <mergeCell ref="B15:F15"/>
    <mergeCell ref="H15:K15"/>
    <mergeCell ref="N15:AA15"/>
    <mergeCell ref="K6:T6"/>
    <mergeCell ref="AA6:AB6"/>
    <mergeCell ref="AA7:AB7"/>
    <mergeCell ref="AA8:AB8"/>
    <mergeCell ref="AA9:AB9"/>
    <mergeCell ref="A11:K11"/>
    <mergeCell ref="M11:AA11"/>
    <mergeCell ref="A20:K20"/>
    <mergeCell ref="L20:M20"/>
    <mergeCell ref="N20:T20"/>
    <mergeCell ref="W20:Z20"/>
    <mergeCell ref="A21:AB21"/>
    <mergeCell ref="A22:X22"/>
    <mergeCell ref="Y22:Z22"/>
    <mergeCell ref="A16:E19"/>
    <mergeCell ref="F16:K19"/>
    <mergeCell ref="N16:AA16"/>
    <mergeCell ref="N17:AA17"/>
    <mergeCell ref="N18:AA18"/>
    <mergeCell ref="L19:M19"/>
    <mergeCell ref="N19:Z19"/>
    <mergeCell ref="A23:J23"/>
    <mergeCell ref="K23:S23"/>
    <mergeCell ref="V23:W23"/>
    <mergeCell ref="X23:Y23"/>
    <mergeCell ref="Z23:AB23"/>
    <mergeCell ref="A24:J24"/>
    <mergeCell ref="T24:U24"/>
    <mergeCell ref="V24:W24"/>
    <mergeCell ref="X24:Y24"/>
    <mergeCell ref="Z24:AB24"/>
    <mergeCell ref="A25:J25"/>
    <mergeCell ref="T25:U25"/>
    <mergeCell ref="V25:W25"/>
    <mergeCell ref="X25:Y25"/>
    <mergeCell ref="Z25:AB25"/>
    <mergeCell ref="A26:J26"/>
    <mergeCell ref="T26:U26"/>
    <mergeCell ref="V26:W26"/>
    <mergeCell ref="X26:Y26"/>
    <mergeCell ref="Z26:AB26"/>
    <mergeCell ref="A27:J27"/>
    <mergeCell ref="T27:U27"/>
    <mergeCell ref="V27:W27"/>
    <mergeCell ref="X27:Y27"/>
    <mergeCell ref="Z27:AB27"/>
    <mergeCell ref="A28:J28"/>
    <mergeCell ref="T28:U28"/>
    <mergeCell ref="V28:W28"/>
    <mergeCell ref="X28:Y28"/>
    <mergeCell ref="Z28:AB28"/>
    <mergeCell ref="A29:J29"/>
    <mergeCell ref="T29:U29"/>
    <mergeCell ref="V29:W29"/>
    <mergeCell ref="X29:Y29"/>
    <mergeCell ref="Z29:AB29"/>
    <mergeCell ref="A30:J30"/>
    <mergeCell ref="T30:U30"/>
    <mergeCell ref="V30:W30"/>
    <mergeCell ref="X30:Y30"/>
    <mergeCell ref="Z30:AB30"/>
    <mergeCell ref="A31:J31"/>
    <mergeCell ref="T31:U31"/>
    <mergeCell ref="V31:W31"/>
    <mergeCell ref="X31:Y31"/>
    <mergeCell ref="Z31:AB31"/>
    <mergeCell ref="A32:J32"/>
    <mergeCell ref="T32:U32"/>
    <mergeCell ref="V32:W32"/>
    <mergeCell ref="X32:Y32"/>
    <mergeCell ref="Z32:AB32"/>
    <mergeCell ref="A33:J33"/>
    <mergeCell ref="T33:U33"/>
    <mergeCell ref="V33:W33"/>
    <mergeCell ref="X33:Y33"/>
    <mergeCell ref="Z33:AB33"/>
    <mergeCell ref="A34:J34"/>
    <mergeCell ref="T34:U34"/>
    <mergeCell ref="V34:W34"/>
    <mergeCell ref="X34:Y34"/>
    <mergeCell ref="Z34:AB34"/>
    <mergeCell ref="A35:J35"/>
    <mergeCell ref="T35:U35"/>
    <mergeCell ref="V35:W35"/>
    <mergeCell ref="X35:Y35"/>
    <mergeCell ref="Z35:AB35"/>
    <mergeCell ref="F36:J36"/>
    <mergeCell ref="T36:U36"/>
    <mergeCell ref="V36:W36"/>
    <mergeCell ref="X36:Y36"/>
    <mergeCell ref="Z36:AB36"/>
    <mergeCell ref="A38:C38"/>
    <mergeCell ref="D38:U38"/>
    <mergeCell ref="V38:X38"/>
    <mergeCell ref="Y38:AB38"/>
    <mergeCell ref="A39:AB39"/>
    <mergeCell ref="A40:AB40"/>
    <mergeCell ref="A37:E37"/>
    <mergeCell ref="F37:J37"/>
    <mergeCell ref="T37:U37"/>
    <mergeCell ref="V37:W37"/>
    <mergeCell ref="X37:Y37"/>
    <mergeCell ref="Z37:AB37"/>
    <mergeCell ref="A44:B44"/>
    <mergeCell ref="A45:B45"/>
    <mergeCell ref="C45:E45"/>
    <mergeCell ref="F45:P46"/>
    <mergeCell ref="Q45:AB46"/>
    <mergeCell ref="A46:B46"/>
    <mergeCell ref="C46:E46"/>
    <mergeCell ref="A41:E41"/>
    <mergeCell ref="X41:Y41"/>
    <mergeCell ref="Z41:AB41"/>
    <mergeCell ref="A42:E42"/>
    <mergeCell ref="F42:P43"/>
    <mergeCell ref="Q42:AB43"/>
    <mergeCell ref="A43:B43"/>
    <mergeCell ref="A50:B50"/>
    <mergeCell ref="C50:E50"/>
    <mergeCell ref="A51:B51"/>
    <mergeCell ref="C51:E51"/>
    <mergeCell ref="A47:E47"/>
    <mergeCell ref="A48:B48"/>
    <mergeCell ref="C48:E48"/>
    <mergeCell ref="F48:P49"/>
    <mergeCell ref="Q48:AB49"/>
    <mergeCell ref="A49:E49"/>
  </mergeCells>
  <dataValidations count="13">
    <dataValidation allowBlank="1" showInputMessage="1" showErrorMessage="1" promptTitle="CAP PROJ" prompt="Please enter the capital project number, along with the associated account nubers." sqref="F36"/>
    <dataValidation allowBlank="1" showInputMessage="1" showErrorMessage="1" promptTitle="#" prompt="Enter quantity." sqref="T24:U35"/>
    <dataValidation allowBlank="1" showInputMessage="1" showErrorMessage="1" promptTitle="Acct #" prompt="Please supply entire account number in the 4-4-2-4 format." sqref="K24:K37"/>
    <dataValidation allowBlank="1" showErrorMessage="1" sqref="Z24:AB37 V24:V37"/>
    <dataValidation allowBlank="1" showInputMessage="1" showErrorMessage="1" promptTitle="Phone#" prompt="Enter vendor's phone #" sqref="B15:F15"/>
    <dataValidation errorStyle="warning" allowBlank="1" showInputMessage="1" showErrorMessage="1" errorTitle="Phone#" error="Enter the phone # where you can be reached by the vendor." promptTitle="Phone#" prompt="Enter the phone # where you can be reached by the vendor." sqref="N20:T20"/>
    <dataValidation errorStyle="warning" allowBlank="1" showInputMessage="1" showErrorMessage="1" errorTitle="Contact" error="Please enter the contact person for this req." promptTitle="Contact" prompt="Enter the contact person for this requisition." sqref="N19:Z19"/>
    <dataValidation errorStyle="warning" allowBlank="1" showInputMessage="1" showErrorMessage="1" errorTitle="RESTRICTED" error="PURCHASING USE ONLY" promptTitle="RESTRICTED" prompt="PURCHASING USE ONLY" sqref="AA6:AB6"/>
    <dataValidation allowBlank="1" showInputMessage="1" showErrorMessage="1" promptTitle="Date" prompt="Enter current date" sqref="AA4:AB4"/>
    <dataValidation type="list" allowBlank="1" showInputMessage="1" showErrorMessage="1" promptTitle="E-Verify" prompt="Is a copy of the E-Verify affidavit on file? Y or N" sqref="AB22">
      <formula1>"Y, N"</formula1>
    </dataValidation>
    <dataValidation allowBlank="1" showInputMessage="1" showErrorMessage="1" promptTitle="$$" prompt="Enter amount for single quantity. Price will auto-extend if qty entered." sqref="X24:Y35"/>
    <dataValidation allowBlank="1" showInputMessage="1" showErrorMessage="1" promptTitle="$$" prompt="Capital Project - Enter the applicable amts (+ &amp; -) in the extended total fields." sqref="X36:Y37"/>
    <dataValidation allowBlank="1" showInputMessage="1" showErrorMessage="1" promptTitle="#" prompt="Capital Project: No need for Qty - Enter the applicable amts (+ &amp; -) in the extended total fields." sqref="T36:U37"/>
  </dataValidations>
  <hyperlinks>
    <hyperlink ref="A14" r:id="rId1" display="orders@industrialchem.com; "/>
  </hyperlinks>
  <printOptions horizontalCentered="1"/>
  <pageMargins left="0" right="0" top="0.5" bottom="0" header="0.3" footer="0.05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3</vt:i4>
      </vt:variant>
    </vt:vector>
  </HeadingPairs>
  <TitlesOfParts>
    <vt:vector size="29" baseType="lpstr">
      <vt:lpstr>FY22 BID Awards</vt:lpstr>
      <vt:lpstr>001-Alum Sulfate  blnkt</vt:lpstr>
      <vt:lpstr>002-25%Caustic Soda-Bulk blnkt</vt:lpstr>
      <vt:lpstr>003-CedarClear -PAC blnkt</vt:lpstr>
      <vt:lpstr>004-CedarFloc Polymer blnkt</vt:lpstr>
      <vt:lpstr>005-Hydrated Lime blnkt</vt:lpstr>
      <vt:lpstr>006-Hyper-Ion 9810 blnkt</vt:lpstr>
      <vt:lpstr>007-IC 348 blnkt</vt:lpstr>
      <vt:lpstr>008-IC 7284 blnkt</vt:lpstr>
      <vt:lpstr>009-IC 7268SP6 blnkt</vt:lpstr>
      <vt:lpstr>010-Liq Chlorine-150lbcyl-blnkt</vt:lpstr>
      <vt:lpstr>011-Liq Chlorine-1toncyl-blnkt</vt:lpstr>
      <vt:lpstr>012-Liq Lime-blnkt</vt:lpstr>
      <vt:lpstr>013-Phosphate, Liq -blnkt</vt:lpstr>
      <vt:lpstr>014-Magnifloc-blnkt</vt:lpstr>
      <vt:lpstr>015-Pot Permanganate-blnkt</vt:lpstr>
      <vt:lpstr>016-Soda Ash-blnkt</vt:lpstr>
      <vt:lpstr>017-Sodium Chlorite-blnkt </vt:lpstr>
      <vt:lpstr>018-Sodium Permanganate-blnkt</vt:lpstr>
      <vt:lpstr>019-Sod Silico Flouride-blnkt </vt:lpstr>
      <vt:lpstr>020-Caustic Soda 25%-Totes</vt:lpstr>
      <vt:lpstr>021-Hyper-Ion 9810-Bulk blnkt</vt:lpstr>
      <vt:lpstr>022-Nuchar Carbon-blnkt</vt:lpstr>
      <vt:lpstr>023-Sodium Hypochlorite-blnkt</vt:lpstr>
      <vt:lpstr>ACH-blnkt</vt:lpstr>
      <vt:lpstr>Praestol A3040LTR-blnkt </vt:lpstr>
      <vt:lpstr>'015-Pot Permanganate-blnkt'!Print_Area</vt:lpstr>
      <vt:lpstr>'023-Sodium Hypochlorite-blnkt'!Print_Area</vt:lpstr>
      <vt:lpstr>'FY22 BID Awards'!Print_Titles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cfay</dc:creator>
  <cp:lastModifiedBy>Brandon M. Lewis</cp:lastModifiedBy>
  <cp:lastPrinted>2021-05-05T17:28:22Z</cp:lastPrinted>
  <dcterms:created xsi:type="dcterms:W3CDTF">2011-06-22T15:44:02Z</dcterms:created>
  <dcterms:modified xsi:type="dcterms:W3CDTF">2021-05-05T17:30:20Z</dcterms:modified>
</cp:coreProperties>
</file>