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urley1\OneDrive - Arlington County Government\FY20 Solicitations\20-188-ITB CPHD ISD and Zoning Uniforms\"/>
    </mc:Choice>
  </mc:AlternateContent>
  <xr:revisionPtr revIDLastSave="0" documentId="13_ncr:1_{030BD712-781D-4340-989A-3C3CD72562D0}" xr6:coauthVersionLast="41" xr6:coauthVersionMax="41" xr10:uidLastSave="{00000000-0000-0000-0000-000000000000}"/>
  <bookViews>
    <workbookView xWindow="-110" yWindow="-110" windowWidth="19420" windowHeight="12420" xr2:uid="{00000000-000D-0000-FFFF-FFFF00000000}"/>
  </bookViews>
  <sheets>
    <sheet name="Sheet1" sheetId="1" r:id="rId1"/>
  </sheets>
  <definedNames>
    <definedName name="_Hlk18072963" localSheetId="0">Sheet1!$C$22</definedName>
    <definedName name="_xlnm.Print_Area" localSheetId="0">Sheet1!$A$1:$H$64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4" i="1" l="1"/>
  <c r="H53" i="1"/>
  <c r="H51" i="1"/>
  <c r="H39" i="1"/>
  <c r="H35" i="1"/>
  <c r="H49" i="1"/>
  <c r="H47" i="1"/>
  <c r="H45" i="1"/>
  <c r="H43" i="1"/>
  <c r="H41" i="1"/>
  <c r="H37" i="1"/>
  <c r="H31" i="1"/>
  <c r="H30" i="1"/>
  <c r="H28" i="1"/>
  <c r="H10" i="1"/>
  <c r="H12" i="1"/>
  <c r="H14" i="1"/>
  <c r="H16" i="1"/>
  <c r="H18" i="1"/>
  <c r="H20" i="1"/>
  <c r="H22" i="1"/>
  <c r="H24" i="1"/>
  <c r="H25" i="1"/>
  <c r="H8" i="1"/>
  <c r="H6" i="1"/>
</calcChain>
</file>

<file path=xl/sharedStrings.xml><?xml version="1.0" encoding="utf-8"?>
<sst xmlns="http://schemas.openxmlformats.org/spreadsheetml/2006/main" count="87" uniqueCount="51">
  <si>
    <t>Item No.</t>
  </si>
  <si>
    <t>Item Description</t>
  </si>
  <si>
    <t>Unit Price</t>
  </si>
  <si>
    <t>SECTION 1:  Shirts</t>
  </si>
  <si>
    <t>SECTION 2:  Pants</t>
  </si>
  <si>
    <t>SECTION 3:  Outerwear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</si>
  <si>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SECTION 2 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</si>
  <si>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SECTION 1 Total</t>
  </si>
  <si>
    <t>Each</t>
  </si>
  <si>
    <t>Estimated 
Yearly 
Quantity</t>
  </si>
  <si>
    <t>Total 
Extension 
Price</t>
  </si>
  <si>
    <t>Unit of 
Measure</t>
  </si>
  <si>
    <t>Catalog website ________________________________________________________</t>
  </si>
  <si>
    <t>Land's End Brand 100% Pima Cotton Long Sleeve Polo Shirts without Pocket 
in various colors and sizes PXS – TXL3 for Men and Women with logo on left chest</t>
  </si>
  <si>
    <t>Land's End Brand 100% Pima Cotton Short Sleeve Polo Shirts with Pocket and 
sizes PXS – TXL3 for Men and Women with logo above left pocket</t>
  </si>
  <si>
    <t>Land's End Brand 100% Pima Cotton Short Sleeve Polo Shirts without Pocket and 
sizes PXS – TXL3 for Men and Women with logo on left chest</t>
  </si>
  <si>
    <r>
      <t xml:space="preserve">Land's End Brand Women’s ¾ Length Sleeve Interlock, </t>
    </r>
    <r>
      <rPr>
        <sz val="11"/>
        <color rgb="FF000000"/>
        <rFont val="Calibri"/>
        <family val="2"/>
        <scheme val="minor"/>
      </rPr>
      <t>60% cotton/40% polyester</t>
    </r>
    <r>
      <rPr>
        <sz val="11"/>
        <color theme="1"/>
        <rFont val="Calibri"/>
        <family val="2"/>
        <scheme val="minor"/>
      </rPr>
      <t xml:space="preserve"> Johnny Collar Shirt 
in sizes PXS-XXXL various colors and sizes XS-XXXL with logo on left chest</t>
    </r>
  </si>
  <si>
    <r>
      <t>Land's End Brand Men’s Long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 Sleeve Dress Shirts with pocket, 
sizes SM-XXXLT solids and prints, various colors, logo above left pocket</t>
    </r>
  </si>
  <si>
    <t>Land's End Brand Men’s Long Sleeve Double Pocket with Flaps Work Shirts 
in sizes S-TXXXL and various colors, logo above left pocket</t>
  </si>
  <si>
    <t>Land's End Brand Women’s Long Sleeve Dress Shirts, sizes XS-XXXL solids and prints, various colors, logo on left chest</t>
  </si>
  <si>
    <t>Land's End Brand Men’s Short Sleeve Double Pocket with Flaps Work Shirts 
in sizes S-TXXXL and various colors, logo above left pocket</t>
  </si>
  <si>
    <t>Land's End Brand Cotton Sweater V-Neck and Round neck Vests for men and women, 
XS-XXXLT, various colors, logo on left chest</t>
  </si>
  <si>
    <t>Land's End Brand 3 in 1 Jackets for men and women in sizes PXS-TXXXL 
in various colors with logo on left chest of all 3 items</t>
  </si>
  <si>
    <t>Land's End Brand Cotton Cardigan Sweaters for men and women, 
XS-XXXLT, various colors, logo on left chest</t>
  </si>
  <si>
    <r>
      <t>Land's End Brand 100% Pima Cotton Long Sleeve Polo Shirts with Pocket in various colors in sizes PXS – TXL3 for Men</t>
    </r>
    <r>
      <rPr>
        <sz val="8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 and Women with logo above left pocket</t>
    </r>
  </si>
  <si>
    <t>5.11 TacticalBrand Stryke style # 74369 Pants for Men, 
 sizes 28-44 waist, 30-36 length, in various colors</t>
  </si>
  <si>
    <t>5.11 Tactical Brand Women’s Stryke Style #64386 Pants, 
sizes 0-20, regular and long length, various colors</t>
  </si>
  <si>
    <t>Shipping Cost</t>
  </si>
  <si>
    <t xml:space="preserve">                                                                                                               Section 3 Total</t>
  </si>
  <si>
    <t xml:space="preserve">                                                                                                           Sections 1-3 Total</t>
  </si>
  <si>
    <t>Condor  Brand Traffic Zipper Vest, Yellow/Green, Silver, Type R, Class 2, Unisex SM-XXXLG, logo on left chest and INSPECTION SERVICES  on back</t>
  </si>
  <si>
    <t>20-188-ITB: COMMUNITY PLANNING AND HOUSING DEPARTMENT (CPHD) INSPECTION SERVICES DIVISION (ISD) AND ZONING DIVISION UNIFORMS</t>
  </si>
  <si>
    <t>ATTACHMENT A</t>
  </si>
  <si>
    <t>Brand Name or Equivalent</t>
  </si>
  <si>
    <t>Land's End or Equivalent</t>
  </si>
  <si>
    <t>Tactical Brand or Equivalent</t>
  </si>
  <si>
    <t>Tactical Brand or Equivalentt</t>
  </si>
  <si>
    <t>Condor Brand or Equivalent</t>
  </si>
  <si>
    <t>Percentage Discount on Catolog Prices Not Specifically Listed Above _________________%</t>
  </si>
  <si>
    <t>WearGuard cuffed knit hats tan with navy logo</t>
  </si>
  <si>
    <t>WearGuard cuffed knit hats navy with white logo</t>
  </si>
  <si>
    <t>WearGuard Flex Fit Cotton Twill Caps, sand with navy logo, sizes SM-XLG</t>
  </si>
  <si>
    <t>WearGuard Flex Fit Cotton Twin Caps, navy with white logo, sizes SM-XLG</t>
  </si>
  <si>
    <r>
      <t>Winter stretch knit  gloves for men and women S-XL</t>
    </r>
    <r>
      <rPr>
        <sz val="8"/>
        <color theme="1"/>
        <rFont val="Calibri"/>
        <family val="2"/>
        <scheme val="minor"/>
      </rPr>
      <t> </t>
    </r>
  </si>
  <si>
    <t>WearGuard or Equivalent</t>
  </si>
  <si>
    <t>Shipping Cost Structure for Additional Items:</t>
  </si>
  <si>
    <t>$0-$100</t>
  </si>
  <si>
    <t>$100-$500</t>
  </si>
  <si>
    <t>$500-$1000</t>
  </si>
  <si>
    <t>$1000+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</si>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</sst>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D4E53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2" borderId="0" xfId="0" applyFont="1" applyFill="1"/>
    <xf numFmtId="0" fontId="1" fillId="3" borderId="0" xfId="0" applyFont="1" applyFill="1" applyAlignment="1">
      <alignment horizontal="right"/>
    </xf>
    <xf numFmtId="0" fontId="0" fillId="0" borderId="0" xfId="0" applyFill="1" applyAlignment="1">
      <alignment horizontal="center"/>
    </xf>
    <xf numFmtId="0" fontId="1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 wrapText="1"/>
    </xf>
    <xf numFmtId="0" fontId="1" fillId="3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/>
    </xf>
    <xf numFmtId="0" fontId="1" fillId="2" borderId="0" xfId="0" applyFont="1" applyFill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 vertical="center" wrapText="1"/>
    </xf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1" fillId="3" borderId="0" xfId="0" applyFont="1" applyFill="1" applyAlignment="1" applyProtection="1">
      <alignment horizontal="right"/>
    </xf>
    <xf numFmtId="0" fontId="1" fillId="3" borderId="0" xfId="0" applyFont="1" applyFill="1" applyAlignment="1" applyProtection="1">
      <alignment horizontal="right" vertical="center"/>
    </xf>
    <xf numFmtId="0" fontId="2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>
      <alignment wrapText="1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1" fillId="3" borderId="0" xfId="0" applyFont="1" applyFill="1" applyProtection="1"/>
    <xf numFmtId="8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8" fontId="1" fillId="3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2" borderId="0" xfId="0" applyFill="1" applyProtection="1">
      <protection locked="0"/>
    </xf>
    <xf numFmtId="0" fontId="0" fillId="2" borderId="2" xfId="0" applyFill="1" applyBorder="1"/>
    <xf numFmtId="0" fontId="0" fillId="0" borderId="1" xfId="0" applyBorder="1" applyProtection="1"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8" fontId="1" fillId="3" borderId="0" xfId="0" applyNumberFormat="1" applyFont="1" applyFill="1" applyAlignment="1" applyProtection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15" zoomScale="85" zoomScaleNormal="85" workbookViewId="0">
      <selection activeCell="G21" sqref="G21"/>
    </sheetView>
  </sheetViews>
  <sheetFormatPr defaultRowHeight="14.5" x14ac:dyDescent="0.35"/>
  <cols>
    <col min="1" max="1" width="8.54296875" style="4" customWidth="1"/>
    <col min="2" max="2" width="22.453125" style="4" customWidth="1"/>
    <col min="3" max="3" width="72.90625" customWidth="1"/>
    <col min="4" max="4" width="9.81640625" style="4" bestFit="1" customWidth="1"/>
    <col min="5" max="5" width="8.54296875" style="4" bestFit="1" customWidth="1"/>
    <col min="6" max="7" width="8.90625" style="4"/>
    <col min="8" max="8" width="16.36328125" style="4" customWidth="1"/>
  </cols>
  <sheetData>
    <row r="1" spans="1:8" ht="18.5" x14ac:dyDescent="0.45">
      <c r="A1" s="46" t="s">
        <v>31</v>
      </c>
      <c r="B1" s="46"/>
      <c r="C1" s="46"/>
      <c r="D1" s="46"/>
      <c r="E1" s="46"/>
      <c r="F1" s="46"/>
      <c r="G1" s="46"/>
      <c r="H1" s="46"/>
    </row>
    <row r="2" spans="1:8" ht="18.5" x14ac:dyDescent="0.45">
      <c r="A2" s="46" t="s">
        <v>32</v>
      </c>
      <c r="B2" s="46"/>
      <c r="C2" s="46"/>
      <c r="D2" s="46"/>
      <c r="E2" s="46"/>
      <c r="F2" s="46"/>
      <c r="G2" s="46"/>
      <c r="H2" s="46"/>
    </row>
    <row r="4" spans="1:8" s="2" customFormat="1" ht="43.5" x14ac:dyDescent="0.35">
      <c r="A4" s="12" t="s">
        <v>0</v>
      </c>
      <c r="B4" s="12" t="s">
        <v>33</v>
      </c>
      <c r="C4" s="12" t="s">
        <v>1</v>
      </c>
      <c r="D4" s="13" t="s">
        <v>9</v>
      </c>
      <c r="E4" s="14" t="s">
        <v>11</v>
      </c>
      <c r="F4" s="7" t="s">
        <v>2</v>
      </c>
      <c r="G4" s="8" t="s">
        <v>27</v>
      </c>
      <c r="H4" s="6" t="s">
        <v>10</v>
      </c>
    </row>
    <row r="5" spans="1:8" s="1" customFormat="1" x14ac:dyDescent="0.35">
      <c r="A5" s="15"/>
      <c r="B5" s="15"/>
      <c r="C5" s="16" t="s">
        <v>3</v>
      </c>
      <c r="D5" s="15"/>
      <c r="E5" s="15"/>
      <c r="F5" s="3"/>
      <c r="G5" s="3"/>
      <c r="H5" s="3"/>
    </row>
    <row r="6" spans="1:8" ht="42.65" customHeight="1" x14ac:dyDescent="0.35">
      <c r="A6" s="17">
        <v>1</v>
      </c>
      <c r="B6" s="17" t="s">
        <v>34</v>
      </c>
      <c r="C6" s="18" t="s">
        <v>24</v>
      </c>
      <c r="D6" s="17">
        <v>45</v>
      </c>
      <c r="E6" s="17" t="s">
        <v>8</v>
      </c>
      <c r="F6" s="33">
        <v>0</v>
      </c>
      <c r="G6" s="33">
        <v>0</v>
      </c>
      <c r="H6" s="33">
        <f>(45*F6)+G6</f>
        <v>0</v>
      </c>
    </row>
    <row r="7" spans="1:8" x14ac:dyDescent="0.35">
      <c r="A7" s="17"/>
      <c r="B7" s="17"/>
      <c r="C7" s="19"/>
      <c r="D7" s="17"/>
      <c r="E7" s="17"/>
      <c r="F7" s="34"/>
      <c r="G7" s="34"/>
      <c r="H7" s="34"/>
    </row>
    <row r="8" spans="1:8" ht="29" x14ac:dyDescent="0.35">
      <c r="A8" s="17">
        <v>2</v>
      </c>
      <c r="B8" s="17" t="s">
        <v>34</v>
      </c>
      <c r="C8" s="20" t="s">
        <v>13</v>
      </c>
      <c r="D8" s="17">
        <v>45</v>
      </c>
      <c r="E8" s="17" t="s">
        <v>8</v>
      </c>
      <c r="F8" s="33">
        <v>0</v>
      </c>
      <c r="G8" s="33">
        <v>0</v>
      </c>
      <c r="H8" s="33">
        <f>(45*F8)+G8</f>
        <v>0</v>
      </c>
    </row>
    <row r="9" spans="1:8" x14ac:dyDescent="0.35">
      <c r="A9" s="17"/>
      <c r="B9" s="17"/>
      <c r="C9" s="19"/>
      <c r="D9" s="17"/>
      <c r="E9" s="17"/>
      <c r="F9" s="34"/>
      <c r="G9" s="34"/>
      <c r="H9" s="34"/>
    </row>
    <row r="10" spans="1:8" ht="29" x14ac:dyDescent="0.35">
      <c r="A10" s="17">
        <v>3</v>
      </c>
      <c r="B10" s="17" t="s">
        <v>34</v>
      </c>
      <c r="C10" s="20" t="s">
        <v>14</v>
      </c>
      <c r="D10" s="17">
        <v>85</v>
      </c>
      <c r="E10" s="17" t="s">
        <v>8</v>
      </c>
      <c r="F10" s="33">
        <v>0</v>
      </c>
      <c r="G10" s="33">
        <v>0</v>
      </c>
      <c r="H10" s="33">
        <f>(85*F10)+G10</f>
        <v>0</v>
      </c>
    </row>
    <row r="11" spans="1:8" x14ac:dyDescent="0.35">
      <c r="A11" s="17"/>
      <c r="B11" s="17"/>
      <c r="C11" s="19"/>
      <c r="D11" s="17"/>
      <c r="E11" s="17"/>
      <c r="F11" s="34"/>
      <c r="G11" s="34"/>
      <c r="H11" s="34"/>
    </row>
    <row r="12" spans="1:8" ht="29" x14ac:dyDescent="0.35">
      <c r="A12" s="17">
        <v>4</v>
      </c>
      <c r="B12" s="17" t="s">
        <v>34</v>
      </c>
      <c r="C12" s="20" t="s">
        <v>15</v>
      </c>
      <c r="D12" s="17">
        <v>85</v>
      </c>
      <c r="E12" s="17" t="s">
        <v>8</v>
      </c>
      <c r="F12" s="33">
        <v>0</v>
      </c>
      <c r="G12" s="33">
        <v>0</v>
      </c>
      <c r="H12" s="33">
        <f>(85*F12)+G12</f>
        <v>0</v>
      </c>
    </row>
    <row r="13" spans="1:8" x14ac:dyDescent="0.35">
      <c r="A13" s="17"/>
      <c r="B13" s="17"/>
      <c r="C13" s="21"/>
      <c r="D13" s="17"/>
      <c r="E13" s="17"/>
      <c r="F13" s="34"/>
      <c r="G13" s="34"/>
      <c r="H13" s="34"/>
    </row>
    <row r="14" spans="1:8" ht="43.5" x14ac:dyDescent="0.35">
      <c r="A14" s="17">
        <v>5</v>
      </c>
      <c r="B14" s="17" t="s">
        <v>34</v>
      </c>
      <c r="C14" s="20" t="s">
        <v>16</v>
      </c>
      <c r="D14" s="17">
        <v>25</v>
      </c>
      <c r="E14" s="17" t="s">
        <v>8</v>
      </c>
      <c r="F14" s="33">
        <v>0</v>
      </c>
      <c r="G14" s="33">
        <v>0</v>
      </c>
      <c r="H14" s="33">
        <f>(25*F14)+G14</f>
        <v>0</v>
      </c>
    </row>
    <row r="15" spans="1:8" x14ac:dyDescent="0.35">
      <c r="A15" s="17"/>
      <c r="B15" s="17"/>
      <c r="C15" s="19"/>
      <c r="D15" s="17"/>
      <c r="E15" s="17"/>
      <c r="F15" s="34"/>
      <c r="G15" s="34"/>
      <c r="H15" s="34"/>
    </row>
    <row r="16" spans="1:8" ht="29" x14ac:dyDescent="0.35">
      <c r="A16" s="17">
        <v>6</v>
      </c>
      <c r="B16" s="17" t="s">
        <v>34</v>
      </c>
      <c r="C16" s="20" t="s">
        <v>17</v>
      </c>
      <c r="D16" s="17">
        <v>25</v>
      </c>
      <c r="E16" s="17" t="s">
        <v>8</v>
      </c>
      <c r="F16" s="33">
        <v>0</v>
      </c>
      <c r="G16" s="33">
        <v>0</v>
      </c>
      <c r="H16" s="33">
        <f>(25*F16)+G16</f>
        <v>0</v>
      </c>
    </row>
    <row r="17" spans="1:8" x14ac:dyDescent="0.35">
      <c r="A17" s="17"/>
      <c r="B17" s="17"/>
      <c r="C17" s="21"/>
      <c r="D17" s="17"/>
      <c r="E17" s="17"/>
      <c r="F17" s="34"/>
      <c r="G17" s="34"/>
      <c r="H17" s="34"/>
    </row>
    <row r="18" spans="1:8" ht="29" x14ac:dyDescent="0.35">
      <c r="A18" s="17">
        <v>7</v>
      </c>
      <c r="B18" s="17" t="s">
        <v>34</v>
      </c>
      <c r="C18" s="20" t="s">
        <v>19</v>
      </c>
      <c r="D18" s="17">
        <v>25</v>
      </c>
      <c r="E18" s="17" t="s">
        <v>8</v>
      </c>
      <c r="F18" s="33">
        <v>0</v>
      </c>
      <c r="G18" s="33">
        <v>0</v>
      </c>
      <c r="H18" s="33">
        <f>(25*F18)+G18</f>
        <v>0</v>
      </c>
    </row>
    <row r="19" spans="1:8" x14ac:dyDescent="0.35">
      <c r="A19" s="17"/>
      <c r="B19" s="17"/>
      <c r="C19" s="21"/>
      <c r="D19" s="17"/>
      <c r="E19" s="17"/>
      <c r="F19" s="34"/>
      <c r="G19" s="34"/>
      <c r="H19" s="34"/>
    </row>
    <row r="20" spans="1:8" ht="29" x14ac:dyDescent="0.35">
      <c r="A20" s="17">
        <v>8</v>
      </c>
      <c r="B20" s="17" t="s">
        <v>34</v>
      </c>
      <c r="C20" s="20" t="s">
        <v>18</v>
      </c>
      <c r="D20" s="17">
        <v>15</v>
      </c>
      <c r="E20" s="17" t="s">
        <v>8</v>
      </c>
      <c r="F20" s="33">
        <v>0</v>
      </c>
      <c r="G20" s="33">
        <v>0</v>
      </c>
      <c r="H20" s="33">
        <f>(15*F20)+G20</f>
        <v>0</v>
      </c>
    </row>
    <row r="21" spans="1:8" x14ac:dyDescent="0.35">
      <c r="A21" s="17"/>
      <c r="B21" s="17"/>
      <c r="C21" s="21"/>
      <c r="D21" s="17"/>
      <c r="E21" s="17"/>
      <c r="F21" s="34"/>
      <c r="G21" s="34"/>
      <c r="H21" s="34"/>
    </row>
    <row r="22" spans="1:8" ht="29" x14ac:dyDescent="0.35">
      <c r="A22" s="17">
        <v>9</v>
      </c>
      <c r="B22" s="17" t="s">
        <v>34</v>
      </c>
      <c r="C22" s="20" t="s">
        <v>20</v>
      </c>
      <c r="D22" s="17">
        <v>15</v>
      </c>
      <c r="E22" s="17" t="s">
        <v>8</v>
      </c>
      <c r="F22" s="33">
        <v>0</v>
      </c>
      <c r="G22" s="33">
        <v>0</v>
      </c>
      <c r="H22" s="33">
        <f>(15*F22)+G22</f>
        <v>0</v>
      </c>
    </row>
    <row r="23" spans="1:8" x14ac:dyDescent="0.35">
      <c r="A23" s="17"/>
      <c r="B23" s="17"/>
      <c r="C23" s="21"/>
      <c r="D23" s="17"/>
      <c r="E23" s="17"/>
      <c r="F23" s="34"/>
      <c r="G23" s="34"/>
      <c r="H23" s="34"/>
    </row>
    <row r="24" spans="1:8" ht="29" x14ac:dyDescent="0.35">
      <c r="A24" s="17">
        <v>10</v>
      </c>
      <c r="B24" s="17" t="s">
        <v>34</v>
      </c>
      <c r="C24" s="20" t="s">
        <v>21</v>
      </c>
      <c r="D24" s="17">
        <v>25</v>
      </c>
      <c r="E24" s="17" t="s">
        <v>8</v>
      </c>
      <c r="F24" s="33">
        <v>0</v>
      </c>
      <c r="G24" s="33">
        <v>0</v>
      </c>
      <c r="H24" s="33">
        <f>(25*F24)+G24</f>
        <v>0</v>
      </c>
    </row>
    <row r="25" spans="1:8" s="10" customFormat="1" x14ac:dyDescent="0.35">
      <c r="A25" s="22"/>
      <c r="B25" s="22"/>
      <c r="C25" s="23" t="s">
        <v>7</v>
      </c>
      <c r="D25" s="22"/>
      <c r="E25" s="22"/>
      <c r="F25" s="35"/>
      <c r="G25" s="35"/>
      <c r="H25" s="44">
        <f>SUM(H6,H8,H10,H12,H14,H16,H18,H20,H22,H24)</f>
        <v>0</v>
      </c>
    </row>
    <row r="26" spans="1:8" x14ac:dyDescent="0.35">
      <c r="A26" s="17"/>
      <c r="B26" s="17"/>
      <c r="C26" s="24"/>
      <c r="D26" s="17"/>
      <c r="E26" s="17"/>
      <c r="F26" s="34"/>
      <c r="G26" s="34"/>
      <c r="H26" s="34"/>
    </row>
    <row r="27" spans="1:8" s="9" customFormat="1" x14ac:dyDescent="0.35">
      <c r="A27" s="25"/>
      <c r="B27" s="25"/>
      <c r="C27" s="16" t="s">
        <v>4</v>
      </c>
      <c r="D27" s="25"/>
      <c r="E27" s="25"/>
      <c r="F27" s="36"/>
      <c r="G27" s="36"/>
      <c r="H27" s="36"/>
    </row>
    <row r="28" spans="1:8" ht="29" x14ac:dyDescent="0.35">
      <c r="A28" s="17">
        <v>11</v>
      </c>
      <c r="B28" s="17" t="s">
        <v>35</v>
      </c>
      <c r="C28" s="20" t="s">
        <v>25</v>
      </c>
      <c r="D28" s="17">
        <v>40</v>
      </c>
      <c r="E28" s="17" t="s">
        <v>8</v>
      </c>
      <c r="F28" s="33">
        <v>0</v>
      </c>
      <c r="G28" s="33">
        <v>0</v>
      </c>
      <c r="H28" s="33">
        <f>(40*F28)+G28</f>
        <v>0</v>
      </c>
    </row>
    <row r="29" spans="1:8" x14ac:dyDescent="0.35">
      <c r="A29" s="17"/>
      <c r="B29" s="17"/>
      <c r="C29" s="21"/>
      <c r="D29" s="17"/>
      <c r="E29" s="17"/>
      <c r="F29" s="34"/>
      <c r="G29" s="34"/>
      <c r="H29" s="34"/>
    </row>
    <row r="30" spans="1:8" ht="29" x14ac:dyDescent="0.35">
      <c r="A30" s="17">
        <v>12</v>
      </c>
      <c r="B30" s="17" t="s">
        <v>36</v>
      </c>
      <c r="C30" s="20" t="s">
        <v>26</v>
      </c>
      <c r="D30" s="17">
        <v>20</v>
      </c>
      <c r="E30" s="17" t="s">
        <v>8</v>
      </c>
      <c r="F30" s="33">
        <v>0</v>
      </c>
      <c r="G30" s="33">
        <v>0</v>
      </c>
      <c r="H30" s="33">
        <f>(20*F30)+G30</f>
        <v>0</v>
      </c>
    </row>
    <row r="31" spans="1:8" s="10" customFormat="1" x14ac:dyDescent="0.35">
      <c r="A31" s="22"/>
      <c r="B31" s="22"/>
      <c r="C31" s="23" t="s">
        <v>6</v>
      </c>
      <c r="D31" s="22"/>
      <c r="E31" s="22"/>
      <c r="F31" s="35"/>
      <c r="G31" s="35"/>
      <c r="H31" s="44">
        <f>SUM(H28,H30)</f>
        <v>0</v>
      </c>
    </row>
    <row r="32" spans="1:8" x14ac:dyDescent="0.35">
      <c r="A32" s="17"/>
      <c r="B32" s="17"/>
      <c r="C32" s="24"/>
      <c r="D32" s="17"/>
      <c r="E32" s="17"/>
      <c r="F32" s="34"/>
      <c r="G32" s="34"/>
      <c r="H32" s="34"/>
    </row>
    <row r="33" spans="1:8" s="9" customFormat="1" x14ac:dyDescent="0.35">
      <c r="A33" s="25">
        <v>13</v>
      </c>
      <c r="B33" s="25"/>
      <c r="C33" s="26" t="s">
        <v>5</v>
      </c>
      <c r="D33" s="25"/>
      <c r="E33" s="25"/>
      <c r="F33" s="36"/>
      <c r="G33" s="36"/>
      <c r="H33" s="36"/>
    </row>
    <row r="34" spans="1:8" x14ac:dyDescent="0.35">
      <c r="A34" s="17"/>
      <c r="B34" s="17"/>
      <c r="C34" s="21"/>
      <c r="D34" s="17"/>
      <c r="E34" s="17"/>
      <c r="F34" s="34"/>
      <c r="G34" s="34"/>
      <c r="H34" s="34"/>
    </row>
    <row r="35" spans="1:8" ht="29" x14ac:dyDescent="0.35">
      <c r="A35" s="17">
        <v>14</v>
      </c>
      <c r="B35" s="27" t="s">
        <v>34</v>
      </c>
      <c r="C35" s="20" t="s">
        <v>22</v>
      </c>
      <c r="D35" s="17">
        <v>10</v>
      </c>
      <c r="E35" s="17" t="s">
        <v>8</v>
      </c>
      <c r="F35" s="33">
        <v>0</v>
      </c>
      <c r="G35" s="33">
        <v>0</v>
      </c>
      <c r="H35" s="33">
        <f>(10*F35)+G35</f>
        <v>0</v>
      </c>
    </row>
    <row r="36" spans="1:8" x14ac:dyDescent="0.35">
      <c r="A36" s="17"/>
      <c r="B36" s="17"/>
      <c r="C36" s="21"/>
      <c r="D36" s="17"/>
      <c r="E36" s="17"/>
      <c r="F36" s="34"/>
      <c r="G36" s="34"/>
      <c r="H36" s="34"/>
    </row>
    <row r="37" spans="1:8" ht="29" x14ac:dyDescent="0.35">
      <c r="A37" s="17">
        <v>15</v>
      </c>
      <c r="B37" s="27" t="s">
        <v>34</v>
      </c>
      <c r="C37" s="20" t="s">
        <v>21</v>
      </c>
      <c r="D37" s="17">
        <v>20</v>
      </c>
      <c r="E37" s="17" t="s">
        <v>8</v>
      </c>
      <c r="F37" s="33">
        <v>0</v>
      </c>
      <c r="G37" s="33">
        <v>0</v>
      </c>
      <c r="H37" s="33">
        <f>(20*F37)+G37</f>
        <v>0</v>
      </c>
    </row>
    <row r="38" spans="1:8" x14ac:dyDescent="0.35">
      <c r="A38" s="17"/>
      <c r="B38" s="17"/>
      <c r="C38" s="21"/>
      <c r="D38" s="17"/>
      <c r="E38" s="17"/>
      <c r="F38" s="34"/>
      <c r="G38" s="34"/>
      <c r="H38" s="34"/>
    </row>
    <row r="39" spans="1:8" ht="29" x14ac:dyDescent="0.35">
      <c r="A39" s="17">
        <v>16</v>
      </c>
      <c r="B39" s="27" t="s">
        <v>34</v>
      </c>
      <c r="C39" s="20" t="s">
        <v>23</v>
      </c>
      <c r="D39" s="17">
        <v>30</v>
      </c>
      <c r="E39" s="17" t="s">
        <v>8</v>
      </c>
      <c r="F39" s="33">
        <v>0</v>
      </c>
      <c r="G39" s="33">
        <v>0</v>
      </c>
      <c r="H39" s="33">
        <f>(30*F39)+G39</f>
        <v>0</v>
      </c>
    </row>
    <row r="40" spans="1:8" x14ac:dyDescent="0.35">
      <c r="A40" s="17"/>
      <c r="B40" s="17"/>
      <c r="C40" s="21"/>
      <c r="D40" s="17"/>
      <c r="E40" s="17"/>
      <c r="F40" s="34"/>
      <c r="G40" s="34"/>
      <c r="H40" s="34"/>
    </row>
    <row r="41" spans="1:8" x14ac:dyDescent="0.35">
      <c r="A41" s="17">
        <v>17</v>
      </c>
      <c r="B41" s="17" t="s">
        <v>44</v>
      </c>
      <c r="C41" s="21" t="s">
        <v>39</v>
      </c>
      <c r="D41" s="17">
        <v>20</v>
      </c>
      <c r="E41" s="17" t="s">
        <v>8</v>
      </c>
      <c r="F41" s="33">
        <v>0</v>
      </c>
      <c r="G41" s="33">
        <v>0</v>
      </c>
      <c r="H41" s="33">
        <f>(20*F41)+G41</f>
        <v>0</v>
      </c>
    </row>
    <row r="42" spans="1:8" x14ac:dyDescent="0.35">
      <c r="A42" s="17"/>
      <c r="B42" s="17"/>
      <c r="C42" s="21"/>
      <c r="D42" s="17"/>
      <c r="E42" s="17"/>
      <c r="F42" s="34"/>
      <c r="G42" s="34"/>
      <c r="H42" s="34"/>
    </row>
    <row r="43" spans="1:8" x14ac:dyDescent="0.35">
      <c r="A43" s="17">
        <v>18</v>
      </c>
      <c r="B43" s="17" t="s">
        <v>44</v>
      </c>
      <c r="C43" s="21" t="s">
        <v>40</v>
      </c>
      <c r="D43" s="17">
        <v>20</v>
      </c>
      <c r="E43" s="17" t="s">
        <v>8</v>
      </c>
      <c r="F43" s="33">
        <v>0</v>
      </c>
      <c r="G43" s="33">
        <v>0</v>
      </c>
      <c r="H43" s="33">
        <f>(20*F43)+G43</f>
        <v>0</v>
      </c>
    </row>
    <row r="44" spans="1:8" x14ac:dyDescent="0.35">
      <c r="A44" s="17"/>
      <c r="B44" s="17"/>
      <c r="C44" s="21"/>
      <c r="D44" s="17"/>
      <c r="E44" s="17"/>
      <c r="F44" s="34"/>
      <c r="G44" s="34"/>
      <c r="H44" s="34"/>
    </row>
    <row r="45" spans="1:8" x14ac:dyDescent="0.35">
      <c r="A45" s="17">
        <v>19</v>
      </c>
      <c r="B45" s="17"/>
      <c r="C45" s="21" t="s">
        <v>43</v>
      </c>
      <c r="D45" s="17">
        <v>20</v>
      </c>
      <c r="E45" s="17" t="s">
        <v>8</v>
      </c>
      <c r="F45" s="33">
        <v>0</v>
      </c>
      <c r="G45" s="33">
        <v>0</v>
      </c>
      <c r="H45" s="33">
        <f>(20*F45)+G45</f>
        <v>0</v>
      </c>
    </row>
    <row r="46" spans="1:8" x14ac:dyDescent="0.35">
      <c r="A46" s="17"/>
      <c r="B46" s="17"/>
      <c r="C46" s="21"/>
      <c r="D46" s="17"/>
      <c r="E46" s="17"/>
      <c r="F46" s="34"/>
      <c r="G46" s="34"/>
      <c r="H46" s="34"/>
    </row>
    <row r="47" spans="1:8" x14ac:dyDescent="0.35">
      <c r="A47" s="17">
        <v>20</v>
      </c>
      <c r="B47" s="17" t="s">
        <v>44</v>
      </c>
      <c r="C47" s="28" t="s">
        <v>41</v>
      </c>
      <c r="D47" s="17">
        <v>20</v>
      </c>
      <c r="E47" s="17" t="s">
        <v>8</v>
      </c>
      <c r="F47" s="33">
        <v>0</v>
      </c>
      <c r="G47" s="33">
        <v>0</v>
      </c>
      <c r="H47" s="33">
        <f>(20*F47)+G47</f>
        <v>0</v>
      </c>
    </row>
    <row r="48" spans="1:8" x14ac:dyDescent="0.35">
      <c r="A48" s="17"/>
      <c r="B48" s="17"/>
      <c r="C48" s="24"/>
      <c r="D48" s="17"/>
      <c r="E48" s="17"/>
      <c r="F48" s="34"/>
      <c r="G48" s="34"/>
      <c r="H48" s="34"/>
    </row>
    <row r="49" spans="1:12" x14ac:dyDescent="0.35">
      <c r="A49" s="17">
        <v>21</v>
      </c>
      <c r="B49" s="17" t="s">
        <v>44</v>
      </c>
      <c r="C49" s="19" t="s">
        <v>42</v>
      </c>
      <c r="D49" s="17">
        <v>20</v>
      </c>
      <c r="E49" s="17" t="s">
        <v>8</v>
      </c>
      <c r="F49" s="33">
        <v>0</v>
      </c>
      <c r="G49" s="33">
        <v>0</v>
      </c>
      <c r="H49" s="33">
        <f>(20*F49)+G49</f>
        <v>0</v>
      </c>
    </row>
    <row r="50" spans="1:12" x14ac:dyDescent="0.35">
      <c r="A50" s="17"/>
      <c r="B50" s="17"/>
      <c r="C50" s="19"/>
      <c r="D50" s="17"/>
      <c r="E50" s="17"/>
      <c r="F50" s="34"/>
      <c r="G50" s="34"/>
      <c r="H50" s="34"/>
    </row>
    <row r="51" spans="1:12" ht="29" x14ac:dyDescent="0.35">
      <c r="A51" s="17">
        <v>22</v>
      </c>
      <c r="B51" s="17" t="s">
        <v>37</v>
      </c>
      <c r="C51" s="29" t="s">
        <v>30</v>
      </c>
      <c r="D51" s="17">
        <v>10</v>
      </c>
      <c r="E51" s="17" t="s">
        <v>8</v>
      </c>
      <c r="F51" s="33">
        <v>0</v>
      </c>
      <c r="G51" s="33">
        <v>0</v>
      </c>
      <c r="H51" s="33">
        <f>(10*F51)+G51</f>
        <v>0</v>
      </c>
    </row>
    <row r="52" spans="1:12" x14ac:dyDescent="0.35">
      <c r="A52" s="17"/>
      <c r="B52" s="17"/>
      <c r="C52" s="29"/>
      <c r="D52" s="17"/>
      <c r="E52" s="17"/>
      <c r="F52" s="34"/>
      <c r="G52" s="34"/>
      <c r="H52" s="34"/>
    </row>
    <row r="53" spans="1:12" s="5" customFormat="1" x14ac:dyDescent="0.35">
      <c r="A53" s="30"/>
      <c r="B53" s="30"/>
      <c r="C53" s="30" t="s">
        <v>28</v>
      </c>
      <c r="D53" s="30"/>
      <c r="E53" s="30"/>
      <c r="F53" s="35"/>
      <c r="G53" s="35"/>
      <c r="H53" s="44">
        <f>SUM(H35,H37,H39,H41,H43,H45,H47,H47,H47,H51)</f>
        <v>0</v>
      </c>
      <c r="I53" s="37"/>
      <c r="J53" s="37"/>
      <c r="K53" s="37"/>
      <c r="L53" s="37"/>
    </row>
    <row r="54" spans="1:12" s="2" customFormat="1" x14ac:dyDescent="0.35">
      <c r="A54" s="31"/>
      <c r="B54" s="31"/>
      <c r="C54" s="32" t="s">
        <v>29</v>
      </c>
      <c r="D54" s="31"/>
      <c r="E54" s="31"/>
      <c r="F54" s="35"/>
      <c r="G54" s="35"/>
      <c r="H54" s="44">
        <f>SUM(H25,H31,H53)</f>
        <v>0</v>
      </c>
      <c r="I54" s="38"/>
      <c r="J54" s="38"/>
      <c r="K54" s="38"/>
      <c r="L54" s="38"/>
    </row>
    <row r="55" spans="1:12" x14ac:dyDescent="0.35">
      <c r="I55" s="38"/>
      <c r="J55" s="38"/>
      <c r="K55" s="38"/>
      <c r="L55" s="38"/>
    </row>
    <row r="56" spans="1:12" s="1" customFormat="1" ht="24" customHeight="1" x14ac:dyDescent="0.35">
      <c r="A56" s="11"/>
      <c r="B56" s="11"/>
      <c r="C56" s="39" t="s">
        <v>12</v>
      </c>
      <c r="D56" s="11"/>
      <c r="E56" s="11"/>
      <c r="F56" s="11"/>
      <c r="G56" s="11"/>
      <c r="H56" s="11"/>
      <c r="I56" s="38"/>
      <c r="J56" s="38"/>
      <c r="K56" s="38"/>
      <c r="L56" s="38"/>
    </row>
    <row r="57" spans="1:12" x14ac:dyDescent="0.35">
      <c r="A57" s="11"/>
      <c r="B57" s="11"/>
      <c r="D57" s="11"/>
      <c r="E57" s="11"/>
      <c r="F57" s="11"/>
      <c r="G57" s="11"/>
      <c r="H57" s="11"/>
    </row>
    <row r="58" spans="1:12" x14ac:dyDescent="0.35">
      <c r="A58" s="11"/>
      <c r="B58" s="11"/>
      <c r="C58" s="39" t="s">
        <v>38</v>
      </c>
      <c r="D58" s="11"/>
      <c r="E58" s="11"/>
      <c r="F58" s="11"/>
      <c r="G58" s="11"/>
      <c r="H58" s="11"/>
    </row>
    <row r="60" spans="1:12" x14ac:dyDescent="0.35">
      <c r="A60" s="11"/>
      <c r="B60" s="11"/>
      <c r="C60" s="40" t="s">
        <v>45</v>
      </c>
      <c r="D60" s="45" t="s">
        <v>50</v>
      </c>
      <c r="E60" s="11"/>
      <c r="F60" s="11"/>
      <c r="G60" s="11"/>
      <c r="H60" s="11"/>
    </row>
    <row r="61" spans="1:12" x14ac:dyDescent="0.35">
      <c r="C61" s="41" t="s">
        <v>46</v>
      </c>
      <c r="D61" s="42"/>
    </row>
    <row r="62" spans="1:12" x14ac:dyDescent="0.35">
      <c r="C62" s="43" t="s">
        <v>47</v>
      </c>
      <c r="D62" s="42"/>
    </row>
    <row r="63" spans="1:12" x14ac:dyDescent="0.35">
      <c r="C63" s="41" t="s">
        <v>48</v>
      </c>
      <c r="D63" s="42"/>
    </row>
    <row r="64" spans="1:12" x14ac:dyDescent="0.35">
      <c r="C64" s="43" t="s">
        <v>49</v>
      </c>
      <c r="D64" s="42"/>
    </row>
  </sheetData>
  <sheetProtection algorithmName="SHA-512" hashValue="6hUtJoMTWsW2XCV5yNJSlO9bKJuEOV0PZ1ASzwvw08QPKRME7Tes/C693mAcYo6gK6/noj92PfU4gOHV8sEj0A==" saltValue="br8Qi94YiP/+ynO9AxBnFQ==" spinCount="100000" sheet="1" selectLockedCells="1"/>
  <mergeCells count="2">
    <mergeCell ref="A1:H1"/>
    <mergeCell ref="A2:H2"/>
  </mergeCells>
  <pageMargins left="0.25" right="0.25" top="0.75" bottom="0.75" header="0.3" footer="0.3"/>
  <pageSetup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4580ede-f250-4c3f-8476-7b696b5ee04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AE173B5D26234B9CAE75315317A990" ma:contentTypeVersion="20" ma:contentTypeDescription="Create a new document." ma:contentTypeScope="" ma:versionID="113995bc0f1e3d768a4ac69d04531c0f">
  <xsd:schema xmlns:xsd="http://www.w3.org/2001/XMLSchema" xmlns:xs="http://www.w3.org/2001/XMLSchema" xmlns:p="http://schemas.microsoft.com/office/2006/metadata/properties" xmlns:ns3="6eaf602a-6f90-4fc3-8881-511b72ba2e30" xmlns:ns4="24580ede-f250-4c3f-8476-7b696b5ee04e" targetNamespace="http://schemas.microsoft.com/office/2006/metadata/properties" ma:root="true" ma:fieldsID="6d5aed2d4eb34ed183748e87618299fb" ns3:_="" ns4:_="">
    <xsd:import namespace="6eaf602a-6f90-4fc3-8881-511b72ba2e30"/>
    <xsd:import namespace="24580ede-f250-4c3f-8476-7b696b5ee04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category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f602a-6f90-4fc3-8881-511b72ba2e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80ede-f250-4c3f-8476-7b696b5ee04e" elementFormDefault="qualified">
    <xsd:import namespace="http://schemas.microsoft.com/office/2006/documentManagement/types"/>
    <xsd:import namespace="http://schemas.microsoft.com/office/infopath/2007/PartnerControls"/>
    <xsd:element name="category" ma:index="9" nillable="true" ma:displayName="category" ma:internalName="category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c89badf8-0cd2-4e7b-b9e9-f8f3d3755954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384509-F1EC-45C6-A787-D688A8D63B99}">
  <ds:schemaRefs>
    <ds:schemaRef ds:uri="6eaf602a-6f90-4fc3-8881-511b72ba2e30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24580ede-f250-4c3f-8476-7b696b5ee04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FE8DCA-A135-42D3-B121-F31531D72D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af602a-6f90-4fc3-8881-511b72ba2e30"/>
    <ds:schemaRef ds:uri="24580ede-f250-4c3f-8476-7b696b5ee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A538DD-28F6-41E7-891E-FC35FAF84C8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4FF0708-FBC6-42E0-A0C7-34B9CBF6FB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Sheet1!_Hlk18072963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Watson</dc:creator>
  <cp:lastModifiedBy>Meloni Hurley</cp:lastModifiedBy>
  <cp:lastPrinted>2020-02-07T11:20:35Z</cp:lastPrinted>
  <dcterms:created xsi:type="dcterms:W3CDTF">2019-10-28T19:53:42Z</dcterms:created>
  <dcterms:modified xsi:type="dcterms:W3CDTF">2020-05-04T21:49:08Z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0x0101009DAE173B5D26234B9CAE75315317A990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