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4\24-DES-ITBPW-566 Intersection at N Ohio St-12th Road N and 12th Road N-11th Road N\Solicitation Attachments\"/>
    </mc:Choice>
  </mc:AlternateContent>
  <xr:revisionPtr revIDLastSave="0" documentId="8_{3D6CB13F-D2D9-491B-B102-22E316402AC4}" xr6:coauthVersionLast="47" xr6:coauthVersionMax="47" xr10:uidLastSave="{00000000-0000-0000-0000-000000000000}"/>
  <bookViews>
    <workbookView xWindow="-17820" yWindow="120" windowWidth="15360" windowHeight="15120" xr2:uid="{011EBBDB-E98A-4E5C-90DE-8BA88667656E}"/>
  </bookViews>
  <sheets>
    <sheet name="Unit_Price_Tab" sheetId="1" r:id="rId1"/>
  </sheets>
  <externalReferences>
    <externalReference r:id="rId2"/>
  </externalReferences>
  <definedNames>
    <definedName name="BidTabs1" localSheetId="0">[1]!BidTabs[#Data]</definedName>
    <definedName name="BidTabs1">[1]!BidTabs[#Data]</definedName>
    <definedName name="_xlnm.Print_Area" localSheetId="0">Unit_Price_Tab!$A$1:$F$94</definedName>
    <definedName name="_xlnm.Print_Titles" localSheetId="0">Unit_Price_Tab!$4:$5</definedName>
    <definedName name="Spanner_Auto_File">"alse"</definedName>
    <definedName name="UnitPrice" localSheetId="0">[1]!BidTabs[[Master Item Number]:[Unit]]</definedName>
    <definedName name="UnitPrice">[1]!BidTabs[[Master Item Number]:[Unit]]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51" i="1"/>
  <c r="F50" i="1"/>
  <c r="F45" i="1"/>
  <c r="F44" i="1"/>
  <c r="F43" i="1"/>
  <c r="F38" i="1"/>
  <c r="F37" i="1"/>
  <c r="F34" i="1"/>
  <c r="F35" i="1"/>
  <c r="F36" i="1"/>
  <c r="F33" i="1"/>
  <c r="F32" i="1"/>
  <c r="F26" i="1"/>
  <c r="F25" i="1"/>
  <c r="F24" i="1"/>
  <c r="F17" i="1"/>
  <c r="F18" i="1"/>
  <c r="F19" i="1"/>
  <c r="F16" i="1"/>
  <c r="F15" i="1"/>
  <c r="F14" i="1"/>
  <c r="F9" i="1"/>
  <c r="F8" i="1"/>
  <c r="F7" i="1"/>
  <c r="F28" i="1" l="1"/>
  <c r="F67" i="1"/>
  <c r="F10" i="1"/>
  <c r="F77" i="1"/>
  <c r="F46" i="1"/>
  <c r="F39" i="1"/>
  <c r="F20" i="1"/>
  <c r="F81" i="1" l="1"/>
</calcChain>
</file>

<file path=xl/sharedStrings.xml><?xml version="1.0" encoding="utf-8"?>
<sst xmlns="http://schemas.openxmlformats.org/spreadsheetml/2006/main" count="236" uniqueCount="137">
  <si>
    <t>MASTER ITEM #</t>
  </si>
  <si>
    <t>DESCRIPTION</t>
  </si>
  <si>
    <t>QTY</t>
  </si>
  <si>
    <t>UNIT</t>
  </si>
  <si>
    <t>TOTAL</t>
  </si>
  <si>
    <t>C1</t>
  </si>
  <si>
    <t>SUBTOTAL</t>
  </si>
  <si>
    <t>C2</t>
  </si>
  <si>
    <t>C3</t>
  </si>
  <si>
    <t>C4</t>
  </si>
  <si>
    <t>C9</t>
  </si>
  <si>
    <t>C10</t>
  </si>
  <si>
    <t>C11</t>
  </si>
  <si>
    <t>PCT</t>
  </si>
  <si>
    <t>NA</t>
  </si>
  <si>
    <t>%</t>
  </si>
  <si>
    <t>01000-C16-00010</t>
  </si>
  <si>
    <t>Maintenance of Traffic (MOT)</t>
  </si>
  <si>
    <t>01000-C16-00030</t>
  </si>
  <si>
    <t>Mobilization and De-Mobilization</t>
  </si>
  <si>
    <t>01500-SA-00200</t>
  </si>
  <si>
    <t>SWPPP Administration</t>
  </si>
  <si>
    <t>PERCENTAGE LINE ITEMS SUBTOTAL</t>
  </si>
  <si>
    <t>PERCENTAGE LINE ITEMS</t>
  </si>
  <si>
    <t>SY</t>
  </si>
  <si>
    <t>02200-C1-00130</t>
  </si>
  <si>
    <t>Aggregate, VDOT #21-A  (Compacted in Place per VDOT standards &amp; Specs)</t>
  </si>
  <si>
    <t>CY</t>
  </si>
  <si>
    <t>02200-C1-00160</t>
  </si>
  <si>
    <t>Aggregate, VDOT #57  (Compacted in Place per VDOT standards &amp; Specs)</t>
  </si>
  <si>
    <t>02750-C2-00020</t>
  </si>
  <si>
    <t>Concrete Curb, Standard Header Curb C-3 (Arlington County Detail R-2.0), includes curb for aprons, ramps, etc.</t>
  </si>
  <si>
    <t>LF</t>
  </si>
  <si>
    <t>02750-C2-00060</t>
  </si>
  <si>
    <t>Concrete Curb &amp; Gutter, Standard C-2 and C-2R (Arlington County Detail R-2.0), includes curb &amp; gutter for aprons, ramps, etc.</t>
  </si>
  <si>
    <t>02611-C2-00110</t>
  </si>
  <si>
    <t>Concrete Sidewalk, 4" Thickness (Arlington County Detail R-2.0)</t>
  </si>
  <si>
    <t>02611-C2-00190</t>
  </si>
  <si>
    <t>CG-12 Detectable Warning Surface - Truncated Domes</t>
  </si>
  <si>
    <t>02611-C2-00170</t>
  </si>
  <si>
    <t>Concrete Driveway Entrance, 6" Thick Residential (Arlington County Details R-2.4A, R-2.4B, R-2.4C, R-2.4D)</t>
  </si>
  <si>
    <t>03100-C2-00230</t>
  </si>
  <si>
    <t>Concrete and Formwork (VDOT Class A3), only when not included in other pay items</t>
  </si>
  <si>
    <t>02600-C3-00010</t>
  </si>
  <si>
    <t>Asphalt Concrete, Planing or Milling (1/2" to 3" Depth)</t>
  </si>
  <si>
    <t>02600-C3-00030</t>
  </si>
  <si>
    <t>Asphalt Concrete, Base Course (VDOT BM-25.0A)</t>
  </si>
  <si>
    <t>TON</t>
  </si>
  <si>
    <t>02600-C3-00060</t>
  </si>
  <si>
    <t>Asphalt Concrete, Surface Course (VDOT SM-9.5A)</t>
  </si>
  <si>
    <t>02500-C4-00620</t>
  </si>
  <si>
    <t>15" Pipe, RCP Class III, In Place Up to 6' Deep</t>
  </si>
  <si>
    <t>02505-C4-00080</t>
  </si>
  <si>
    <t>CB-2 (Arlington County Standards), In Place Up to 6' Deep</t>
  </si>
  <si>
    <t>EA</t>
  </si>
  <si>
    <t>02505-C4-00100</t>
  </si>
  <si>
    <t>CB-2A or CB-2B (throat lengths from 8'-6" up to 16'-0"),  In Place Up to 6' Deep, Arlington County Standards.</t>
  </si>
  <si>
    <t>02505-C4-00520</t>
  </si>
  <si>
    <t>Convert Catch Basin to Manhole</t>
  </si>
  <si>
    <t>02505-C4-00110</t>
  </si>
  <si>
    <t>CB-2A or CB-2B (throat lengths from 8'-6" up to 16'-0"), Each VF Over 6' Deep, Arlington County Standards.</t>
  </si>
  <si>
    <t>VF</t>
  </si>
  <si>
    <t>Convert catch Basin to Grate Inlet</t>
  </si>
  <si>
    <t>14030-C9-00150</t>
  </si>
  <si>
    <t>Remove Underground Conduit</t>
  </si>
  <si>
    <t>14060-C9-00360</t>
  </si>
  <si>
    <t>Removal of Existing Foundation - 4' to 8' Deep</t>
  </si>
  <si>
    <t>Remove Streetlight Pole, Luminaire Arm and Light Fixture</t>
  </si>
  <si>
    <t xml:space="preserve"> EA</t>
  </si>
  <si>
    <t>02900-C10-00020</t>
  </si>
  <si>
    <t>Six (6) Inch Transverse Markings</t>
  </si>
  <si>
    <t>02900-C10-00040</t>
  </si>
  <si>
    <t>Eighteen (18) Inch Transverse Markings</t>
  </si>
  <si>
    <t>02900-C10-00050</t>
  </si>
  <si>
    <t>Twenty Four (24) Inch Transverse Markings, Note: Used For Continental (Ladder) Crosswalk</t>
  </si>
  <si>
    <t>02900-C10-00070</t>
  </si>
  <si>
    <t>Four (4) Inch Longitudinal Solid Line</t>
  </si>
  <si>
    <t>02900-C10-00120</t>
  </si>
  <si>
    <t>Six (6) Inch Longitudinal Solid Line</t>
  </si>
  <si>
    <t>02900-C10-00160</t>
  </si>
  <si>
    <t>Six (6) Inch Longitudinal Skip Line (Two (2) Foot Line/ Four (4) Foot Spacing), Note: Twelve (12) LF Consists of Two (2) LF of Marking and Four (4) LF of Space</t>
  </si>
  <si>
    <t>02900-C10-00170</t>
  </si>
  <si>
    <t>Twelve (12) Inch Yellow Longitudinal Centerline, Two - Four (4) Inch Yellow Lines with Four (4) Inch Separation</t>
  </si>
  <si>
    <t>02900-C10-00290</t>
  </si>
  <si>
    <t>Standard Bicycle Symbols (MUTCD, Chapter 9C, Figure 9C-3), "Bike Symbol", "Helmeted Bicyclist Symbol"</t>
  </si>
  <si>
    <t>02900-C10-00360</t>
  </si>
  <si>
    <t>Removal of Existing Longitudinal Lines (Up To and Including Six (6) Inch Width), Note: Base Unit For Removal</t>
  </si>
  <si>
    <t>02900-C10-00380</t>
  </si>
  <si>
    <t>Removal of Existing Transverse Lines (Up To and Including Six (6) Inch Width), Note: Base Unit For Removal</t>
  </si>
  <si>
    <t>02900-C10-XXXXX</t>
  </si>
  <si>
    <t>Removal of Existing Signs</t>
  </si>
  <si>
    <t>02619-C10-00410</t>
  </si>
  <si>
    <t>Traffic Control Sign (Typical Stop, Yield, No Parking, Speed Limit, or Similar)</t>
  </si>
  <si>
    <t>02619-C10-00430</t>
  </si>
  <si>
    <t>Traffic Control Sign (Typical Stop, Yield, No Parking, Speed Limit, or Similar), Relocate with New Post</t>
  </si>
  <si>
    <t>02900-C10-00225</t>
  </si>
  <si>
    <t>Twelve (12) Inch Yellow Gore Markings, Twenty (20) Foot Spacing @ 45 Degree</t>
  </si>
  <si>
    <t>Relocate Existing Flexible Delineator Post</t>
  </si>
  <si>
    <t>Remove Existing Flexible Delineator Post</t>
  </si>
  <si>
    <t>02100-C11-00500</t>
  </si>
  <si>
    <t>Tree/Stump Removal - Class A. Remove and Dispose, Up to 6" DBH to 12" DBH (Diameter at Breast Height)</t>
  </si>
  <si>
    <t>02100-C11-00504</t>
  </si>
  <si>
    <t>Tree/Stump Removal - Class E. Remove and Dispose, over 30" DBH to 36" DBH (Diameter at Breast Height)</t>
  </si>
  <si>
    <t>329300-C11-00601</t>
  </si>
  <si>
    <t>Trees, Deciduous - 1.0 to 1.5" caliper</t>
  </si>
  <si>
    <t>329300-C11-00603</t>
  </si>
  <si>
    <t>Trees, Deciduous - 2.0 to 2.5" caliper</t>
  </si>
  <si>
    <t>02800-C11-00081</t>
  </si>
  <si>
    <t>Tree Staking (Arlington County Park and Recreation, 02930.6 and 02930.7)</t>
  </si>
  <si>
    <t>Remove Existing Wall Structure</t>
  </si>
  <si>
    <t>02505-C4-SP535</t>
  </si>
  <si>
    <t>04300-C11-SP295</t>
  </si>
  <si>
    <t>02840-C10-SP510</t>
  </si>
  <si>
    <t>02840-C10-SP505</t>
  </si>
  <si>
    <t>14090-C9-SP450</t>
  </si>
  <si>
    <t>01500-C13-10000</t>
  </si>
  <si>
    <t>Temporary Erosion and Sediment Controls</t>
  </si>
  <si>
    <t>02200-C1-00050</t>
  </si>
  <si>
    <t>Select Borrow (VDOT Section 207 - Select Material, Type I)</t>
  </si>
  <si>
    <t>Asphalt Header Curb, 4" (VDOT SM-9.5A)</t>
  </si>
  <si>
    <t>02505-C4-00470</t>
  </si>
  <si>
    <t>Catch Basin Structure Top, Remove &amp; Replace</t>
  </si>
  <si>
    <t>02600-C3-SP121</t>
  </si>
  <si>
    <t>GENERAL EARTH WORK</t>
  </si>
  <si>
    <t>CONCRETE WORK</t>
  </si>
  <si>
    <t>ASPHALT WORK</t>
  </si>
  <si>
    <t>STORM SEWER UTILITY WORK</t>
  </si>
  <si>
    <t>STREET LIGHTING WORK</t>
  </si>
  <si>
    <t>PAVEMENT MARKING AND SIGNAGE WORK</t>
  </si>
  <si>
    <t>LANDSCAPE AND HARDSCAPE RESTORATION WORK</t>
  </si>
  <si>
    <t>LS</t>
  </si>
  <si>
    <t>02619-C10-SP441</t>
  </si>
  <si>
    <t>24-DES-ITBPW-566- ATTACHMENT A - PRICING SHEET</t>
  </si>
  <si>
    <t>All Unit Prices on the Bid Form shall reflect and be inclusive of all costs.</t>
  </si>
  <si>
    <t>UNIT 
PRICE</t>
  </si>
  <si>
    <t xml:space="preserve">Bidders must input their proposed percentages for SWPPP Administration, Maintenance of Traffic (MOT), Mobilization and De-Mobilization and Temporary Erosion and Sediment Controls. Evaluation of the contract total price will not include the  below items. </t>
  </si>
  <si>
    <t xml:space="preserve"> CONTRACT TOTAL  PRICE (EXCLUDING PERCENTAGE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</si>
</sst>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wrapText="1"/>
    </xf>
    <xf numFmtId="0" fontId="2" fillId="0" borderId="3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0" xfId="0" applyNumberFormat="1" applyFont="1"/>
    <xf numFmtId="10" fontId="0" fillId="0" borderId="2" xfId="1" applyNumberFormat="1" applyFont="1" applyBorder="1"/>
    <xf numFmtId="164" fontId="2" fillId="0" borderId="2" xfId="0" applyNumberFormat="1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/>
    <xf numFmtId="164" fontId="4" fillId="0" borderId="2" xfId="0" applyNumberFormat="1" applyFont="1" applyBorder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164" fontId="0" fillId="0" borderId="0" xfId="0" applyNumberFormat="1" applyFont="1"/>
    <xf numFmtId="0" fontId="0" fillId="0" borderId="2" xfId="0" applyFont="1" applyBorder="1"/>
    <xf numFmtId="0" fontId="0" fillId="0" borderId="2" xfId="0" applyFont="1" applyBorder="1" applyAlignment="1">
      <alignment wrapText="1"/>
    </xf>
    <xf numFmtId="164" fontId="0" fillId="0" borderId="2" xfId="0" applyNumberFormat="1" applyFont="1" applyBorder="1"/>
    <xf numFmtId="0" fontId="0" fillId="0" borderId="3" xfId="0" applyFont="1" applyBorder="1"/>
    <xf numFmtId="0" fontId="0" fillId="0" borderId="3" xfId="0" applyFont="1" applyBorder="1" applyAlignment="1">
      <alignment wrapText="1"/>
    </xf>
    <xf numFmtId="0" fontId="0" fillId="0" borderId="2" xfId="0" applyFont="1" applyBorder="1" applyAlignment="1">
      <alignment vertical="top" wrapText="1"/>
    </xf>
    <xf numFmtId="0" fontId="0" fillId="0" borderId="4" xfId="0" applyFont="1" applyBorder="1"/>
    <xf numFmtId="0" fontId="0" fillId="0" borderId="4" xfId="0" applyFont="1" applyBorder="1" applyAlignment="1">
      <alignment wrapText="1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7" fontId="4" fillId="0" borderId="2" xfId="0" applyNumberFormat="1" applyFont="1" applyBorder="1" applyAlignment="1">
      <alignment vertical="center"/>
    </xf>
    <xf numFmtId="7" fontId="2" fillId="0" borderId="5" xfId="2" applyNumberFormat="1" applyFont="1" applyBorder="1" applyAlignment="1">
      <alignment horizontal="right" vertical="center"/>
    </xf>
    <xf numFmtId="7" fontId="2" fillId="0" borderId="6" xfId="2" applyNumberFormat="1" applyFont="1" applyBorder="1" applyAlignment="1">
      <alignment vertical="center"/>
    </xf>
    <xf numFmtId="0" fontId="2" fillId="0" borderId="4" xfId="0" applyFont="1" applyBorder="1" applyAlignment="1">
      <alignment horizontal="right"/>
    </xf>
    <xf numFmtId="0" fontId="4" fillId="0" borderId="0" xfId="2" applyFont="1" applyAlignment="1">
      <alignment vertical="center" wrapText="1"/>
    </xf>
    <xf numFmtId="7" fontId="2" fillId="0" borderId="7" xfId="2" applyNumberFormat="1" applyFont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wrapText="1"/>
    </xf>
    <xf numFmtId="164" fontId="0" fillId="5" borderId="0" xfId="0" applyNumberFormat="1" applyFont="1" applyFill="1"/>
    <xf numFmtId="0" fontId="0" fillId="0" borderId="0" xfId="0" applyFont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0" fillId="0" borderId="0" xfId="2" applyFont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3">
    <cellStyle name="Normal" xfId="0" builtinId="0"/>
    <cellStyle name="Normal 2" xfId="2" xr:uid="{1C277FE4-6D99-4741-A31E-9FDF26EB4A4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Team%20C\2%20Jiong%20Lin\Template_Cost_Estimate%20(1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Guidance"/>
      <sheetName val="Cost_Summary"/>
      <sheetName val="Unit_Price_Tab"/>
      <sheetName val="Estimate_Detail"/>
      <sheetName val="Supporting Tables "/>
      <sheetName val="SP_Info_Biditem_Category"/>
      <sheetName val="SP_DB_Biditems_Beta"/>
      <sheetName val="EB Unit Price Table"/>
      <sheetName val="Updated Items"/>
      <sheetName val="Template_Cost_Estimate (1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1C89-0502-42EC-9286-4F1FFE185780}">
  <sheetPr codeName="Sheet9"/>
  <dimension ref="A1:F93"/>
  <sheetViews>
    <sheetView tabSelected="1" view="pageBreakPreview" topLeftCell="A36" zoomScaleNormal="80" zoomScaleSheetLayoutView="100" workbookViewId="0">
      <selection activeCell="C67" sqref="C67"/>
    </sheetView>
  </sheetViews>
  <sheetFormatPr defaultRowHeight="14.4" x14ac:dyDescent="0.3"/>
  <cols>
    <col min="1" max="1" width="17.6640625" style="15" bestFit="1" customWidth="1"/>
    <col min="2" max="2" width="57.77734375" style="16" customWidth="1"/>
    <col min="3" max="3" width="7" style="47" bestFit="1" customWidth="1"/>
    <col min="4" max="4" width="7.6640625" style="47" bestFit="1" customWidth="1"/>
    <col min="5" max="5" width="19.77734375" style="15" customWidth="1"/>
    <col min="6" max="6" width="12.6640625" style="17" bestFit="1" customWidth="1"/>
    <col min="7" max="16384" width="8.88671875" style="15"/>
  </cols>
  <sheetData>
    <row r="1" spans="1:6" ht="48" customHeight="1" x14ac:dyDescent="0.3">
      <c r="A1" s="34" t="s">
        <v>132</v>
      </c>
      <c r="B1" s="34"/>
      <c r="C1" s="34"/>
      <c r="D1" s="34"/>
      <c r="E1" s="34"/>
      <c r="F1" s="34"/>
    </row>
    <row r="2" spans="1:6" x14ac:dyDescent="0.3">
      <c r="A2" s="35" t="s">
        <v>133</v>
      </c>
      <c r="B2" s="35"/>
      <c r="C2" s="35"/>
      <c r="D2" s="35"/>
      <c r="E2" s="35"/>
      <c r="F2" s="35"/>
    </row>
    <row r="3" spans="1:6" x14ac:dyDescent="0.3">
      <c r="A3" s="36"/>
      <c r="B3" s="37"/>
      <c r="C3" s="48"/>
      <c r="D3" s="48"/>
      <c r="E3" s="36"/>
      <c r="F3" s="38"/>
    </row>
    <row r="4" spans="1:6" ht="28.8" x14ac:dyDescent="0.3">
      <c r="A4" s="1" t="s">
        <v>0</v>
      </c>
      <c r="B4" s="1" t="s">
        <v>1</v>
      </c>
      <c r="C4" s="45" t="s">
        <v>2</v>
      </c>
      <c r="D4" s="45" t="s">
        <v>3</v>
      </c>
      <c r="E4" s="43" t="s">
        <v>134</v>
      </c>
      <c r="F4" s="46" t="s">
        <v>4</v>
      </c>
    </row>
    <row r="5" spans="1:6" ht="13.8" customHeight="1" x14ac:dyDescent="0.3">
      <c r="A5" s="2" t="s">
        <v>5</v>
      </c>
      <c r="B5" s="3" t="s">
        <v>123</v>
      </c>
      <c r="E5" s="47"/>
      <c r="F5" s="47"/>
    </row>
    <row r="6" spans="1:6" ht="28.8" x14ac:dyDescent="0.3">
      <c r="A6" s="4" t="s">
        <v>0</v>
      </c>
      <c r="B6" s="4" t="s">
        <v>1</v>
      </c>
      <c r="C6" s="42" t="s">
        <v>2</v>
      </c>
      <c r="D6" s="42" t="s">
        <v>3</v>
      </c>
      <c r="E6" s="43" t="s">
        <v>134</v>
      </c>
      <c r="F6" s="44" t="s">
        <v>4</v>
      </c>
    </row>
    <row r="7" spans="1:6" x14ac:dyDescent="0.3">
      <c r="A7" s="18" t="s">
        <v>117</v>
      </c>
      <c r="B7" s="19" t="s">
        <v>118</v>
      </c>
      <c r="C7" s="40">
        <v>50</v>
      </c>
      <c r="D7" s="40" t="s">
        <v>27</v>
      </c>
      <c r="E7" s="20"/>
      <c r="F7" s="20">
        <f>$C$7*$E$7</f>
        <v>0</v>
      </c>
    </row>
    <row r="8" spans="1:6" ht="28.8" x14ac:dyDescent="0.3">
      <c r="A8" s="18" t="s">
        <v>25</v>
      </c>
      <c r="B8" s="19" t="s">
        <v>26</v>
      </c>
      <c r="C8" s="40">
        <v>180</v>
      </c>
      <c r="D8" s="40" t="s">
        <v>27</v>
      </c>
      <c r="E8" s="20"/>
      <c r="F8" s="20">
        <f>$C$8*$E$8</f>
        <v>0</v>
      </c>
    </row>
    <row r="9" spans="1:6" ht="29.4" thickBot="1" x14ac:dyDescent="0.35">
      <c r="A9" s="18" t="s">
        <v>28</v>
      </c>
      <c r="B9" s="19" t="s">
        <v>29</v>
      </c>
      <c r="C9" s="40">
        <v>27</v>
      </c>
      <c r="D9" s="40" t="s">
        <v>27</v>
      </c>
      <c r="E9" s="20"/>
      <c r="F9" s="20">
        <f>C9*E9</f>
        <v>0</v>
      </c>
    </row>
    <row r="10" spans="1:6" ht="15" thickTop="1" x14ac:dyDescent="0.3">
      <c r="A10" s="21"/>
      <c r="B10" s="22"/>
      <c r="C10" s="49"/>
      <c r="D10" s="55"/>
      <c r="E10" s="5" t="s">
        <v>6</v>
      </c>
      <c r="F10" s="6">
        <f>SUM(F7:F9)</f>
        <v>0</v>
      </c>
    </row>
    <row r="12" spans="1:6" x14ac:dyDescent="0.3">
      <c r="A12" s="2" t="s">
        <v>7</v>
      </c>
      <c r="B12" s="3" t="s">
        <v>124</v>
      </c>
    </row>
    <row r="13" spans="1:6" ht="28.8" x14ac:dyDescent="0.3">
      <c r="A13" s="4" t="s">
        <v>0</v>
      </c>
      <c r="B13" s="4" t="s">
        <v>1</v>
      </c>
      <c r="C13" s="42" t="s">
        <v>2</v>
      </c>
      <c r="D13" s="42" t="s">
        <v>3</v>
      </c>
      <c r="E13" s="43" t="s">
        <v>134</v>
      </c>
      <c r="F13" s="44" t="s">
        <v>4</v>
      </c>
    </row>
    <row r="14" spans="1:6" ht="28.8" x14ac:dyDescent="0.3">
      <c r="A14" s="18" t="s">
        <v>30</v>
      </c>
      <c r="B14" s="19" t="s">
        <v>31</v>
      </c>
      <c r="C14" s="40">
        <v>50</v>
      </c>
      <c r="D14" s="40" t="s">
        <v>32</v>
      </c>
      <c r="E14" s="20"/>
      <c r="F14" s="20">
        <f>E14*C14</f>
        <v>0</v>
      </c>
    </row>
    <row r="15" spans="1:6" ht="28.8" x14ac:dyDescent="0.3">
      <c r="A15" s="18" t="s">
        <v>33</v>
      </c>
      <c r="B15" s="19" t="s">
        <v>34</v>
      </c>
      <c r="C15" s="40">
        <v>720</v>
      </c>
      <c r="D15" s="40" t="s">
        <v>32</v>
      </c>
      <c r="E15" s="20"/>
      <c r="F15" s="20">
        <f>E15*C15</f>
        <v>0</v>
      </c>
    </row>
    <row r="16" spans="1:6" x14ac:dyDescent="0.3">
      <c r="A16" s="18" t="s">
        <v>35</v>
      </c>
      <c r="B16" s="19" t="s">
        <v>36</v>
      </c>
      <c r="C16" s="40">
        <v>476</v>
      </c>
      <c r="D16" s="40" t="s">
        <v>24</v>
      </c>
      <c r="E16" s="20"/>
      <c r="F16" s="20">
        <f t="shared" ref="F16" si="0">E16*C16</f>
        <v>0</v>
      </c>
    </row>
    <row r="17" spans="1:6" x14ac:dyDescent="0.3">
      <c r="A17" s="18" t="s">
        <v>37</v>
      </c>
      <c r="B17" s="19" t="s">
        <v>38</v>
      </c>
      <c r="C17" s="40">
        <v>19</v>
      </c>
      <c r="D17" s="40" t="s">
        <v>24</v>
      </c>
      <c r="E17" s="20"/>
      <c r="F17" s="20">
        <f>E17*C17</f>
        <v>0</v>
      </c>
    </row>
    <row r="18" spans="1:6" ht="28.8" x14ac:dyDescent="0.3">
      <c r="A18" s="18" t="s">
        <v>39</v>
      </c>
      <c r="B18" s="19" t="s">
        <v>40</v>
      </c>
      <c r="C18" s="40">
        <v>120</v>
      </c>
      <c r="D18" s="40" t="s">
        <v>24</v>
      </c>
      <c r="E18" s="20"/>
      <c r="F18" s="20">
        <f>E18*C18</f>
        <v>0</v>
      </c>
    </row>
    <row r="19" spans="1:6" ht="46.2" customHeight="1" thickBot="1" x14ac:dyDescent="0.35">
      <c r="A19" s="18" t="s">
        <v>41</v>
      </c>
      <c r="B19" s="19" t="s">
        <v>42</v>
      </c>
      <c r="C19" s="40">
        <v>3</v>
      </c>
      <c r="D19" s="40" t="s">
        <v>27</v>
      </c>
      <c r="E19" s="20"/>
      <c r="F19" s="20">
        <f>E19*FC19</f>
        <v>0</v>
      </c>
    </row>
    <row r="20" spans="1:6" ht="15" thickTop="1" x14ac:dyDescent="0.3">
      <c r="A20" s="21"/>
      <c r="B20" s="22"/>
      <c r="C20" s="49"/>
      <c r="D20" s="55"/>
      <c r="E20" s="5" t="s">
        <v>6</v>
      </c>
      <c r="F20" s="6">
        <f>SUM(F14:F19)</f>
        <v>0</v>
      </c>
    </row>
    <row r="22" spans="1:6" x14ac:dyDescent="0.3">
      <c r="A22" s="2" t="s">
        <v>8</v>
      </c>
      <c r="B22" s="3" t="s">
        <v>125</v>
      </c>
    </row>
    <row r="23" spans="1:6" ht="28.8" x14ac:dyDescent="0.3">
      <c r="A23" s="41" t="s">
        <v>0</v>
      </c>
      <c r="B23" s="41" t="s">
        <v>1</v>
      </c>
      <c r="C23" s="42" t="s">
        <v>2</v>
      </c>
      <c r="D23" s="42" t="s">
        <v>3</v>
      </c>
      <c r="E23" s="43" t="s">
        <v>134</v>
      </c>
      <c r="F23" s="44" t="s">
        <v>4</v>
      </c>
    </row>
    <row r="24" spans="1:6" x14ac:dyDescent="0.3">
      <c r="A24" s="18" t="s">
        <v>43</v>
      </c>
      <c r="B24" s="19" t="s">
        <v>44</v>
      </c>
      <c r="C24" s="40">
        <v>1074</v>
      </c>
      <c r="D24" s="40" t="s">
        <v>24</v>
      </c>
      <c r="E24" s="20"/>
      <c r="F24" s="20">
        <f>E24*C24</f>
        <v>0</v>
      </c>
    </row>
    <row r="25" spans="1:6" x14ac:dyDescent="0.3">
      <c r="A25" s="12" t="s">
        <v>45</v>
      </c>
      <c r="B25" s="11" t="s">
        <v>46</v>
      </c>
      <c r="C25" s="50">
        <v>186</v>
      </c>
      <c r="D25" s="50" t="s">
        <v>47</v>
      </c>
      <c r="E25" s="13"/>
      <c r="F25" s="13">
        <f>E25*C25</f>
        <v>0</v>
      </c>
    </row>
    <row r="26" spans="1:6" x14ac:dyDescent="0.3">
      <c r="A26" s="18" t="s">
        <v>48</v>
      </c>
      <c r="B26" s="19" t="s">
        <v>49</v>
      </c>
      <c r="C26" s="40">
        <v>250</v>
      </c>
      <c r="D26" s="40" t="s">
        <v>47</v>
      </c>
      <c r="E26" s="13"/>
      <c r="F26" s="13">
        <f>E26*C26</f>
        <v>0</v>
      </c>
    </row>
    <row r="27" spans="1:6" ht="15" thickBot="1" x14ac:dyDescent="0.35">
      <c r="A27" s="18" t="s">
        <v>122</v>
      </c>
      <c r="B27" s="19" t="s">
        <v>119</v>
      </c>
      <c r="C27" s="40">
        <v>80</v>
      </c>
      <c r="D27" s="40" t="s">
        <v>32</v>
      </c>
      <c r="E27" s="20"/>
      <c r="F27" s="20"/>
    </row>
    <row r="28" spans="1:6" ht="15" thickTop="1" x14ac:dyDescent="0.3">
      <c r="A28" s="21"/>
      <c r="B28" s="22"/>
      <c r="C28" s="49"/>
      <c r="D28" s="55"/>
      <c r="E28" s="5" t="s">
        <v>6</v>
      </c>
      <c r="F28" s="6">
        <f>SUM(F24:F27)</f>
        <v>0</v>
      </c>
    </row>
    <row r="30" spans="1:6" x14ac:dyDescent="0.3">
      <c r="A30" s="2" t="s">
        <v>9</v>
      </c>
      <c r="B30" s="3" t="s">
        <v>126</v>
      </c>
    </row>
    <row r="31" spans="1:6" ht="28.8" x14ac:dyDescent="0.3">
      <c r="A31" s="4" t="s">
        <v>0</v>
      </c>
      <c r="B31" s="4" t="s">
        <v>1</v>
      </c>
      <c r="C31" s="42" t="s">
        <v>2</v>
      </c>
      <c r="D31" s="42" t="s">
        <v>3</v>
      </c>
      <c r="E31" s="43" t="s">
        <v>134</v>
      </c>
      <c r="F31" s="44" t="s">
        <v>4</v>
      </c>
    </row>
    <row r="32" spans="1:6" x14ac:dyDescent="0.3">
      <c r="A32" s="18" t="s">
        <v>50</v>
      </c>
      <c r="B32" s="19" t="s">
        <v>51</v>
      </c>
      <c r="C32" s="40">
        <v>18</v>
      </c>
      <c r="D32" s="40" t="s">
        <v>32</v>
      </c>
      <c r="E32" s="20"/>
      <c r="F32" s="20">
        <f>E32*C32</f>
        <v>0</v>
      </c>
    </row>
    <row r="33" spans="1:6" x14ac:dyDescent="0.3">
      <c r="A33" s="18" t="s">
        <v>52</v>
      </c>
      <c r="B33" s="19" t="s">
        <v>53</v>
      </c>
      <c r="C33" s="40">
        <v>1</v>
      </c>
      <c r="D33" s="40" t="s">
        <v>54</v>
      </c>
      <c r="E33" s="20"/>
      <c r="F33" s="20">
        <f>E33*C33</f>
        <v>0</v>
      </c>
    </row>
    <row r="34" spans="1:6" ht="28.8" x14ac:dyDescent="0.3">
      <c r="A34" s="18" t="s">
        <v>55</v>
      </c>
      <c r="B34" s="19" t="s">
        <v>56</v>
      </c>
      <c r="C34" s="40">
        <v>1</v>
      </c>
      <c r="D34" s="40" t="s">
        <v>54</v>
      </c>
      <c r="E34" s="20"/>
      <c r="F34" s="20">
        <f t="shared" ref="F34:F36" si="1">E34*C34</f>
        <v>0</v>
      </c>
    </row>
    <row r="35" spans="1:6" x14ac:dyDescent="0.3">
      <c r="A35" s="18" t="s">
        <v>120</v>
      </c>
      <c r="B35" s="19" t="s">
        <v>121</v>
      </c>
      <c r="C35" s="40">
        <v>1</v>
      </c>
      <c r="D35" s="40" t="s">
        <v>54</v>
      </c>
      <c r="E35" s="20"/>
      <c r="F35" s="20">
        <f t="shared" si="1"/>
        <v>0</v>
      </c>
    </row>
    <row r="36" spans="1:6" x14ac:dyDescent="0.3">
      <c r="A36" s="18" t="s">
        <v>57</v>
      </c>
      <c r="B36" s="19" t="s">
        <v>58</v>
      </c>
      <c r="C36" s="40">
        <v>1</v>
      </c>
      <c r="D36" s="40" t="s">
        <v>54</v>
      </c>
      <c r="E36" s="20"/>
      <c r="F36" s="20">
        <f t="shared" si="1"/>
        <v>0</v>
      </c>
    </row>
    <row r="37" spans="1:6" ht="28.8" x14ac:dyDescent="0.3">
      <c r="A37" s="18" t="s">
        <v>59</v>
      </c>
      <c r="B37" s="19" t="s">
        <v>60</v>
      </c>
      <c r="C37" s="40">
        <v>3</v>
      </c>
      <c r="D37" s="40" t="s">
        <v>61</v>
      </c>
      <c r="E37" s="20"/>
      <c r="F37" s="20">
        <f>E37*C37</f>
        <v>0</v>
      </c>
    </row>
    <row r="38" spans="1:6" ht="15" thickBot="1" x14ac:dyDescent="0.35">
      <c r="A38" s="12" t="s">
        <v>110</v>
      </c>
      <c r="B38" s="19" t="s">
        <v>62</v>
      </c>
      <c r="C38" s="40">
        <v>1</v>
      </c>
      <c r="D38" s="40" t="s">
        <v>54</v>
      </c>
      <c r="E38" s="20"/>
      <c r="F38" s="20">
        <f>E38*C38</f>
        <v>0</v>
      </c>
    </row>
    <row r="39" spans="1:6" ht="15" thickTop="1" x14ac:dyDescent="0.3">
      <c r="A39" s="21"/>
      <c r="B39" s="22"/>
      <c r="C39" s="49"/>
      <c r="D39" s="55"/>
      <c r="E39" s="5" t="s">
        <v>6</v>
      </c>
      <c r="F39" s="6">
        <f>SUM(F32:F38)</f>
        <v>0</v>
      </c>
    </row>
    <row r="41" spans="1:6" x14ac:dyDescent="0.3">
      <c r="A41" s="2" t="s">
        <v>10</v>
      </c>
      <c r="B41" s="14" t="s">
        <v>127</v>
      </c>
    </row>
    <row r="42" spans="1:6" ht="28.8" x14ac:dyDescent="0.3">
      <c r="A42" s="4" t="s">
        <v>0</v>
      </c>
      <c r="B42" s="4" t="s">
        <v>1</v>
      </c>
      <c r="C42" s="42" t="s">
        <v>2</v>
      </c>
      <c r="D42" s="42" t="s">
        <v>3</v>
      </c>
      <c r="E42" s="43" t="s">
        <v>134</v>
      </c>
      <c r="F42" s="44" t="s">
        <v>4</v>
      </c>
    </row>
    <row r="43" spans="1:6" x14ac:dyDescent="0.3">
      <c r="A43" s="12" t="s">
        <v>63</v>
      </c>
      <c r="B43" s="11" t="s">
        <v>64</v>
      </c>
      <c r="C43" s="50">
        <v>140</v>
      </c>
      <c r="D43" s="50" t="s">
        <v>32</v>
      </c>
      <c r="E43" s="13"/>
      <c r="F43" s="13">
        <f>E43*C43</f>
        <v>0</v>
      </c>
    </row>
    <row r="44" spans="1:6" x14ac:dyDescent="0.3">
      <c r="A44" s="12" t="s">
        <v>65</v>
      </c>
      <c r="B44" s="11" t="s">
        <v>66</v>
      </c>
      <c r="C44" s="50">
        <v>1</v>
      </c>
      <c r="D44" s="50" t="s">
        <v>54</v>
      </c>
      <c r="E44" s="13"/>
      <c r="F44" s="13">
        <f>E44*C44</f>
        <v>0</v>
      </c>
    </row>
    <row r="45" spans="1:6" ht="15" thickBot="1" x14ac:dyDescent="0.35">
      <c r="A45" s="12" t="s">
        <v>114</v>
      </c>
      <c r="B45" s="11" t="s">
        <v>67</v>
      </c>
      <c r="C45" s="50">
        <v>1</v>
      </c>
      <c r="D45" s="50" t="s">
        <v>68</v>
      </c>
      <c r="E45" s="13"/>
      <c r="F45" s="13">
        <f>E45*C45</f>
        <v>0</v>
      </c>
    </row>
    <row r="46" spans="1:6" ht="15" thickTop="1" x14ac:dyDescent="0.3">
      <c r="A46" s="21"/>
      <c r="B46" s="22"/>
      <c r="C46" s="49"/>
      <c r="D46" s="55"/>
      <c r="E46" s="5" t="s">
        <v>6</v>
      </c>
      <c r="F46" s="6">
        <f>SUM(F43:F45)</f>
        <v>0</v>
      </c>
    </row>
    <row r="48" spans="1:6" x14ac:dyDescent="0.3">
      <c r="A48" s="2" t="s">
        <v>11</v>
      </c>
      <c r="B48" s="3" t="s">
        <v>128</v>
      </c>
    </row>
    <row r="49" spans="1:6" ht="28.8" x14ac:dyDescent="0.3">
      <c r="A49" s="4" t="s">
        <v>0</v>
      </c>
      <c r="B49" s="4" t="s">
        <v>1</v>
      </c>
      <c r="C49" s="42" t="s">
        <v>2</v>
      </c>
      <c r="D49" s="42" t="s">
        <v>3</v>
      </c>
      <c r="E49" s="43" t="s">
        <v>134</v>
      </c>
      <c r="F49" s="44" t="s">
        <v>4</v>
      </c>
    </row>
    <row r="50" spans="1:6" x14ac:dyDescent="0.3">
      <c r="A50" s="18" t="s">
        <v>69</v>
      </c>
      <c r="B50" s="19" t="s">
        <v>70</v>
      </c>
      <c r="C50" s="40">
        <v>228</v>
      </c>
      <c r="D50" s="40" t="s">
        <v>32</v>
      </c>
      <c r="E50" s="20"/>
      <c r="F50" s="28">
        <f>E50*C50</f>
        <v>0</v>
      </c>
    </row>
    <row r="51" spans="1:6" x14ac:dyDescent="0.3">
      <c r="A51" s="18" t="s">
        <v>71</v>
      </c>
      <c r="B51" s="19" t="s">
        <v>72</v>
      </c>
      <c r="C51" s="40">
        <v>30</v>
      </c>
      <c r="D51" s="40" t="s">
        <v>32</v>
      </c>
      <c r="E51" s="20"/>
      <c r="F51" s="20">
        <f>E51*C51</f>
        <v>0</v>
      </c>
    </row>
    <row r="52" spans="1:6" ht="28.8" x14ac:dyDescent="0.3">
      <c r="A52" s="18" t="s">
        <v>73</v>
      </c>
      <c r="B52" s="19" t="s">
        <v>74</v>
      </c>
      <c r="C52" s="40">
        <v>270</v>
      </c>
      <c r="D52" s="40" t="s">
        <v>32</v>
      </c>
      <c r="E52" s="20"/>
      <c r="F52" s="28">
        <f t="shared" ref="F52:F66" si="2">E52*C52</f>
        <v>0</v>
      </c>
    </row>
    <row r="53" spans="1:6" x14ac:dyDescent="0.3">
      <c r="A53" s="18" t="s">
        <v>75</v>
      </c>
      <c r="B53" s="19" t="s">
        <v>76</v>
      </c>
      <c r="C53" s="40">
        <v>262</v>
      </c>
      <c r="D53" s="40" t="s">
        <v>32</v>
      </c>
      <c r="E53" s="20"/>
      <c r="F53" s="20">
        <f t="shared" si="2"/>
        <v>0</v>
      </c>
    </row>
    <row r="54" spans="1:6" x14ac:dyDescent="0.3">
      <c r="A54" s="18" t="s">
        <v>77</v>
      </c>
      <c r="B54" s="19" t="s">
        <v>78</v>
      </c>
      <c r="C54" s="40">
        <v>503</v>
      </c>
      <c r="D54" s="40" t="s">
        <v>32</v>
      </c>
      <c r="E54" s="20"/>
      <c r="F54" s="28">
        <f t="shared" si="2"/>
        <v>0</v>
      </c>
    </row>
    <row r="55" spans="1:6" ht="43.2" x14ac:dyDescent="0.3">
      <c r="A55" s="18" t="s">
        <v>79</v>
      </c>
      <c r="B55" s="19" t="s">
        <v>80</v>
      </c>
      <c r="C55" s="40">
        <v>319</v>
      </c>
      <c r="D55" s="40" t="s">
        <v>32</v>
      </c>
      <c r="E55" s="20"/>
      <c r="F55" s="20">
        <f t="shared" si="2"/>
        <v>0</v>
      </c>
    </row>
    <row r="56" spans="1:6" ht="28.8" x14ac:dyDescent="0.3">
      <c r="A56" s="18" t="s">
        <v>81</v>
      </c>
      <c r="B56" s="19" t="s">
        <v>82</v>
      </c>
      <c r="C56" s="40">
        <v>250</v>
      </c>
      <c r="D56" s="40" t="s">
        <v>32</v>
      </c>
      <c r="E56" s="20"/>
      <c r="F56" s="28">
        <f t="shared" si="2"/>
        <v>0</v>
      </c>
    </row>
    <row r="57" spans="1:6" ht="28.8" x14ac:dyDescent="0.3">
      <c r="A57" s="18" t="s">
        <v>83</v>
      </c>
      <c r="B57" s="19" t="s">
        <v>84</v>
      </c>
      <c r="C57" s="40">
        <v>2</v>
      </c>
      <c r="D57" s="40" t="s">
        <v>54</v>
      </c>
      <c r="E57" s="20"/>
      <c r="F57" s="20">
        <f t="shared" si="2"/>
        <v>0</v>
      </c>
    </row>
    <row r="58" spans="1:6" ht="28.8" x14ac:dyDescent="0.3">
      <c r="A58" s="18" t="s">
        <v>85</v>
      </c>
      <c r="B58" s="19" t="s">
        <v>86</v>
      </c>
      <c r="C58" s="40">
        <v>405</v>
      </c>
      <c r="D58" s="40" t="s">
        <v>32</v>
      </c>
      <c r="E58" s="20"/>
      <c r="F58" s="28">
        <f t="shared" si="2"/>
        <v>0</v>
      </c>
    </row>
    <row r="59" spans="1:6" ht="28.8" x14ac:dyDescent="0.3">
      <c r="A59" s="18" t="s">
        <v>87</v>
      </c>
      <c r="B59" s="19" t="s">
        <v>88</v>
      </c>
      <c r="C59" s="40">
        <v>75</v>
      </c>
      <c r="D59" s="40" t="s">
        <v>32</v>
      </c>
      <c r="E59" s="20"/>
      <c r="F59" s="20">
        <f t="shared" si="2"/>
        <v>0</v>
      </c>
    </row>
    <row r="60" spans="1:6" x14ac:dyDescent="0.3">
      <c r="A60" s="18" t="s">
        <v>89</v>
      </c>
      <c r="B60" s="19" t="s">
        <v>90</v>
      </c>
      <c r="C60" s="40">
        <v>5</v>
      </c>
      <c r="D60" s="40" t="s">
        <v>54</v>
      </c>
      <c r="E60" s="20"/>
      <c r="F60" s="28">
        <f t="shared" si="2"/>
        <v>0</v>
      </c>
    </row>
    <row r="61" spans="1:6" ht="28.8" x14ac:dyDescent="0.3">
      <c r="A61" s="18" t="s">
        <v>91</v>
      </c>
      <c r="B61" s="19" t="s">
        <v>92</v>
      </c>
      <c r="C61" s="40">
        <v>21</v>
      </c>
      <c r="D61" s="40" t="s">
        <v>54</v>
      </c>
      <c r="E61" s="20"/>
      <c r="F61" s="20">
        <f t="shared" si="2"/>
        <v>0</v>
      </c>
    </row>
    <row r="62" spans="1:6" ht="28.8" x14ac:dyDescent="0.3">
      <c r="A62" s="18" t="s">
        <v>93</v>
      </c>
      <c r="B62" s="19" t="s">
        <v>94</v>
      </c>
      <c r="C62" s="40">
        <v>10</v>
      </c>
      <c r="D62" s="40" t="s">
        <v>54</v>
      </c>
      <c r="E62" s="20"/>
      <c r="F62" s="28">
        <f t="shared" si="2"/>
        <v>0</v>
      </c>
    </row>
    <row r="63" spans="1:6" ht="28.8" x14ac:dyDescent="0.3">
      <c r="A63" s="18" t="s">
        <v>95</v>
      </c>
      <c r="B63" s="19" t="s">
        <v>96</v>
      </c>
      <c r="C63" s="40">
        <v>28</v>
      </c>
      <c r="D63" s="40" t="s">
        <v>32</v>
      </c>
      <c r="E63" s="20"/>
      <c r="F63" s="20">
        <f t="shared" si="2"/>
        <v>0</v>
      </c>
    </row>
    <row r="64" spans="1:6" x14ac:dyDescent="0.3">
      <c r="A64" s="18" t="s">
        <v>131</v>
      </c>
      <c r="B64" s="19" t="s">
        <v>90</v>
      </c>
      <c r="C64" s="40">
        <v>5</v>
      </c>
      <c r="D64" s="40" t="s">
        <v>54</v>
      </c>
      <c r="E64" s="20"/>
      <c r="F64" s="28">
        <f t="shared" si="2"/>
        <v>0</v>
      </c>
    </row>
    <row r="65" spans="1:6" x14ac:dyDescent="0.3">
      <c r="A65" s="18" t="s">
        <v>113</v>
      </c>
      <c r="B65" s="23" t="s">
        <v>97</v>
      </c>
      <c r="C65" s="40">
        <v>3</v>
      </c>
      <c r="D65" s="40" t="s">
        <v>54</v>
      </c>
      <c r="E65" s="20"/>
      <c r="F65" s="20">
        <f t="shared" si="2"/>
        <v>0</v>
      </c>
    </row>
    <row r="66" spans="1:6" ht="15" thickBot="1" x14ac:dyDescent="0.35">
      <c r="A66" s="18" t="s">
        <v>112</v>
      </c>
      <c r="B66" s="23" t="s">
        <v>98</v>
      </c>
      <c r="C66" s="40">
        <v>1</v>
      </c>
      <c r="D66" s="40" t="s">
        <v>54</v>
      </c>
      <c r="E66" s="20"/>
      <c r="F66" s="28">
        <f t="shared" si="2"/>
        <v>0</v>
      </c>
    </row>
    <row r="67" spans="1:6" ht="15" thickTop="1" x14ac:dyDescent="0.3">
      <c r="A67" s="24"/>
      <c r="B67" s="22"/>
      <c r="C67" s="49"/>
      <c r="D67" s="55"/>
      <c r="E67" s="5" t="s">
        <v>6</v>
      </c>
      <c r="F67" s="6">
        <f>SUM(F50:F66)</f>
        <v>0</v>
      </c>
    </row>
    <row r="69" spans="1:6" x14ac:dyDescent="0.3">
      <c r="A69" s="2" t="s">
        <v>12</v>
      </c>
      <c r="B69" s="3" t="s">
        <v>129</v>
      </c>
    </row>
    <row r="70" spans="1:6" ht="28.8" x14ac:dyDescent="0.3">
      <c r="A70" s="41" t="s">
        <v>0</v>
      </c>
      <c r="B70" s="41" t="s">
        <v>1</v>
      </c>
      <c r="C70" s="42" t="s">
        <v>2</v>
      </c>
      <c r="D70" s="42" t="s">
        <v>3</v>
      </c>
      <c r="E70" s="43" t="s">
        <v>134</v>
      </c>
      <c r="F70" s="44" t="s">
        <v>4</v>
      </c>
    </row>
    <row r="71" spans="1:6" ht="28.8" x14ac:dyDescent="0.3">
      <c r="A71" s="18" t="s">
        <v>99</v>
      </c>
      <c r="B71" s="19" t="s">
        <v>100</v>
      </c>
      <c r="C71" s="40">
        <v>3</v>
      </c>
      <c r="D71" s="40" t="s">
        <v>54</v>
      </c>
      <c r="E71" s="20"/>
      <c r="F71" s="20"/>
    </row>
    <row r="72" spans="1:6" ht="28.8" x14ac:dyDescent="0.3">
      <c r="A72" s="18" t="s">
        <v>101</v>
      </c>
      <c r="B72" s="19" t="s">
        <v>102</v>
      </c>
      <c r="C72" s="40">
        <v>2</v>
      </c>
      <c r="D72" s="40" t="s">
        <v>54</v>
      </c>
      <c r="E72" s="20"/>
      <c r="F72" s="20"/>
    </row>
    <row r="73" spans="1:6" x14ac:dyDescent="0.3">
      <c r="A73" s="18" t="s">
        <v>103</v>
      </c>
      <c r="B73" s="19" t="s">
        <v>104</v>
      </c>
      <c r="C73" s="40">
        <v>3</v>
      </c>
      <c r="D73" s="40" t="s">
        <v>54</v>
      </c>
      <c r="E73" s="20"/>
      <c r="F73" s="20"/>
    </row>
    <row r="74" spans="1:6" x14ac:dyDescent="0.3">
      <c r="A74" s="18" t="s">
        <v>105</v>
      </c>
      <c r="B74" s="19" t="s">
        <v>106</v>
      </c>
      <c r="C74" s="40">
        <v>6</v>
      </c>
      <c r="D74" s="40" t="s">
        <v>54</v>
      </c>
      <c r="E74" s="20"/>
      <c r="F74" s="20"/>
    </row>
    <row r="75" spans="1:6" ht="28.8" x14ac:dyDescent="0.3">
      <c r="A75" s="18" t="s">
        <v>107</v>
      </c>
      <c r="B75" s="19" t="s">
        <v>108</v>
      </c>
      <c r="C75" s="40">
        <v>9</v>
      </c>
      <c r="D75" s="40" t="s">
        <v>54</v>
      </c>
      <c r="E75" s="20"/>
      <c r="F75" s="20"/>
    </row>
    <row r="76" spans="1:6" ht="15" thickBot="1" x14ac:dyDescent="0.35">
      <c r="A76" s="18" t="s">
        <v>111</v>
      </c>
      <c r="B76" s="19" t="s">
        <v>109</v>
      </c>
      <c r="C76" s="40">
        <v>1</v>
      </c>
      <c r="D76" s="40" t="s">
        <v>130</v>
      </c>
      <c r="E76" s="20"/>
      <c r="F76" s="20"/>
    </row>
    <row r="77" spans="1:6" ht="15" thickTop="1" x14ac:dyDescent="0.3">
      <c r="A77" s="21"/>
      <c r="B77" s="22"/>
      <c r="C77" s="49"/>
      <c r="D77" s="55"/>
      <c r="E77" s="5" t="s">
        <v>6</v>
      </c>
      <c r="F77" s="6">
        <f>SUM(F71:F76)</f>
        <v>0</v>
      </c>
    </row>
    <row r="78" spans="1:6" x14ac:dyDescent="0.3">
      <c r="F78" s="15"/>
    </row>
    <row r="79" spans="1:6" x14ac:dyDescent="0.3">
      <c r="E79" s="2"/>
      <c r="F79" s="8"/>
    </row>
    <row r="80" spans="1:6" ht="15" thickBot="1" x14ac:dyDescent="0.35">
      <c r="E80" s="2"/>
      <c r="F80" s="8"/>
    </row>
    <row r="81" spans="1:6" ht="15" thickTop="1" x14ac:dyDescent="0.3">
      <c r="A81" s="26"/>
      <c r="B81" s="27"/>
      <c r="C81" s="51"/>
      <c r="D81" s="51"/>
      <c r="E81" s="29" t="s">
        <v>136</v>
      </c>
      <c r="F81" s="30">
        <f>SUMIF(E:E,"SUBTOTAL",F:F)</f>
        <v>0</v>
      </c>
    </row>
    <row r="82" spans="1:6" ht="35.4" customHeight="1" x14ac:dyDescent="0.3">
      <c r="A82" s="39" t="s">
        <v>135</v>
      </c>
      <c r="B82" s="39"/>
      <c r="C82" s="39"/>
      <c r="D82" s="39"/>
      <c r="E82" s="39"/>
      <c r="F82" s="39"/>
    </row>
    <row r="83" spans="1:6" x14ac:dyDescent="0.3">
      <c r="A83" s="2" t="s">
        <v>13</v>
      </c>
      <c r="B83" s="3" t="s">
        <v>23</v>
      </c>
    </row>
    <row r="84" spans="1:6" ht="28.8" x14ac:dyDescent="0.3">
      <c r="A84" s="41" t="s">
        <v>0</v>
      </c>
      <c r="B84" s="41" t="s">
        <v>1</v>
      </c>
      <c r="C84" s="42" t="s">
        <v>2</v>
      </c>
      <c r="D84" s="42" t="s">
        <v>3</v>
      </c>
      <c r="E84" s="43" t="s">
        <v>134</v>
      </c>
      <c r="F84" s="44" t="s">
        <v>4</v>
      </c>
    </row>
    <row r="85" spans="1:6" x14ac:dyDescent="0.3">
      <c r="A85" s="18" t="s">
        <v>115</v>
      </c>
      <c r="B85" s="19" t="s">
        <v>116</v>
      </c>
      <c r="C85" s="40" t="s">
        <v>14</v>
      </c>
      <c r="D85" s="40" t="s">
        <v>15</v>
      </c>
      <c r="E85" s="9"/>
      <c r="F85" s="10"/>
    </row>
    <row r="86" spans="1:6" x14ac:dyDescent="0.3">
      <c r="A86" s="18" t="s">
        <v>16</v>
      </c>
      <c r="B86" s="19" t="s">
        <v>17</v>
      </c>
      <c r="C86" s="40" t="s">
        <v>14</v>
      </c>
      <c r="D86" s="40" t="s">
        <v>15</v>
      </c>
      <c r="E86" s="9"/>
      <c r="F86" s="10"/>
    </row>
    <row r="87" spans="1:6" x14ac:dyDescent="0.3">
      <c r="A87" s="18" t="s">
        <v>18</v>
      </c>
      <c r="B87" s="19" t="s">
        <v>19</v>
      </c>
      <c r="C87" s="40" t="s">
        <v>14</v>
      </c>
      <c r="D87" s="40" t="s">
        <v>15</v>
      </c>
      <c r="E87" s="9"/>
      <c r="F87" s="10"/>
    </row>
    <row r="88" spans="1:6" x14ac:dyDescent="0.3">
      <c r="A88" s="18" t="s">
        <v>20</v>
      </c>
      <c r="B88" s="19" t="s">
        <v>21</v>
      </c>
      <c r="C88" s="40" t="s">
        <v>14</v>
      </c>
      <c r="D88" s="40" t="s">
        <v>15</v>
      </c>
      <c r="E88" s="9"/>
      <c r="F88" s="10"/>
    </row>
    <row r="89" spans="1:6" x14ac:dyDescent="0.3">
      <c r="A89" s="24"/>
      <c r="B89" s="25"/>
      <c r="C89" s="52"/>
      <c r="D89" s="52"/>
      <c r="E89" s="31" t="s">
        <v>22</v>
      </c>
      <c r="F89" s="7">
        <f>SUBTOTAL(109,Unit_Price_Tab!$F$85:$F$88)</f>
        <v>0</v>
      </c>
    </row>
    <row r="92" spans="1:6" x14ac:dyDescent="0.3">
      <c r="C92" s="53"/>
      <c r="D92" s="56"/>
      <c r="E92" s="33"/>
    </row>
    <row r="93" spans="1:6" x14ac:dyDescent="0.3">
      <c r="B93" s="32"/>
      <c r="C93" s="54"/>
      <c r="F93" s="15"/>
    </row>
  </sheetData>
  <mergeCells count="3">
    <mergeCell ref="A1:F1"/>
    <mergeCell ref="A2:F2"/>
    <mergeCell ref="A82:F82"/>
  </mergeCells>
  <pageMargins left="0.25" right="0.25" top="0.75" bottom="0.75" header="0.3" footer="0.3"/>
  <pageSetup scale="86" fitToHeight="0" orientation="portrait" blackAndWhite="1" cellComments="atEnd" r:id="rId1"/>
  <headerFooter>
    <oddHeader>&amp;L&amp;"Tahoma,Bold"&amp;UBID TAB&amp;C&amp;"Tahoma,Bold"&amp;UITB NO. XXX-XX
PROJECT NO. XXXX</oddHeader>
    <oddFooter>&amp;LBidder___________________&amp;CSignature_______________________&amp;R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Unit_Price_Tab</vt:lpstr>
      <vt:lpstr>Unit_Price_Tab!Print_Area</vt:lpstr>
      <vt:lpstr>Unit_Price_Tab!Print_Titles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Jiong Lin</dc:creator>
  <cp:lastModifiedBy>Briana Henley</cp:lastModifiedBy>
  <cp:lastPrinted>2024-01-26T14:28:26Z</cp:lastPrinted>
  <dcterms:created xsi:type="dcterms:W3CDTF">2023-12-08T14:25:16Z</dcterms:created>
  <dcterms:modified xsi:type="dcterms:W3CDTF">2024-04-08T23:09:34Z</dcterms:modified>
</cp:coreProperties>
</file>