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 Farnham\Dropbox\_BID DOCUMENTS\_Annual Bid Specs\1018 - Property &amp; Casualty Insurance\2023 Bid\"/>
    </mc:Choice>
  </mc:AlternateContent>
  <xr:revisionPtr revIDLastSave="0" documentId="8_{00E0777E-E884-418A-98CF-BFC0A4133792}" xr6:coauthVersionLast="47" xr6:coauthVersionMax="47" xr10:uidLastSave="{00000000-0000-0000-0000-000000000000}"/>
  <bookViews>
    <workbookView xWindow="28680" yWindow="-120" windowWidth="29040" windowHeight="15720" xr2:uid="{FE68A788-05A2-4ABD-8AF8-D4209727670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23" i="1" s="1"/>
  <c r="C32" i="1" l="1"/>
  <c r="C34" i="1" s="1"/>
</calcChain>
</file>

<file path=xl/sharedStrings.xml><?xml version="1.0" encoding="utf-8"?>
<sst xmlns="http://schemas.openxmlformats.org/spreadsheetml/2006/main" count="31" uniqueCount="30">
  <si>
    <t>AUDITED PAYROLL</t>
  </si>
  <si>
    <t>Code</t>
  </si>
  <si>
    <t>Classification</t>
  </si>
  <si>
    <t>Payroll</t>
  </si>
  <si>
    <t>Clerical</t>
  </si>
  <si>
    <t>County Attorney</t>
  </si>
  <si>
    <t>Building Operations</t>
  </si>
  <si>
    <t>Salesman-Outside</t>
  </si>
  <si>
    <t>Sheriff's Officers &amp; Drivers</t>
  </si>
  <si>
    <t>Drug Task Force Officers</t>
  </si>
  <si>
    <t>Food Service Workers</t>
  </si>
  <si>
    <t>Medical Personnel</t>
  </si>
  <si>
    <t>Park Employees</t>
  </si>
  <si>
    <t>Fireman</t>
  </si>
  <si>
    <t>Garbage-Sanitation</t>
  </si>
  <si>
    <t>Animal Shelter Staff</t>
  </si>
  <si>
    <t>Amb. Serv. &amp; EMS</t>
  </si>
  <si>
    <t>Sewer Disposal Plant</t>
  </si>
  <si>
    <t>Highway Supervisor</t>
  </si>
  <si>
    <t>Street or Road Paving</t>
  </si>
  <si>
    <t>Highway Mechanic</t>
  </si>
  <si>
    <t>County or State(Build Ins.)</t>
  </si>
  <si>
    <t>Total</t>
  </si>
  <si>
    <t>Grand Total</t>
  </si>
  <si>
    <t>COUNTY DEPARTMENTS</t>
  </si>
  <si>
    <t>SCHOOLS</t>
  </si>
  <si>
    <t>2021-22</t>
  </si>
  <si>
    <t>We do not have the school's estimates at this time.</t>
  </si>
  <si>
    <t>considerating  3% across the board raise.</t>
  </si>
  <si>
    <t xml:space="preserve">Estimated payroll is not available at this time. The County Commission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</si>
</sst>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44" fontId="1" fillId="0" borderId="0" xfId="0" applyNumberFormat="1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4" fillId="0" borderId="1" xfId="0" applyNumberFormat="1" applyFont="1" applyBorder="1"/>
    <xf numFmtId="0" fontId="2" fillId="0" borderId="1" xfId="0" applyFont="1" applyBorder="1"/>
    <xf numFmtId="0" fontId="5" fillId="0" borderId="0" xfId="0" applyFont="1"/>
    <xf numFmtId="0" fontId="5" fillId="0" borderId="1" xfId="0" applyFont="1" applyBorder="1"/>
    <xf numFmtId="44" fontId="5" fillId="0" borderId="1" xfId="0" applyNumberFormat="1" applyFont="1" applyBorder="1"/>
    <xf numFmtId="0" fontId="3" fillId="0" borderId="1" xfId="0" applyFont="1" applyBorder="1"/>
    <xf numFmtId="44" fontId="6" fillId="0" borderId="1" xfId="0" applyNumberFormat="1" applyFont="1" applyBorder="1"/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ynn%20Farnham\Dropbox\_INSURANCE\Work%20Comp\Work%20Comp%20Audits\2022-23\Worker's%20Comp%20Audit%20-%20From%20Budget%202022-23.xlsx" TargetMode="External"/><Relationship Id="rId1" Type="http://schemas.openxmlformats.org/officeDocument/2006/relationships/externalLinkPath" Target="/Users/Lynn%20Farnham/Dropbox/_INSURANCE/Work%20Comp/Work%20Comp%20Audits/2022-23/Worker's%20Comp%20Audit%20-%20From%20Budget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"/>
      <sheetName val="Allocation"/>
      <sheetName val="Actuarial Study Allocation"/>
      <sheetName val="Audit Premium"/>
    </sheetNames>
    <sheetDataSet>
      <sheetData sheetId="0">
        <row r="6">
          <cell r="G6">
            <v>1979</v>
          </cell>
        </row>
        <row r="12">
          <cell r="G12">
            <v>223202</v>
          </cell>
        </row>
        <row r="14">
          <cell r="G14">
            <v>105619</v>
          </cell>
        </row>
        <row r="22">
          <cell r="G22">
            <v>177625</v>
          </cell>
        </row>
        <row r="27">
          <cell r="G27">
            <v>217841</v>
          </cell>
        </row>
        <row r="33">
          <cell r="G33">
            <v>116947</v>
          </cell>
        </row>
        <row r="34">
          <cell r="G34">
            <v>98499</v>
          </cell>
        </row>
        <row r="40">
          <cell r="G40">
            <v>100046</v>
          </cell>
        </row>
        <row r="45">
          <cell r="G45">
            <v>84428</v>
          </cell>
        </row>
        <row r="47">
          <cell r="G47">
            <v>13043</v>
          </cell>
        </row>
        <row r="52">
          <cell r="G52">
            <v>384381</v>
          </cell>
        </row>
        <row r="57">
          <cell r="G57">
            <v>148151</v>
          </cell>
        </row>
        <row r="59">
          <cell r="G59">
            <v>92555</v>
          </cell>
        </row>
        <row r="62">
          <cell r="G62">
            <v>0</v>
          </cell>
        </row>
        <row r="68">
          <cell r="G68">
            <v>0</v>
          </cell>
        </row>
        <row r="73">
          <cell r="G73">
            <v>217149</v>
          </cell>
        </row>
        <row r="78">
          <cell r="G78">
            <v>409385</v>
          </cell>
        </row>
        <row r="83">
          <cell r="G83">
            <v>492102</v>
          </cell>
        </row>
        <row r="88">
          <cell r="G88">
            <v>0</v>
          </cell>
        </row>
        <row r="94">
          <cell r="G94">
            <v>460909</v>
          </cell>
        </row>
        <row r="99">
          <cell r="G99">
            <v>263361</v>
          </cell>
        </row>
        <row r="107">
          <cell r="G107">
            <v>254096.66</v>
          </cell>
        </row>
        <row r="108">
          <cell r="G108"/>
        </row>
        <row r="112">
          <cell r="G112">
            <v>0</v>
          </cell>
        </row>
        <row r="128">
          <cell r="G128">
            <v>3231389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/>
        </row>
        <row r="137">
          <cell r="G137"/>
        </row>
        <row r="146">
          <cell r="G146">
            <v>1536910.34</v>
          </cell>
        </row>
        <row r="155">
          <cell r="G155">
            <v>139384</v>
          </cell>
        </row>
        <row r="158">
          <cell r="G158">
            <v>10703</v>
          </cell>
        </row>
        <row r="159">
          <cell r="G159">
            <v>14737</v>
          </cell>
        </row>
        <row r="162">
          <cell r="G162">
            <v>172943</v>
          </cell>
        </row>
        <row r="165">
          <cell r="G165">
            <v>78047</v>
          </cell>
        </row>
        <row r="171">
          <cell r="G171">
            <v>115735</v>
          </cell>
        </row>
        <row r="175">
          <cell r="G175">
            <v>45880</v>
          </cell>
        </row>
        <row r="177">
          <cell r="G177">
            <v>51117</v>
          </cell>
        </row>
        <row r="184">
          <cell r="G184">
            <v>128766</v>
          </cell>
        </row>
        <row r="190">
          <cell r="G190">
            <v>206485</v>
          </cell>
        </row>
        <row r="197">
          <cell r="G197">
            <v>426711.34</v>
          </cell>
        </row>
        <row r="204">
          <cell r="G204"/>
        </row>
        <row r="208">
          <cell r="G208">
            <v>1018505.14</v>
          </cell>
        </row>
        <row r="213">
          <cell r="G213">
            <v>57367</v>
          </cell>
        </row>
        <row r="217">
          <cell r="G217">
            <v>217963</v>
          </cell>
        </row>
        <row r="220">
          <cell r="G220">
            <v>101811</v>
          </cell>
        </row>
        <row r="223">
          <cell r="G223">
            <v>132030</v>
          </cell>
        </row>
        <row r="233">
          <cell r="G233">
            <v>777770.66</v>
          </cell>
        </row>
        <row r="237">
          <cell r="G237">
            <v>75542</v>
          </cell>
        </row>
        <row r="241">
          <cell r="G241">
            <v>35257</v>
          </cell>
        </row>
        <row r="243">
          <cell r="G243">
            <v>3768</v>
          </cell>
        </row>
        <row r="244">
          <cell r="G244">
            <v>9599</v>
          </cell>
        </row>
        <row r="251">
          <cell r="G251">
            <v>280380.65999999997</v>
          </cell>
        </row>
        <row r="253">
          <cell r="G253">
            <v>6812</v>
          </cell>
        </row>
        <row r="256">
          <cell r="G256">
            <v>69097</v>
          </cell>
        </row>
        <row r="259">
          <cell r="E259">
            <v>8868</v>
          </cell>
          <cell r="F259" t="str">
            <v>Prof, Cler., &amp; Teachers</v>
          </cell>
          <cell r="G259">
            <v>38704985</v>
          </cell>
        </row>
        <row r="260">
          <cell r="E260">
            <v>9015</v>
          </cell>
          <cell r="F260" t="str">
            <v>Custodians</v>
          </cell>
          <cell r="G260">
            <v>821106.56</v>
          </cell>
        </row>
        <row r="261">
          <cell r="E261">
            <v>9015</v>
          </cell>
          <cell r="F261" t="str">
            <v>Maintenance Workers</v>
          </cell>
        </row>
        <row r="262">
          <cell r="E262">
            <v>9101</v>
          </cell>
          <cell r="F262" t="str">
            <v>Food Serv. Workers</v>
          </cell>
          <cell r="G262">
            <v>1261887</v>
          </cell>
        </row>
        <row r="263">
          <cell r="E263">
            <v>7380</v>
          </cell>
          <cell r="F263" t="str">
            <v>Mechanics/Drivers</v>
          </cell>
          <cell r="G263">
            <v>1109724.45</v>
          </cell>
        </row>
        <row r="264">
          <cell r="E264">
            <v>7380</v>
          </cell>
          <cell r="F264" t="str">
            <v>Bus Drivers</v>
          </cell>
          <cell r="G264"/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B166-93B7-48D4-A879-505B74D0162C}">
  <dimension ref="A1:C39"/>
  <sheetViews>
    <sheetView tabSelected="1" workbookViewId="0">
      <selection activeCell="G4" sqref="G4"/>
    </sheetView>
  </sheetViews>
  <sheetFormatPr defaultRowHeight="15" x14ac:dyDescent="0.25"/>
  <cols>
    <col min="2" max="2" width="34.28515625" customWidth="1"/>
    <col min="3" max="3" width="23.42578125" customWidth="1"/>
  </cols>
  <sheetData>
    <row r="1" spans="1:3" ht="18.75" x14ac:dyDescent="0.3">
      <c r="A1" s="1" t="s">
        <v>0</v>
      </c>
      <c r="B1" s="1"/>
      <c r="C1" s="2"/>
    </row>
    <row r="2" spans="1:3" ht="18.75" x14ac:dyDescent="0.3">
      <c r="A2" s="1" t="s">
        <v>26</v>
      </c>
      <c r="B2" s="1"/>
      <c r="C2" s="2"/>
    </row>
    <row r="3" spans="1:3" ht="15.75" x14ac:dyDescent="0.25">
      <c r="A3" s="4" t="s">
        <v>1</v>
      </c>
      <c r="B3" s="4" t="s">
        <v>2</v>
      </c>
      <c r="C3" s="5" t="s">
        <v>3</v>
      </c>
    </row>
    <row r="4" spans="1:3" ht="21" x14ac:dyDescent="0.35">
      <c r="A4" s="3"/>
      <c r="B4" s="4" t="s">
        <v>24</v>
      </c>
      <c r="C4" s="6"/>
    </row>
    <row r="5" spans="1:3" ht="15.75" x14ac:dyDescent="0.25">
      <c r="A5" s="14">
        <v>8810</v>
      </c>
      <c r="B5" s="10" t="s">
        <v>4</v>
      </c>
      <c r="C5" s="11">
        <f>[1]Payroll!G6+[1]Payroll!G12+[1]Payroll!G22+[1]Payroll!G27+[1]Payroll!G34+[1]Payroll!G45+[1]Payroll!G47+[1]Payroll!G52+[1]Payroll!G57+[1]Payroll!G62+[1]Payroll!G68+[1]Payroll!G73+[1]Payroll!G78+[1]Payroll!G83+[1]Payroll!G88+[1]Payroll!G94+[1]Payroll!G99+[1]Payroll!G107+[1]Payroll!G112+[1]Payroll!G131+[1]Payroll!G135+[1]Payroll!G155+[1]Payroll!G158+[1]Payroll!G165+[1]Payroll!G175+[1]Payroll!G177+[1]Payroll!G204+[1]Payroll!G213+[1]Payroll!G223+[1]Payroll!G243+[1]Payroll!G253</f>
        <v>3971259.66</v>
      </c>
    </row>
    <row r="6" spans="1:3" ht="15.75" x14ac:dyDescent="0.25">
      <c r="A6" s="14">
        <v>8820</v>
      </c>
      <c r="B6" s="10" t="s">
        <v>5</v>
      </c>
      <c r="C6" s="11">
        <f>[1]Payroll!G14</f>
        <v>105619</v>
      </c>
    </row>
    <row r="7" spans="1:3" ht="15.75" x14ac:dyDescent="0.25">
      <c r="A7" s="14">
        <v>9015</v>
      </c>
      <c r="B7" s="10" t="s">
        <v>6</v>
      </c>
      <c r="C7" s="11">
        <f>[1]Payroll!G40+[1]Payroll!G137+[1]Payroll!G159+[1]Payroll!G241</f>
        <v>150040</v>
      </c>
    </row>
    <row r="8" spans="1:3" ht="15.75" x14ac:dyDescent="0.25">
      <c r="A8" s="14">
        <v>8742</v>
      </c>
      <c r="B8" s="10" t="s">
        <v>7</v>
      </c>
      <c r="C8" s="11">
        <f>[1]Payroll!G59</f>
        <v>92555</v>
      </c>
    </row>
    <row r="9" spans="1:3" ht="15.75" x14ac:dyDescent="0.25">
      <c r="A9" s="14">
        <v>7720</v>
      </c>
      <c r="B9" s="10" t="s">
        <v>8</v>
      </c>
      <c r="C9" s="11">
        <f>[1]Payroll!G108+[1]Payroll!G128+[1]Payroll!G146</f>
        <v>4768299.34</v>
      </c>
    </row>
    <row r="10" spans="1:3" ht="15.75" x14ac:dyDescent="0.25">
      <c r="A10" s="14">
        <v>7720</v>
      </c>
      <c r="B10" s="10" t="s">
        <v>9</v>
      </c>
      <c r="C10" s="11">
        <f>[1]Payroll!G256</f>
        <v>69097</v>
      </c>
    </row>
    <row r="11" spans="1:3" ht="15.75" x14ac:dyDescent="0.25">
      <c r="A11" s="14">
        <v>9101</v>
      </c>
      <c r="B11" s="10" t="s">
        <v>10</v>
      </c>
      <c r="C11" s="11">
        <f>[1]Payroll!G136</f>
        <v>0</v>
      </c>
    </row>
    <row r="12" spans="1:3" ht="15.75" x14ac:dyDescent="0.25">
      <c r="A12" s="14">
        <v>8832</v>
      </c>
      <c r="B12" s="10" t="s">
        <v>11</v>
      </c>
      <c r="C12" s="11">
        <f>[1]Payroll!G162</f>
        <v>172943</v>
      </c>
    </row>
    <row r="13" spans="1:3" ht="15.75" x14ac:dyDescent="0.25">
      <c r="A13" s="14">
        <v>9102</v>
      </c>
      <c r="B13" s="10" t="s">
        <v>12</v>
      </c>
      <c r="C13" s="11">
        <f>[1]Payroll!G171</f>
        <v>115735</v>
      </c>
    </row>
    <row r="14" spans="1:3" ht="15.75" x14ac:dyDescent="0.25">
      <c r="A14" s="14">
        <v>7710</v>
      </c>
      <c r="B14" s="10" t="s">
        <v>13</v>
      </c>
      <c r="C14" s="11">
        <f>[1]Payroll!G184</f>
        <v>128766</v>
      </c>
    </row>
    <row r="15" spans="1:3" ht="15.75" x14ac:dyDescent="0.25">
      <c r="A15" s="14">
        <v>7590</v>
      </c>
      <c r="B15" s="10" t="s">
        <v>14</v>
      </c>
      <c r="C15" s="11">
        <f>[1]Payroll!G197+[1]Payroll!G217+[1]Payroll!G244</f>
        <v>654273.34000000008</v>
      </c>
    </row>
    <row r="16" spans="1:3" ht="15.75" x14ac:dyDescent="0.25">
      <c r="A16" s="14">
        <v>8831</v>
      </c>
      <c r="B16" s="10" t="s">
        <v>15</v>
      </c>
      <c r="C16" s="11">
        <f>[1]Payroll!G190</f>
        <v>206485</v>
      </c>
    </row>
    <row r="17" spans="1:3" ht="15.75" x14ac:dyDescent="0.25">
      <c r="A17" s="14">
        <v>7705</v>
      </c>
      <c r="B17" s="10" t="s">
        <v>16</v>
      </c>
      <c r="C17" s="11">
        <f>[1]Payroll!G208</f>
        <v>1018505.14</v>
      </c>
    </row>
    <row r="18" spans="1:3" ht="15.75" x14ac:dyDescent="0.25">
      <c r="A18" s="14">
        <v>7580</v>
      </c>
      <c r="B18" s="10" t="s">
        <v>17</v>
      </c>
      <c r="C18" s="11">
        <f>[1]Payroll!G251</f>
        <v>280380.65999999997</v>
      </c>
    </row>
    <row r="19" spans="1:3" ht="15.75" x14ac:dyDescent="0.25">
      <c r="A19" s="14">
        <v>5606</v>
      </c>
      <c r="B19" s="10" t="s">
        <v>18</v>
      </c>
      <c r="C19" s="11">
        <f>[1]Payroll!G220</f>
        <v>101811</v>
      </c>
    </row>
    <row r="20" spans="1:3" ht="15.75" x14ac:dyDescent="0.25">
      <c r="A20" s="14">
        <v>5506</v>
      </c>
      <c r="B20" s="10" t="s">
        <v>19</v>
      </c>
      <c r="C20" s="11">
        <f>[1]Payroll!G233</f>
        <v>777770.66</v>
      </c>
    </row>
    <row r="21" spans="1:3" ht="15.75" x14ac:dyDescent="0.25">
      <c r="A21" s="14">
        <v>7380</v>
      </c>
      <c r="B21" s="10" t="s">
        <v>20</v>
      </c>
      <c r="C21" s="11">
        <f>[1]Payroll!G237</f>
        <v>75542</v>
      </c>
    </row>
    <row r="22" spans="1:3" ht="15.75" x14ac:dyDescent="0.25">
      <c r="A22" s="14">
        <v>9410</v>
      </c>
      <c r="B22" s="10" t="s">
        <v>21</v>
      </c>
      <c r="C22" s="11">
        <f>[1]Payroll!G33</f>
        <v>116947</v>
      </c>
    </row>
    <row r="23" spans="1:3" ht="15.75" x14ac:dyDescent="0.25">
      <c r="A23" s="12"/>
      <c r="B23" s="12" t="s">
        <v>22</v>
      </c>
      <c r="C23" s="13">
        <f>SUM(C5:C22)</f>
        <v>12806028.800000001</v>
      </c>
    </row>
    <row r="24" spans="1:3" ht="21" x14ac:dyDescent="0.35">
      <c r="A24" s="8"/>
      <c r="B24" s="8"/>
      <c r="C24" s="7"/>
    </row>
    <row r="25" spans="1:3" ht="21" x14ac:dyDescent="0.35">
      <c r="A25" s="8"/>
      <c r="B25" s="4" t="s">
        <v>25</v>
      </c>
      <c r="C25" s="7"/>
    </row>
    <row r="26" spans="1:3" ht="15.75" x14ac:dyDescent="0.25">
      <c r="A26" s="14">
        <f>[1]Payroll!E259</f>
        <v>8868</v>
      </c>
      <c r="B26" s="10" t="str">
        <f>[1]Payroll!F259</f>
        <v>Prof, Cler., &amp; Teachers</v>
      </c>
      <c r="C26" s="11">
        <f>[1]Payroll!G259</f>
        <v>38704985</v>
      </c>
    </row>
    <row r="27" spans="1:3" ht="15.75" x14ac:dyDescent="0.25">
      <c r="A27" s="14">
        <f>[1]Payroll!E260</f>
        <v>9015</v>
      </c>
      <c r="B27" s="10" t="str">
        <f>[1]Payroll!F260</f>
        <v>Custodians</v>
      </c>
      <c r="C27" s="11">
        <f>[1]Payroll!G260</f>
        <v>821106.56</v>
      </c>
    </row>
    <row r="28" spans="1:3" ht="15.75" x14ac:dyDescent="0.25">
      <c r="A28" s="14">
        <f>[1]Payroll!E261</f>
        <v>9015</v>
      </c>
      <c r="B28" s="10" t="str">
        <f>[1]Payroll!F261</f>
        <v>Maintenance Workers</v>
      </c>
      <c r="C28" s="11">
        <f>[1]Payroll!G261</f>
        <v>0</v>
      </c>
    </row>
    <row r="29" spans="1:3" ht="15.75" x14ac:dyDescent="0.25">
      <c r="A29" s="14">
        <f>[1]Payroll!E262</f>
        <v>9101</v>
      </c>
      <c r="B29" s="10" t="str">
        <f>[1]Payroll!F262</f>
        <v>Food Serv. Workers</v>
      </c>
      <c r="C29" s="11">
        <f>[1]Payroll!G262</f>
        <v>1261887</v>
      </c>
    </row>
    <row r="30" spans="1:3" ht="15.75" x14ac:dyDescent="0.25">
      <c r="A30" s="14">
        <f>[1]Payroll!E263</f>
        <v>7380</v>
      </c>
      <c r="B30" s="10" t="str">
        <f>[1]Payroll!F263</f>
        <v>Mechanics/Drivers</v>
      </c>
      <c r="C30" s="11">
        <f>[1]Payroll!G263</f>
        <v>1109724.45</v>
      </c>
    </row>
    <row r="31" spans="1:3" ht="15.75" x14ac:dyDescent="0.25">
      <c r="A31" s="14">
        <f>[1]Payroll!E264</f>
        <v>7380</v>
      </c>
      <c r="B31" s="10" t="str">
        <f>[1]Payroll!F264</f>
        <v>Bus Drivers</v>
      </c>
      <c r="C31" s="11">
        <f>[1]Payroll!G264</f>
        <v>0</v>
      </c>
    </row>
    <row r="32" spans="1:3" ht="15.75" x14ac:dyDescent="0.25">
      <c r="A32" s="12"/>
      <c r="B32" s="12" t="s">
        <v>22</v>
      </c>
      <c r="C32" s="13">
        <f>SUM(C26:C31)</f>
        <v>41897703.010000005</v>
      </c>
    </row>
    <row r="33" spans="1:3" ht="15.75" x14ac:dyDescent="0.25">
      <c r="A33" s="10"/>
      <c r="B33" s="10"/>
      <c r="C33" s="11"/>
    </row>
    <row r="34" spans="1:3" ht="15.75" x14ac:dyDescent="0.25">
      <c r="A34" s="10"/>
      <c r="B34" s="12" t="s">
        <v>23</v>
      </c>
      <c r="C34" s="13">
        <f>C23+C32</f>
        <v>54703731.810000002</v>
      </c>
    </row>
    <row r="36" spans="1:3" ht="15.75" x14ac:dyDescent="0.25">
      <c r="A36" s="9" t="s">
        <v>29</v>
      </c>
    </row>
    <row r="37" spans="1:3" ht="15.75" x14ac:dyDescent="0.25">
      <c r="A37" s="9" t="s">
        <v>28</v>
      </c>
    </row>
    <row r="38" spans="1:3" ht="15.75" x14ac:dyDescent="0.25">
      <c r="A38" s="9"/>
    </row>
    <row r="39" spans="1:3" ht="15.75" x14ac:dyDescent="0.25">
      <c r="A39" s="9" t="s">
        <v>27</v>
      </c>
    </row>
  </sheetData>
  <pageMargins left="1.45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E32629D250D2459039142C20F09A62" ma:contentTypeVersion="0" ma:contentTypeDescription="Create a new document." ma:contentTypeScope="" ma:versionID="62835d97c1497649f7c7c97075882ef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fb2d8d1c73096ebc3f80cdac7ea89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791C9-3722-490E-8A05-8FC3C81B632D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7B3BE4-6209-4510-89B2-D944A2154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511CC-5EDE-41B2-B070-577244B13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Farnham</dc:creator>
  <cp:lastModifiedBy>Lynn Farnham</cp:lastModifiedBy>
  <cp:lastPrinted>2023-04-21T18:12:18Z</cp:lastPrinted>
  <dcterms:created xsi:type="dcterms:W3CDTF">2023-04-21T17:59:41Z</dcterms:created>
  <dcterms:modified xsi:type="dcterms:W3CDTF">2023-04-21T18:16:30Z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0x010100CFE32629D250D2459039142C20F09A62</vt:lpwstr>
  </property>
</Properties>
</file>