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L:\Divisions\DMF-Purchasing\Contracts\FY23\23-DES-ITBPW-338 On-Call Concrete Maintenance\"/>
    </mc:Choice>
  </mc:AlternateContent>
  <xr:revisionPtr revIDLastSave="0" documentId="8_{AD271FB6-3270-4C8D-B0BA-94F905C718E6}" xr6:coauthVersionLast="47" xr6:coauthVersionMax="47" xr10:uidLastSave="{00000000-0000-0000-0000-000000000000}"/>
  <bookViews>
    <workbookView xWindow="-28920" yWindow="2790" windowWidth="29040" windowHeight="15840" xr2:uid="{00000000-000D-0000-FFFF-FFFF00000000}"/>
  </bookViews>
  <sheets>
    <sheet name="Concrete Maintenance" sheetId="1" r:id="rId1"/>
  </sheets>
  <definedNames>
    <definedName name="_xlnm.Print_Area" localSheetId="0">'Concrete Maintenance'!$A$1:$I$59</definedName>
    <definedName name="_xlnm.Print_Titles" localSheetId="0">'Concrete Maintenance'!$1:$1</definedName>
    <definedName name="Spanner_Auto_File">"alse"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 l="1"/>
  <c r="H10" i="1"/>
  <c r="J14" i="1"/>
  <c r="J22" i="1"/>
  <c r="J30" i="1"/>
  <c r="J38" i="1"/>
  <c r="J46" i="1"/>
  <c r="J54" i="1"/>
  <c r="J62" i="1"/>
  <c r="J12" i="1"/>
  <c r="I63" i="1"/>
  <c r="I62" i="1"/>
  <c r="I61" i="1"/>
  <c r="I60" i="1"/>
  <c r="I59" i="1"/>
  <c r="I58" i="1"/>
  <c r="I57" i="1"/>
  <c r="I56" i="1"/>
  <c r="J56" i="1" s="1"/>
  <c r="I55" i="1"/>
  <c r="I54" i="1"/>
  <c r="I53" i="1"/>
  <c r="I52" i="1"/>
  <c r="I51" i="1"/>
  <c r="I50" i="1"/>
  <c r="I49" i="1"/>
  <c r="I48" i="1"/>
  <c r="J48" i="1" s="1"/>
  <c r="I47" i="1"/>
  <c r="I46" i="1"/>
  <c r="I45" i="1"/>
  <c r="I44" i="1"/>
  <c r="I43" i="1"/>
  <c r="I42" i="1"/>
  <c r="I41" i="1"/>
  <c r="I40" i="1"/>
  <c r="J40" i="1" s="1"/>
  <c r="I39" i="1"/>
  <c r="I38" i="1"/>
  <c r="I37" i="1"/>
  <c r="I36" i="1"/>
  <c r="I35" i="1"/>
  <c r="I34" i="1"/>
  <c r="I33" i="1"/>
  <c r="I32" i="1"/>
  <c r="J32" i="1" s="1"/>
  <c r="I31" i="1"/>
  <c r="I30" i="1"/>
  <c r="I29" i="1"/>
  <c r="I28" i="1"/>
  <c r="I27" i="1"/>
  <c r="I26" i="1"/>
  <c r="I25" i="1"/>
  <c r="I24" i="1"/>
  <c r="J24" i="1" s="1"/>
  <c r="I23" i="1"/>
  <c r="I22" i="1"/>
  <c r="I21" i="1"/>
  <c r="I20" i="1"/>
  <c r="I19" i="1"/>
  <c r="I18" i="1"/>
  <c r="I17" i="1"/>
  <c r="I16" i="1"/>
  <c r="J16" i="1" s="1"/>
  <c r="I15" i="1"/>
  <c r="I14" i="1"/>
  <c r="I13" i="1"/>
  <c r="I12" i="1"/>
  <c r="I11" i="1"/>
  <c r="H25" i="1"/>
  <c r="J25" i="1" s="1"/>
  <c r="H26" i="1"/>
  <c r="J26" i="1" s="1"/>
  <c r="H27" i="1"/>
  <c r="J27" i="1" s="1"/>
  <c r="H28" i="1"/>
  <c r="J28" i="1" s="1"/>
  <c r="H29" i="1"/>
  <c r="J29" i="1" s="1"/>
  <c r="H30" i="1"/>
  <c r="H31" i="1"/>
  <c r="J31" i="1" s="1"/>
  <c r="H32" i="1"/>
  <c r="H33" i="1"/>
  <c r="J33" i="1" s="1"/>
  <c r="H34" i="1"/>
  <c r="J34" i="1" s="1"/>
  <c r="H35" i="1"/>
  <c r="J35" i="1" s="1"/>
  <c r="H36" i="1"/>
  <c r="J36" i="1" s="1"/>
  <c r="H37" i="1"/>
  <c r="J37" i="1" s="1"/>
  <c r="H38" i="1"/>
  <c r="H39" i="1"/>
  <c r="J39" i="1" s="1"/>
  <c r="H40" i="1"/>
  <c r="H41" i="1"/>
  <c r="J41" i="1" s="1"/>
  <c r="H42" i="1"/>
  <c r="J42" i="1" s="1"/>
  <c r="H43" i="1"/>
  <c r="J43" i="1" s="1"/>
  <c r="H44" i="1"/>
  <c r="J44" i="1" s="1"/>
  <c r="H45" i="1"/>
  <c r="J45" i="1" s="1"/>
  <c r="H46" i="1"/>
  <c r="H47" i="1"/>
  <c r="J47" i="1" s="1"/>
  <c r="H48" i="1"/>
  <c r="H49" i="1"/>
  <c r="J49" i="1" s="1"/>
  <c r="H50" i="1"/>
  <c r="J50" i="1" s="1"/>
  <c r="H51" i="1"/>
  <c r="J51" i="1" s="1"/>
  <c r="H52" i="1"/>
  <c r="J52" i="1" s="1"/>
  <c r="H53" i="1"/>
  <c r="J53" i="1" s="1"/>
  <c r="H54" i="1"/>
  <c r="H55" i="1"/>
  <c r="J55" i="1" s="1"/>
  <c r="H56" i="1"/>
  <c r="H57" i="1"/>
  <c r="J57" i="1" s="1"/>
  <c r="H58" i="1"/>
  <c r="J58" i="1" s="1"/>
  <c r="H59" i="1"/>
  <c r="J59" i="1" s="1"/>
  <c r="H60" i="1"/>
  <c r="J60" i="1" s="1"/>
  <c r="H61" i="1"/>
  <c r="J61" i="1" s="1"/>
  <c r="H62" i="1"/>
  <c r="H63" i="1"/>
  <c r="J63" i="1" s="1"/>
  <c r="H24" i="1"/>
  <c r="H23" i="1"/>
  <c r="J23" i="1" s="1"/>
  <c r="H22" i="1"/>
  <c r="H21" i="1"/>
  <c r="J21" i="1" s="1"/>
  <c r="H20" i="1"/>
  <c r="J20" i="1" s="1"/>
  <c r="H19" i="1"/>
  <c r="J19" i="1" s="1"/>
  <c r="H18" i="1"/>
  <c r="J18" i="1" s="1"/>
  <c r="H17" i="1"/>
  <c r="J17" i="1" s="1"/>
  <c r="H16" i="1"/>
  <c r="H15" i="1"/>
  <c r="J15" i="1" s="1"/>
  <c r="H14" i="1"/>
  <c r="H13" i="1"/>
  <c r="J13" i="1" s="1"/>
  <c r="H12" i="1"/>
  <c r="H11" i="1"/>
  <c r="J11" i="1" s="1"/>
  <c r="B11" i="1"/>
  <c r="B12" i="1" s="1"/>
  <c r="B13" i="1" s="1"/>
  <c r="J10" i="1" l="1"/>
  <c r="J64" i="1" s="1"/>
  <c r="B14" i="1"/>
  <c r="B15" i="1" l="1"/>
  <c r="B16" i="1" l="1"/>
  <c r="B17" i="1" l="1"/>
  <c r="B18" i="1" l="1"/>
  <c r="B19" i="1" l="1"/>
  <c r="B20" i="1" l="1"/>
  <c r="B21" i="1" l="1"/>
  <c r="B22" i="1" l="1"/>
  <c r="B23" i="1" l="1"/>
  <c r="B24" i="1" l="1"/>
  <c r="B25" i="1" l="1"/>
  <c r="B26" i="1" l="1"/>
  <c r="B27" i="1" l="1"/>
  <c r="B28" i="1" l="1"/>
  <c r="B29" i="1" l="1"/>
  <c r="B30" i="1" l="1"/>
  <c r="B31" i="1" l="1"/>
  <c r="B32" i="1" l="1"/>
  <c r="B33" i="1" l="1"/>
  <c r="B34" i="1" l="1"/>
  <c r="B35" i="1" l="1"/>
  <c r="B36" i="1" s="1"/>
  <c r="B37" i="1" s="1"/>
  <c r="B38" i="1" s="1"/>
  <c r="B39" i="1" s="1"/>
  <c r="B40" i="1" s="1"/>
  <c r="B41" i="1" s="1"/>
  <c r="B42" i="1" s="1"/>
  <c r="B43" i="1" s="1"/>
  <c r="B44" i="1" l="1"/>
  <c r="B45" i="1" s="1"/>
  <c r="B46" i="1" s="1"/>
  <c r="B47" i="1" s="1"/>
  <c r="B48" i="1" s="1"/>
  <c r="B49" i="1" s="1"/>
  <c r="B50" i="1" s="1"/>
  <c r="B51" i="1" s="1"/>
  <c r="B52" i="1" s="1"/>
  <c r="B53" i="1" s="1"/>
  <c r="B54" i="1" s="1"/>
  <c r="B55" i="1" s="1"/>
  <c r="B56" i="1" s="1"/>
  <c r="B57" i="1" s="1"/>
  <c r="B58" i="1" s="1"/>
  <c r="B59" i="1" s="1"/>
  <c r="B60" i="1" s="1"/>
  <c r="B61" i="1" s="1"/>
  <c r="B62" i="1" s="1"/>
  <c r="B63" i="1" s="1"/>
</calcChain>
</file>

<file path=xl/sharedStrings.xml><?xml version="1.0" encoding="utf-8"?>
<sst xmlns="http://schemas.openxmlformats.org/spreadsheetml/2006/main" count="127" uniqueCount="82">
  <si>
    <t>LF</t>
  </si>
  <si>
    <t>SY</t>
  </si>
  <si>
    <t>CY</t>
  </si>
  <si>
    <t>SF</t>
  </si>
  <si>
    <t>EA</t>
  </si>
  <si>
    <t>TON</t>
  </si>
  <si>
    <t>LB</t>
  </si>
  <si>
    <t>Water Meter Box Vertical Adjustment</t>
  </si>
  <si>
    <t>LF-W</t>
  </si>
  <si>
    <t xml:space="preserve"> </t>
  </si>
  <si>
    <t>UNITS</t>
  </si>
  <si>
    <t xml:space="preserve">BASE BID WORK </t>
  </si>
  <si>
    <t xml:space="preserve">RESTRICTED HOURS WORK </t>
  </si>
  <si>
    <t>TOTAL ESTIMATED PRICE</t>
  </si>
  <si>
    <t>PLEASE PROVIDE PRICES IN ALL CELLS HIGHLIGHTED IN BLUE FOR BOTH BASE BID WORK, AND RESTRICTED HOURS WORK.</t>
  </si>
  <si>
    <t>CONCRETE MAINTENANCE WORK CATEGORY - BASE BID WORK, AND RESTRICTED HOURS WORK</t>
  </si>
  <si>
    <t>Concrete Maintenance Work shall consist generally of isolated projects to install new concrete facilities, or to repair and/or replace existing deficient concrete facilities, such as: curb &amp; gutter, sidewalk, and driveway aprons as identified by the County Project Officer.</t>
  </si>
  <si>
    <t>Grate Inlet Driveway (Detail D-1.12)</t>
  </si>
  <si>
    <t>LINE ITEM NUMBER</t>
  </si>
  <si>
    <t>UNIT PRICE (UP)</t>
  </si>
  <si>
    <t xml:space="preserve">Concrete Curb, Standard Header Curb C-3 (Detail R-2.0), includes curb for aprons, ramps, etc. </t>
  </si>
  <si>
    <t xml:space="preserve">Concrete Curb &amp; Gutter, Standard C-2 and C-2R (Detail R-2.0), includes curb &amp; gutter for aprons, ramps, etc. </t>
  </si>
  <si>
    <t>Concrete Curb, Mountable Curb at Traffic Circle (Detail R-2.7)</t>
  </si>
  <si>
    <t>Concrete Curb &amp; Gutter, Combination 6" (VDOT CG-6), includes curb &amp; gutter for aprons, ramps, etc.</t>
  </si>
  <si>
    <t xml:space="preserve">Concrete Curb, Standard 4" (VDOT CG-3), includes curb for aprons, ramps, etc. </t>
  </si>
  <si>
    <t xml:space="preserve">Concrete Curb, Standard 6" (VDOT CG-2), includes curb for aprons, ramps, etc. </t>
  </si>
  <si>
    <t>Concrete Curb &amp; Gutter, Combination 4" (VDOT CG-7), includes curb &amp; gutter for aprons, ramps, etc.</t>
  </si>
  <si>
    <t>Concrete Pavers, Remove and Reset (Detail R-2.1)</t>
  </si>
  <si>
    <t>Concrete Sidewalk, 4" Thickness (Detail R-2.0)</t>
  </si>
  <si>
    <t>Concrete Sidewalk, 6" Thickness</t>
  </si>
  <si>
    <t>Concrete Driveway Entrance, 9" Commercial (Details R-2.4A, R-2.4B, R-2.4C, R-2.4D)</t>
  </si>
  <si>
    <t>Concrete Driveway Entrance, 6" Residential (Details R-2.4A, R-2.4B, R-2.4C, R-2.4D)</t>
  </si>
  <si>
    <t>Asphalt Header Curb, 6"-8" (VDOT SM-9.5A)</t>
  </si>
  <si>
    <t>Concrete Steps Each (Detail R-3.0, including all reinforcing bars as shown in detail)</t>
  </si>
  <si>
    <t>Concrete Pavers (Detail R-2.1)</t>
  </si>
  <si>
    <t>Concrete Paver Crosswalk (Detail R-2.6, including all materials as shown in detail)</t>
  </si>
  <si>
    <t>Concrete Paver Crosswalk, Remove and Reset (Detail R-2.6, including all materials as shown in detail)</t>
  </si>
  <si>
    <t>Concrete and Formwork (VDOT Class A3), only when not included in other pay items</t>
  </si>
  <si>
    <t>Concrete and Formwork (VDOT Class A4), only when not included in other pay items</t>
  </si>
  <si>
    <t>Steel Reinforcement, Reinforcing Steel Bars #6 and smaller (VDOT Section 406), only when not included in other pay items</t>
  </si>
  <si>
    <t>Steel Reinforcement, Reinforcing Steel Bars #7 up to #10 (VDOT Section 406), only when not included in other pay items</t>
  </si>
  <si>
    <t>Steel Reinforcement, Welded Wire Fabric (VDOT Section 406), only when not included in other pay items</t>
  </si>
  <si>
    <r>
      <t xml:space="preserve">LINE ITEM DESCRIPTION                                                                               </t>
    </r>
    <r>
      <rPr>
        <sz val="10"/>
        <rFont val="Tahoma"/>
        <family val="2"/>
      </rPr>
      <t>(All items per Arlington County Standards &amp; Specs, unless otherwise noted.  Absent Arlington County Standards &amp; Specs, use VDOT Standards &amp; Specs, unless otherwise noted).</t>
    </r>
  </si>
  <si>
    <t>Underdrain, Standard VDOT UD-4</t>
  </si>
  <si>
    <t>Brick Pavers, Including Concrete Base (Detail R-2.1)</t>
  </si>
  <si>
    <t>Valley Gutter (Detail R-2.9, including all materials as shown in detail)</t>
  </si>
  <si>
    <t>TOTAL ESTIMATED ANNUAL QUANTITY (TEQ)</t>
  </si>
  <si>
    <t>Gas Valve Box Vertical Adjustment to New Grade</t>
  </si>
  <si>
    <t>Traffic Box Vertical Adjustment to New Grade</t>
  </si>
  <si>
    <t>Electrical Box Vertical Adjustment to New Grade</t>
  </si>
  <si>
    <t>Adjust Storm or Sanitary Manhole to New Grade (Detail S-2.5), Type A</t>
  </si>
  <si>
    <t>Adjust Storm or Sanitary Manhole to New Grade (Detail S-2.5), Type B</t>
  </si>
  <si>
    <t>Adjust Storm or Sanitary Manhole to New Grade (Detail S-2.5), Type C</t>
  </si>
  <si>
    <t>Partial Wall Repair of Storm Manhole, Catch Basin, Drop Inlet, Yard Inlet, or Grate Inlet (Blocks as per Detail D-2.0)</t>
  </si>
  <si>
    <t>Asphalt Concrete, Intermediate Course (VDOT IM-19.0A). Item to be used in utility cuts when requested by County Inspector</t>
  </si>
  <si>
    <t>Asphalt Concrete, Base Course (VDOT BM-25.0A). Item to be used in utility cuts when requested by County Inspector</t>
  </si>
  <si>
    <t>Asphalt Concrete, Surface Course (VDOT SM-9.5A). Item to be used in utility cuts when requested by County Inspector</t>
  </si>
  <si>
    <t>Aggregate, VDOT #21A (compacted in place per VDOT standards &amp; specs). Item to be used in utility cuts when requested by County Inspector</t>
  </si>
  <si>
    <t xml:space="preserve">Concrete Catch Basin, Remove &amp; Replace Top (Detail D-1.1, D-1.2, D-1.3, D-1.4, D-1.13) Concrete thickness 4" at the throat and 6" at the back </t>
  </si>
  <si>
    <t>CF</t>
  </si>
  <si>
    <t>Retaining Wall - Remove, Dispose, and Rebuild (Detail R-4.0, R-4.1, R-4.2, R-4.3)</t>
  </si>
  <si>
    <t>Retaining Wall - Repoint and Repair (Detail R-4.0, R-4.1, R-4.2, R-4.3)</t>
  </si>
  <si>
    <t>Retaining Wall Concrete Base - Remove, Dispose, and Rebuild (Detail R-4.1 or R-4.3 Only)</t>
  </si>
  <si>
    <t>Landscape Wall - Repoint and Repair</t>
  </si>
  <si>
    <t>Flagstone Walkway - Remove &amp; Reset or Replace to Match Existing</t>
  </si>
  <si>
    <t>VDOT CG-12 Detectable warning Surface (Slip Resistance Provided by Truncated Domes)</t>
  </si>
  <si>
    <t>All Unit Prices on the Bid Form shall reflect and be inclusive of all costs, including but not limited to:  tasks, labor, supplies, tools, equipment, transportation, mobilization, maintenance of traffic (MOT) clearing and grubbing, demolition, saw-cutting, material provisions and installations, disposals, incidentals, and all things necessary to perform the work as set forth in accordance with project plans and specifications and in compliance with all Arlington County and VDOT Standards and Specifications.</t>
  </si>
  <si>
    <t>Excavation (when not part of remove and replace)</t>
  </si>
  <si>
    <t>Concrete Curb, Standard Header Curb C-5 (Detail R-2.0), includes curb for medians and protected bike lanes</t>
  </si>
  <si>
    <t>Concrete Curb &amp; Gutter, Standard 9.5" C-4, includes curb &amp; gutter for transit stations</t>
  </si>
  <si>
    <t>Aggregate, VDOT #21B (compacted in place per VDOT standards &amp; specs). Item to be used in utility cuts when requested by County Inspector</t>
  </si>
  <si>
    <t>Bus Shelter Pad with #3 Rebar 12" O.C.E.W., 6" Thickness, 3,000 psi Concrete</t>
  </si>
  <si>
    <t>Underdrain, Cleanout</t>
  </si>
  <si>
    <t xml:space="preserve">Low-Carbon Concrete Curb &amp; Gutter, Standard C-2 (Detail R-2.0), includes curb &amp; gutter for aprons, ramps, etc. </t>
  </si>
  <si>
    <t>Low-Carbon Concrete Sidewalk, 4" Thickness (Detail R-2.0)</t>
  </si>
  <si>
    <t>Low-Carbon Concrete Driveway Entrance, 6" Residential (Details R-2.4A, R-2.4B, R-2.4C, R-2.4D)</t>
  </si>
  <si>
    <r>
      <t xml:space="preserve">BASE BID WORK          </t>
    </r>
    <r>
      <rPr>
        <b/>
        <sz val="9"/>
        <rFont val="Tahoma"/>
        <family val="2"/>
      </rPr>
      <t xml:space="preserve">    (UP) x 3/4(TEQ)</t>
    </r>
  </si>
  <si>
    <r>
      <t xml:space="preserve">RESTRICTED HOURS WORK  </t>
    </r>
    <r>
      <rPr>
        <b/>
        <sz val="9"/>
        <rFont val="Tahoma"/>
        <family val="2"/>
      </rPr>
      <t>(UP) x 1/4(TEQ)</t>
    </r>
  </si>
  <si>
    <t>TOTAL</t>
  </si>
  <si>
    <t>23-DES-ITBPW-338 - ATTACHMENT A - BID FORM (PRICING SHEET)</t>
  </si>
  <si>
    <t>MAINTENANCE WORK</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</si>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</sst>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font>
      <sz val="10"/>
      <name val="Tahoma"/>
    </font>
    <font>
      <sz val="10"/>
      <name val="Tahoma"/>
      <family val="2"/>
    </font>
    <font>
      <b/>
      <sz val="10"/>
      <name val="Tahoma"/>
      <family val="2"/>
    </font>
    <font>
      <b/>
      <u/>
      <sz val="10"/>
      <name val="Tahoma"/>
      <family val="2"/>
    </font>
    <font>
      <sz val="8"/>
      <name val="Tahoma"/>
      <family val="2"/>
    </font>
    <font>
      <sz val="10"/>
      <name val="Tahoma"/>
      <family val="2"/>
    </font>
    <font>
      <sz val="10"/>
      <color theme="1"/>
      <name val="Tahoma"/>
      <family val="2"/>
    </font>
    <font>
      <sz val="10"/>
      <name val="Arial"/>
      <family val="2"/>
    </font>
    <font>
      <sz val="12"/>
      <name val="Tahoma"/>
      <family val="2"/>
    </font>
    <font>
      <b/>
      <sz val="11"/>
      <name val="Tahoma"/>
      <family val="2"/>
    </font>
    <font>
      <b/>
      <sz val="11"/>
      <color theme="0"/>
      <name val="Tahoma"/>
      <family val="2"/>
    </font>
    <font>
      <b/>
      <sz val="9"/>
      <name val="Tahoma"/>
      <family val="2"/>
    </font>
  </fonts>
  <fills count="9">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7" fillId="0" borderId="0"/>
    <xf numFmtId="44" fontId="7" fillId="0" borderId="0" applyFont="0" applyFill="0" applyBorder="0" applyAlignment="0" applyProtection="0"/>
    <xf numFmtId="0" fontId="1" fillId="0" borderId="0"/>
  </cellStyleXfs>
  <cellXfs count="64">
    <xf numFmtId="0" fontId="0" fillId="0" borderId="0" xfId="0"/>
    <xf numFmtId="0" fontId="0" fillId="0" borderId="0" xfId="0" applyAlignment="1">
      <alignment horizontal="right" vertical="center"/>
    </xf>
    <xf numFmtId="0" fontId="0" fillId="0" borderId="0" xfId="0" applyAlignment="1">
      <alignment vertical="center"/>
    </xf>
    <xf numFmtId="0" fontId="0" fillId="0" borderId="0" xfId="0" applyAlignment="1">
      <alignment vertical="center" wrapText="1"/>
    </xf>
    <xf numFmtId="0" fontId="0" fillId="0" borderId="0" xfId="0" applyFill="1" applyAlignment="1">
      <alignment vertical="center"/>
    </xf>
    <xf numFmtId="0" fontId="8" fillId="0" borderId="0" xfId="0" applyFont="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0" fontId="0" fillId="0" borderId="0" xfId="0" applyBorder="1" applyAlignment="1" applyProtection="1">
      <alignment vertical="center"/>
    </xf>
    <xf numFmtId="0" fontId="9" fillId="6" borderId="1" xfId="0" applyFont="1" applyFill="1" applyBorder="1" applyAlignment="1" applyProtection="1">
      <alignment horizontal="center" vertical="center" wrapText="1"/>
    </xf>
    <xf numFmtId="0" fontId="9" fillId="6" borderId="2" xfId="0" applyFont="1" applyFill="1" applyBorder="1" applyAlignment="1" applyProtection="1">
      <alignment horizontal="center" vertical="center" wrapText="1"/>
    </xf>
    <xf numFmtId="0" fontId="9" fillId="6" borderId="3"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xf>
    <xf numFmtId="0" fontId="10" fillId="4" borderId="2" xfId="0" applyFont="1" applyFill="1" applyBorder="1" applyAlignment="1" applyProtection="1">
      <alignment horizontal="center" vertical="center"/>
    </xf>
    <xf numFmtId="0" fontId="10" fillId="4" borderId="3" xfId="0" applyFont="1" applyFill="1" applyBorder="1" applyAlignment="1" applyProtection="1">
      <alignment horizontal="center" vertical="center"/>
    </xf>
    <xf numFmtId="0" fontId="1"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8" fillId="0" borderId="0" xfId="0" applyFont="1" applyBorder="1" applyAlignment="1" applyProtection="1">
      <alignment vertical="center"/>
    </xf>
    <xf numFmtId="0" fontId="2" fillId="0" borderId="0" xfId="0" applyFont="1" applyBorder="1" applyAlignment="1" applyProtection="1">
      <alignment vertical="center"/>
    </xf>
    <xf numFmtId="0" fontId="1" fillId="0" borderId="0" xfId="0" applyFont="1" applyBorder="1" applyAlignment="1" applyProtection="1">
      <alignment vertical="center"/>
    </xf>
    <xf numFmtId="0" fontId="0" fillId="0" borderId="0" xfId="0" applyBorder="1" applyAlignment="1">
      <alignment horizontal="right" vertical="center"/>
    </xf>
    <xf numFmtId="0" fontId="2" fillId="5" borderId="9" xfId="0" applyFont="1" applyFill="1" applyBorder="1" applyAlignment="1" applyProtection="1">
      <alignment horizontal="center" vertical="center" wrapText="1"/>
    </xf>
    <xf numFmtId="3" fontId="2" fillId="5" borderId="9" xfId="0" applyNumberFormat="1" applyFont="1" applyFill="1" applyBorder="1" applyAlignment="1" applyProtection="1">
      <alignment horizontal="center" vertical="center" wrapText="1"/>
    </xf>
    <xf numFmtId="0" fontId="3" fillId="0" borderId="9" xfId="0" applyFont="1" applyBorder="1" applyAlignment="1" applyProtection="1">
      <alignment vertical="center"/>
    </xf>
    <xf numFmtId="0" fontId="2" fillId="5" borderId="9" xfId="0" applyFont="1" applyFill="1" applyBorder="1" applyAlignment="1" applyProtection="1">
      <alignment horizontal="center" vertical="center" wrapText="1"/>
    </xf>
    <xf numFmtId="0" fontId="2" fillId="0" borderId="9" xfId="0" applyFont="1" applyBorder="1" applyAlignment="1" applyProtection="1">
      <alignment horizontal="center" vertical="center"/>
    </xf>
    <xf numFmtId="0" fontId="2" fillId="3" borderId="9" xfId="0" applyFont="1" applyFill="1" applyBorder="1" applyAlignment="1" applyProtection="1">
      <alignment horizontal="center" vertical="center" wrapText="1"/>
    </xf>
    <xf numFmtId="0" fontId="0" fillId="0" borderId="9" xfId="0" applyBorder="1" applyAlignment="1">
      <alignment horizontal="right" vertical="center"/>
    </xf>
    <xf numFmtId="0" fontId="1" fillId="7" borderId="9" xfId="0" applyFont="1" applyFill="1" applyBorder="1" applyAlignment="1" applyProtection="1">
      <alignment vertical="center" wrapText="1"/>
    </xf>
    <xf numFmtId="44" fontId="0" fillId="2" borderId="9" xfId="1" applyFont="1" applyFill="1" applyBorder="1" applyAlignment="1" applyProtection="1">
      <alignment horizontal="right" vertical="center"/>
      <protection locked="0"/>
    </xf>
    <xf numFmtId="44" fontId="0" fillId="0" borderId="9" xfId="1" applyFont="1" applyBorder="1" applyAlignment="1" applyProtection="1">
      <alignment horizontal="center" vertical="center"/>
    </xf>
    <xf numFmtId="3" fontId="0" fillId="0" borderId="9" xfId="0" applyNumberFormat="1" applyBorder="1" applyAlignment="1" applyProtection="1">
      <alignment horizontal="center" vertical="center"/>
    </xf>
    <xf numFmtId="44" fontId="1" fillId="0" borderId="9" xfId="1" applyNumberFormat="1" applyFont="1" applyBorder="1" applyAlignment="1" applyProtection="1">
      <alignment horizontal="center" vertical="center"/>
    </xf>
    <xf numFmtId="44" fontId="0" fillId="0" borderId="9" xfId="1" applyNumberFormat="1" applyFont="1" applyBorder="1" applyAlignment="1" applyProtection="1">
      <alignment horizontal="center" vertical="center"/>
    </xf>
    <xf numFmtId="44" fontId="2" fillId="0" borderId="9" xfId="1" applyNumberFormat="1" applyFont="1" applyBorder="1" applyAlignment="1" applyProtection="1">
      <alignment horizontal="center" vertical="center"/>
    </xf>
    <xf numFmtId="44" fontId="2" fillId="0" borderId="9" xfId="0" applyNumberFormat="1" applyFont="1" applyBorder="1" applyAlignment="1" applyProtection="1">
      <alignment horizontal="center" vertical="center"/>
    </xf>
    <xf numFmtId="0" fontId="1" fillId="0" borderId="9" xfId="0" applyFont="1" applyBorder="1" applyAlignment="1" applyProtection="1">
      <alignment vertical="center" wrapText="1"/>
    </xf>
    <xf numFmtId="44" fontId="6" fillId="0" borderId="9" xfId="1" applyFont="1" applyBorder="1" applyAlignment="1" applyProtection="1">
      <alignment horizontal="center" vertical="center"/>
    </xf>
    <xf numFmtId="3" fontId="6" fillId="0" borderId="9" xfId="0" applyNumberFormat="1" applyFont="1" applyBorder="1" applyAlignment="1" applyProtection="1">
      <alignment horizontal="center" vertical="center"/>
    </xf>
    <xf numFmtId="44" fontId="1" fillId="0" borderId="9" xfId="1" applyFont="1" applyBorder="1" applyAlignment="1" applyProtection="1">
      <alignment horizontal="center" vertical="center"/>
    </xf>
    <xf numFmtId="44" fontId="1" fillId="0" borderId="9" xfId="1" applyFont="1" applyFill="1" applyBorder="1" applyAlignment="1" applyProtection="1">
      <alignment horizontal="center" vertical="center"/>
    </xf>
    <xf numFmtId="3" fontId="0" fillId="0" borderId="9" xfId="0" applyNumberFormat="1" applyFill="1" applyBorder="1" applyAlignment="1" applyProtection="1">
      <alignment horizontal="center" vertical="center"/>
    </xf>
    <xf numFmtId="0" fontId="1" fillId="0" borderId="9" xfId="0" applyFont="1" applyBorder="1" applyAlignment="1" applyProtection="1">
      <alignment vertical="top" wrapText="1"/>
    </xf>
    <xf numFmtId="0" fontId="1" fillId="0" borderId="9" xfId="0" applyFont="1" applyFill="1" applyBorder="1" applyAlignment="1" applyProtection="1">
      <alignment vertical="center" wrapText="1"/>
    </xf>
    <xf numFmtId="44" fontId="5" fillId="0" borderId="9" xfId="1" applyFont="1" applyBorder="1" applyAlignment="1" applyProtection="1">
      <alignment horizontal="center" vertical="center"/>
    </xf>
    <xf numFmtId="3" fontId="6" fillId="0" borderId="9" xfId="0" applyNumberFormat="1" applyFont="1" applyFill="1" applyBorder="1" applyAlignment="1" applyProtection="1">
      <alignment horizontal="center" vertical="center"/>
    </xf>
    <xf numFmtId="0" fontId="1" fillId="0" borderId="9" xfId="0" applyFont="1" applyBorder="1" applyAlignment="1" applyProtection="1">
      <alignment horizontal="center" vertical="center"/>
    </xf>
    <xf numFmtId="3" fontId="5" fillId="0" borderId="9" xfId="0" applyNumberFormat="1" applyFont="1" applyBorder="1" applyAlignment="1" applyProtection="1">
      <alignment horizontal="center" vertical="center"/>
    </xf>
    <xf numFmtId="0" fontId="2" fillId="0" borderId="9" xfId="0" applyFont="1" applyFill="1" applyBorder="1" applyAlignment="1" applyProtection="1">
      <alignment horizontal="center" vertical="center"/>
    </xf>
    <xf numFmtId="44" fontId="0" fillId="0" borderId="9" xfId="1" applyFont="1" applyFill="1" applyBorder="1" applyAlignment="1" applyProtection="1">
      <alignment horizontal="center" vertical="center"/>
    </xf>
    <xf numFmtId="0" fontId="6" fillId="0" borderId="9" xfId="0" applyFont="1" applyBorder="1" applyAlignment="1" applyProtection="1">
      <alignment vertical="center" wrapText="1"/>
    </xf>
    <xf numFmtId="0" fontId="6" fillId="0" borderId="9" xfId="0" applyFont="1" applyBorder="1" applyAlignment="1" applyProtection="1">
      <alignment horizontal="center" vertical="center"/>
    </xf>
    <xf numFmtId="44" fontId="0" fillId="8" borderId="9" xfId="0" applyNumberFormat="1" applyFill="1" applyBorder="1" applyAlignment="1">
      <alignment horizontal="right" vertical="center"/>
    </xf>
    <xf numFmtId="0" fontId="3" fillId="8" borderId="3" xfId="0" applyFont="1" applyFill="1" applyBorder="1" applyAlignment="1">
      <alignment horizontal="right" vertical="center"/>
    </xf>
    <xf numFmtId="0" fontId="0" fillId="0" borderId="9" xfId="0" applyBorder="1" applyAlignment="1">
      <alignment horizontal="center" vertical="center"/>
    </xf>
    <xf numFmtId="0" fontId="0" fillId="7" borderId="9" xfId="0" applyFill="1" applyBorder="1" applyAlignment="1">
      <alignment vertical="center" wrapText="1"/>
    </xf>
    <xf numFmtId="3" fontId="0" fillId="0" borderId="9" xfId="0" applyNumberFormat="1" applyBorder="1" applyAlignment="1">
      <alignment horizontal="center" vertical="center"/>
    </xf>
  </cellXfs>
  <cellStyles count="5">
    <cellStyle name="Currency" xfId="1" builtinId="4"/>
    <cellStyle name="Currency 2" xfId="3" xr:uid="{00000000-0005-0000-0000-000001000000}"/>
    <cellStyle name="Normal" xfId="0" builtinId="0"/>
    <cellStyle name="Normal 2" xfId="2" xr:uid="{00000000-0005-0000-0000-000003000000}"/>
    <cellStyle name="Normal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tabSelected="1" zoomScale="85" zoomScaleNormal="85" workbookViewId="0">
      <selection activeCell="O11" sqref="O11"/>
    </sheetView>
  </sheetViews>
  <sheetFormatPr defaultColWidth="9.1796875" defaultRowHeight="12.5"/>
  <cols>
    <col min="1" max="1" width="4.26953125" style="6" bestFit="1" customWidth="1"/>
    <col min="2" max="2" width="4.1796875" style="6" customWidth="1"/>
    <col min="3" max="3" width="52.453125" style="3" customWidth="1"/>
    <col min="4" max="5" width="12.7265625" style="1" customWidth="1"/>
    <col min="6" max="6" width="6.7265625" style="6" bestFit="1" customWidth="1"/>
    <col min="7" max="7" width="13" style="7" customWidth="1"/>
    <col min="8" max="8" width="14.81640625" style="1" customWidth="1"/>
    <col min="9" max="10" width="15" style="27" customWidth="1"/>
    <col min="11" max="16384" width="9.1796875" style="2"/>
  </cols>
  <sheetData>
    <row r="1" spans="1:10" s="5" customFormat="1" ht="19.5" customHeight="1" thickBot="1">
      <c r="A1" s="9" t="s">
        <v>79</v>
      </c>
      <c r="B1" s="10"/>
      <c r="C1" s="10"/>
      <c r="D1" s="10"/>
      <c r="E1" s="10"/>
      <c r="F1" s="10"/>
      <c r="G1" s="10"/>
      <c r="H1" s="10"/>
      <c r="I1" s="11"/>
      <c r="J1" s="24"/>
    </row>
    <row r="2" spans="1:10" ht="19.5" customHeight="1" thickBot="1">
      <c r="A2" s="12" t="s">
        <v>15</v>
      </c>
      <c r="B2" s="13"/>
      <c r="C2" s="13"/>
      <c r="D2" s="13"/>
      <c r="E2" s="13"/>
      <c r="F2" s="13"/>
      <c r="G2" s="13"/>
      <c r="H2" s="13"/>
      <c r="I2" s="14"/>
      <c r="J2" s="25"/>
    </row>
    <row r="3" spans="1:10" ht="42" customHeight="1" thickBot="1">
      <c r="A3" s="15" t="s">
        <v>16</v>
      </c>
      <c r="B3" s="16"/>
      <c r="C3" s="16"/>
      <c r="D3" s="16"/>
      <c r="E3" s="16"/>
      <c r="F3" s="16"/>
      <c r="G3" s="16"/>
      <c r="H3" s="16"/>
      <c r="I3" s="17"/>
      <c r="J3" s="8"/>
    </row>
    <row r="4" spans="1:10" ht="17.25" customHeight="1" thickBot="1">
      <c r="A4" s="18" t="s">
        <v>14</v>
      </c>
      <c r="B4" s="19"/>
      <c r="C4" s="19"/>
      <c r="D4" s="19"/>
      <c r="E4" s="19"/>
      <c r="F4" s="19"/>
      <c r="G4" s="19"/>
      <c r="H4" s="19"/>
      <c r="I4" s="20"/>
      <c r="J4" s="8"/>
    </row>
    <row r="5" spans="1:10" ht="60.75" customHeight="1" thickBot="1">
      <c r="A5" s="21" t="s">
        <v>66</v>
      </c>
      <c r="B5" s="22"/>
      <c r="C5" s="22"/>
      <c r="D5" s="22"/>
      <c r="E5" s="22"/>
      <c r="F5" s="22"/>
      <c r="G5" s="22"/>
      <c r="H5" s="22"/>
      <c r="I5" s="23"/>
      <c r="J5" s="26" t="s">
        <v>9</v>
      </c>
    </row>
    <row r="6" spans="1:10" ht="16.149999999999999" customHeight="1" thickBot="1">
      <c r="A6" s="28" t="s">
        <v>18</v>
      </c>
      <c r="B6" s="28"/>
      <c r="C6" s="28" t="s">
        <v>42</v>
      </c>
      <c r="D6" s="28" t="s">
        <v>19</v>
      </c>
      <c r="E6" s="28"/>
      <c r="F6" s="28" t="s">
        <v>10</v>
      </c>
      <c r="G6" s="29" t="s">
        <v>46</v>
      </c>
      <c r="H6" s="28" t="s">
        <v>13</v>
      </c>
      <c r="I6" s="28"/>
      <c r="J6" s="30"/>
    </row>
    <row r="7" spans="1:10" ht="54" customHeight="1" thickBot="1">
      <c r="A7" s="28"/>
      <c r="B7" s="28"/>
      <c r="C7" s="28"/>
      <c r="D7" s="31" t="s">
        <v>11</v>
      </c>
      <c r="E7" s="31" t="s">
        <v>12</v>
      </c>
      <c r="F7" s="28"/>
      <c r="G7" s="29"/>
      <c r="H7" s="31" t="s">
        <v>76</v>
      </c>
      <c r="I7" s="31" t="s">
        <v>77</v>
      </c>
      <c r="J7" s="31" t="s">
        <v>78</v>
      </c>
    </row>
    <row r="8" spans="1:10" ht="1.1499999999999999" customHeight="1" thickBot="1">
      <c r="A8" s="28"/>
      <c r="B8" s="28"/>
      <c r="C8" s="28"/>
      <c r="D8" s="28"/>
      <c r="E8" s="28"/>
      <c r="F8" s="28"/>
      <c r="G8" s="28"/>
      <c r="H8" s="28"/>
      <c r="I8" s="28"/>
      <c r="J8" s="32"/>
    </row>
    <row r="9" spans="1:10" ht="17.25" customHeight="1" thickBot="1">
      <c r="A9" s="33" t="s">
        <v>80</v>
      </c>
      <c r="B9" s="33"/>
      <c r="C9" s="33"/>
      <c r="D9" s="33"/>
      <c r="E9" s="33"/>
      <c r="F9" s="33"/>
      <c r="G9" s="33"/>
      <c r="H9" s="33"/>
      <c r="I9" s="33"/>
      <c r="J9" s="34"/>
    </row>
    <row r="10" spans="1:10" ht="27.75" customHeight="1" thickBot="1">
      <c r="A10" s="32"/>
      <c r="B10" s="32">
        <v>1</v>
      </c>
      <c r="C10" s="35" t="s">
        <v>20</v>
      </c>
      <c r="D10" s="36"/>
      <c r="E10" s="36"/>
      <c r="F10" s="37" t="s">
        <v>0</v>
      </c>
      <c r="G10" s="38">
        <v>500</v>
      </c>
      <c r="H10" s="39">
        <f>D10*(0.75*G10)</f>
        <v>0</v>
      </c>
      <c r="I10" s="40">
        <f>E10*(0.25*G10)</f>
        <v>0</v>
      </c>
      <c r="J10" s="41">
        <f>SUM(H10:I10)</f>
        <v>0</v>
      </c>
    </row>
    <row r="11" spans="1:10" ht="25.5" thickBot="1">
      <c r="A11" s="32"/>
      <c r="B11" s="32">
        <f>B10+1</f>
        <v>2</v>
      </c>
      <c r="C11" s="35" t="s">
        <v>69</v>
      </c>
      <c r="D11" s="36"/>
      <c r="E11" s="36"/>
      <c r="F11" s="37" t="s">
        <v>0</v>
      </c>
      <c r="G11" s="38">
        <v>300</v>
      </c>
      <c r="H11" s="39">
        <f>D11*(0.75*G11)</f>
        <v>0</v>
      </c>
      <c r="I11" s="40">
        <f>E11*(0.25*G11)</f>
        <v>0</v>
      </c>
      <c r="J11" s="41">
        <f>SUM(H11:I11)</f>
        <v>0</v>
      </c>
    </row>
    <row r="12" spans="1:10" ht="25.5" thickBot="1">
      <c r="A12" s="32"/>
      <c r="B12" s="32">
        <f>B11+1</f>
        <v>3</v>
      </c>
      <c r="C12" s="35" t="s">
        <v>68</v>
      </c>
      <c r="D12" s="36"/>
      <c r="E12" s="36"/>
      <c r="F12" s="37" t="s">
        <v>0</v>
      </c>
      <c r="G12" s="38">
        <v>300</v>
      </c>
      <c r="H12" s="39">
        <f>D12*(0.75*G12)</f>
        <v>0</v>
      </c>
      <c r="I12" s="40">
        <f>E12*(0.25*G12)</f>
        <v>0</v>
      </c>
      <c r="J12" s="42">
        <f>SUM(H12:I12)</f>
        <v>0</v>
      </c>
    </row>
    <row r="13" spans="1:10" ht="13" thickBot="1">
      <c r="A13" s="32"/>
      <c r="B13" s="32">
        <f>B12+1</f>
        <v>4</v>
      </c>
      <c r="C13" s="35" t="s">
        <v>22</v>
      </c>
      <c r="D13" s="36"/>
      <c r="E13" s="36"/>
      <c r="F13" s="37" t="s">
        <v>0</v>
      </c>
      <c r="G13" s="38">
        <v>300</v>
      </c>
      <c r="H13" s="39">
        <f>D13*(0.75*G13)</f>
        <v>0</v>
      </c>
      <c r="I13" s="40">
        <f>E13*(0.25*G13)</f>
        <v>0</v>
      </c>
      <c r="J13" s="41">
        <f t="shared" ref="J13:J62" si="0">SUM(H13:I13)</f>
        <v>0</v>
      </c>
    </row>
    <row r="14" spans="1:10" ht="29.25" customHeight="1" thickBot="1">
      <c r="A14" s="32"/>
      <c r="B14" s="32">
        <f>B13+1</f>
        <v>5</v>
      </c>
      <c r="C14" s="35" t="s">
        <v>25</v>
      </c>
      <c r="D14" s="36"/>
      <c r="E14" s="36"/>
      <c r="F14" s="37" t="s">
        <v>0</v>
      </c>
      <c r="G14" s="38">
        <v>500</v>
      </c>
      <c r="H14" s="39">
        <f>D14*(0.75*G14)</f>
        <v>0</v>
      </c>
      <c r="I14" s="40">
        <f>E14*(0.25*G14)</f>
        <v>0</v>
      </c>
      <c r="J14" s="41">
        <f t="shared" si="0"/>
        <v>0</v>
      </c>
    </row>
    <row r="15" spans="1:10" ht="30" customHeight="1" thickBot="1">
      <c r="A15" s="32"/>
      <c r="B15" s="32">
        <f>B14+1</f>
        <v>6</v>
      </c>
      <c r="C15" s="43" t="s">
        <v>24</v>
      </c>
      <c r="D15" s="36"/>
      <c r="E15" s="36"/>
      <c r="F15" s="37" t="s">
        <v>0</v>
      </c>
      <c r="G15" s="38">
        <v>500</v>
      </c>
      <c r="H15" s="39">
        <f>D15*(0.75*G15)</f>
        <v>0</v>
      </c>
      <c r="I15" s="40">
        <f>E15*(0.25*G15)</f>
        <v>0</v>
      </c>
      <c r="J15" s="42">
        <f t="shared" si="0"/>
        <v>0</v>
      </c>
    </row>
    <row r="16" spans="1:10" ht="30" customHeight="1" thickBot="1">
      <c r="A16" s="32"/>
      <c r="B16" s="32">
        <f>B15+1</f>
        <v>7</v>
      </c>
      <c r="C16" s="43" t="s">
        <v>21</v>
      </c>
      <c r="D16" s="36"/>
      <c r="E16" s="36"/>
      <c r="F16" s="37" t="s">
        <v>0</v>
      </c>
      <c r="G16" s="38">
        <v>10000</v>
      </c>
      <c r="H16" s="39">
        <f>D16*(0.75*G16)</f>
        <v>0</v>
      </c>
      <c r="I16" s="40">
        <f>E16*(0.25*G16)</f>
        <v>0</v>
      </c>
      <c r="J16" s="41">
        <f t="shared" si="0"/>
        <v>0</v>
      </c>
    </row>
    <row r="17" spans="1:10" ht="25.5" thickBot="1">
      <c r="A17" s="32"/>
      <c r="B17" s="32">
        <f>B16+1</f>
        <v>8</v>
      </c>
      <c r="C17" s="43" t="s">
        <v>23</v>
      </c>
      <c r="D17" s="36"/>
      <c r="E17" s="36"/>
      <c r="F17" s="37" t="s">
        <v>0</v>
      </c>
      <c r="G17" s="38">
        <v>500</v>
      </c>
      <c r="H17" s="39">
        <f>D17*(0.75*G17)</f>
        <v>0</v>
      </c>
      <c r="I17" s="40">
        <f>E17*(0.25*G17)</f>
        <v>0</v>
      </c>
      <c r="J17" s="41">
        <f t="shared" si="0"/>
        <v>0</v>
      </c>
    </row>
    <row r="18" spans="1:10" ht="25.5" thickBot="1">
      <c r="A18" s="32"/>
      <c r="B18" s="32">
        <f>B17+1</f>
        <v>9</v>
      </c>
      <c r="C18" s="43" t="s">
        <v>26</v>
      </c>
      <c r="D18" s="36"/>
      <c r="E18" s="36"/>
      <c r="F18" s="37" t="s">
        <v>0</v>
      </c>
      <c r="G18" s="38">
        <v>500</v>
      </c>
      <c r="H18" s="39">
        <f>D18*(0.75*G18)</f>
        <v>0</v>
      </c>
      <c r="I18" s="40">
        <f>E18*(0.25*G18)</f>
        <v>0</v>
      </c>
      <c r="J18" s="42">
        <f t="shared" si="0"/>
        <v>0</v>
      </c>
    </row>
    <row r="19" spans="1:10" ht="25.5" thickBot="1">
      <c r="A19" s="32"/>
      <c r="B19" s="32">
        <f>B18+1</f>
        <v>10</v>
      </c>
      <c r="C19" s="43" t="s">
        <v>45</v>
      </c>
      <c r="D19" s="36"/>
      <c r="E19" s="36"/>
      <c r="F19" s="44" t="s">
        <v>1</v>
      </c>
      <c r="G19" s="45">
        <v>250</v>
      </c>
      <c r="H19" s="39">
        <f>D19*(0.75*G19)</f>
        <v>0</v>
      </c>
      <c r="I19" s="40">
        <f>E19*(0.25*G19)</f>
        <v>0</v>
      </c>
      <c r="J19" s="41">
        <f t="shared" si="0"/>
        <v>0</v>
      </c>
    </row>
    <row r="20" spans="1:10" ht="26.25" customHeight="1" thickBot="1">
      <c r="A20" s="32"/>
      <c r="B20" s="32">
        <f>B19+1</f>
        <v>11</v>
      </c>
      <c r="C20" s="43" t="s">
        <v>28</v>
      </c>
      <c r="D20" s="36"/>
      <c r="E20" s="36"/>
      <c r="F20" s="37" t="s">
        <v>1</v>
      </c>
      <c r="G20" s="38">
        <v>10000</v>
      </c>
      <c r="H20" s="39">
        <f>D20*(0.75*G20)</f>
        <v>0</v>
      </c>
      <c r="I20" s="40">
        <f>E20*(0.25*G20)</f>
        <v>0</v>
      </c>
      <c r="J20" s="41">
        <f t="shared" si="0"/>
        <v>0</v>
      </c>
    </row>
    <row r="21" spans="1:10" ht="25.5" customHeight="1" thickBot="1">
      <c r="A21" s="32"/>
      <c r="B21" s="32">
        <f>B20+1</f>
        <v>12</v>
      </c>
      <c r="C21" s="43" t="s">
        <v>29</v>
      </c>
      <c r="D21" s="36"/>
      <c r="E21" s="36"/>
      <c r="F21" s="37" t="s">
        <v>1</v>
      </c>
      <c r="G21" s="38">
        <v>500</v>
      </c>
      <c r="H21" s="39">
        <f>D21*(0.75*G21)</f>
        <v>0</v>
      </c>
      <c r="I21" s="40">
        <f>E21*(0.25*G21)</f>
        <v>0</v>
      </c>
      <c r="J21" s="42">
        <f t="shared" si="0"/>
        <v>0</v>
      </c>
    </row>
    <row r="22" spans="1:10" ht="25.5" customHeight="1" thickBot="1">
      <c r="A22" s="32"/>
      <c r="B22" s="32">
        <f>B21+1</f>
        <v>13</v>
      </c>
      <c r="C22" s="43" t="s">
        <v>34</v>
      </c>
      <c r="D22" s="36"/>
      <c r="E22" s="36"/>
      <c r="F22" s="44" t="s">
        <v>1</v>
      </c>
      <c r="G22" s="45">
        <v>100</v>
      </c>
      <c r="H22" s="39">
        <f>D22*(0.75*G22)</f>
        <v>0</v>
      </c>
      <c r="I22" s="40">
        <f>E22*(0.25*G22)</f>
        <v>0</v>
      </c>
      <c r="J22" s="41">
        <f t="shared" si="0"/>
        <v>0</v>
      </c>
    </row>
    <row r="23" spans="1:10" ht="24.75" customHeight="1" thickBot="1">
      <c r="A23" s="32"/>
      <c r="B23" s="32">
        <f>B22+1</f>
        <v>14</v>
      </c>
      <c r="C23" s="43" t="s">
        <v>27</v>
      </c>
      <c r="D23" s="36"/>
      <c r="E23" s="36"/>
      <c r="F23" s="44" t="s">
        <v>1</v>
      </c>
      <c r="G23" s="45">
        <v>250</v>
      </c>
      <c r="H23" s="39">
        <f>D23*(0.75*G23)</f>
        <v>0</v>
      </c>
      <c r="I23" s="40">
        <f>E23*(0.25*G23)</f>
        <v>0</v>
      </c>
      <c r="J23" s="41">
        <f t="shared" si="0"/>
        <v>0</v>
      </c>
    </row>
    <row r="24" spans="1:10" ht="27.75" customHeight="1" thickBot="1">
      <c r="A24" s="32"/>
      <c r="B24" s="32">
        <f>B23+1</f>
        <v>15</v>
      </c>
      <c r="C24" s="43" t="s">
        <v>35</v>
      </c>
      <c r="D24" s="36"/>
      <c r="E24" s="36"/>
      <c r="F24" s="44" t="s">
        <v>1</v>
      </c>
      <c r="G24" s="45">
        <v>500</v>
      </c>
      <c r="H24" s="39">
        <f>D24*(0.75*G24)</f>
        <v>0</v>
      </c>
      <c r="I24" s="40">
        <f>E24*(0.25*G24)</f>
        <v>0</v>
      </c>
      <c r="J24" s="42">
        <f t="shared" si="0"/>
        <v>0</v>
      </c>
    </row>
    <row r="25" spans="1:10" ht="30" customHeight="1" thickBot="1">
      <c r="A25" s="32"/>
      <c r="B25" s="32">
        <f>B24+1</f>
        <v>16</v>
      </c>
      <c r="C25" s="43" t="s">
        <v>36</v>
      </c>
      <c r="D25" s="36"/>
      <c r="E25" s="36"/>
      <c r="F25" s="44" t="s">
        <v>1</v>
      </c>
      <c r="G25" s="45">
        <v>500</v>
      </c>
      <c r="H25" s="39">
        <f>D25*(0.75*G25)</f>
        <v>0</v>
      </c>
      <c r="I25" s="40">
        <f>E25*(0.25*G25)</f>
        <v>0</v>
      </c>
      <c r="J25" s="41">
        <f t="shared" si="0"/>
        <v>0</v>
      </c>
    </row>
    <row r="26" spans="1:10" ht="30" customHeight="1" thickBot="1">
      <c r="A26" s="32"/>
      <c r="B26" s="32">
        <f>B25+1</f>
        <v>17</v>
      </c>
      <c r="C26" s="43" t="s">
        <v>31</v>
      </c>
      <c r="D26" s="36"/>
      <c r="E26" s="36"/>
      <c r="F26" s="37" t="s">
        <v>1</v>
      </c>
      <c r="G26" s="38">
        <v>10000</v>
      </c>
      <c r="H26" s="39">
        <f>D26*(0.75*G26)</f>
        <v>0</v>
      </c>
      <c r="I26" s="40">
        <f>E26*(0.25*G26)</f>
        <v>0</v>
      </c>
      <c r="J26" s="41">
        <f t="shared" si="0"/>
        <v>0</v>
      </c>
    </row>
    <row r="27" spans="1:10" ht="30" customHeight="1" thickBot="1">
      <c r="A27" s="32"/>
      <c r="B27" s="32">
        <f>B26+1</f>
        <v>18</v>
      </c>
      <c r="C27" s="43" t="s">
        <v>30</v>
      </c>
      <c r="D27" s="36"/>
      <c r="E27" s="36"/>
      <c r="F27" s="37" t="s">
        <v>1</v>
      </c>
      <c r="G27" s="38">
        <v>1000</v>
      </c>
      <c r="H27" s="39">
        <f>D27*(0.75*G27)</f>
        <v>0</v>
      </c>
      <c r="I27" s="40">
        <f>E27*(0.25*G27)</f>
        <v>0</v>
      </c>
      <c r="J27" s="42">
        <f t="shared" si="0"/>
        <v>0</v>
      </c>
    </row>
    <row r="28" spans="1:10" ht="24" customHeight="1" thickBot="1">
      <c r="A28" s="32"/>
      <c r="B28" s="32">
        <f>B27+1</f>
        <v>19</v>
      </c>
      <c r="C28" s="43" t="s">
        <v>17</v>
      </c>
      <c r="D28" s="36"/>
      <c r="E28" s="36"/>
      <c r="F28" s="46" t="s">
        <v>0</v>
      </c>
      <c r="G28" s="38">
        <v>20</v>
      </c>
      <c r="H28" s="39">
        <f>D28*(0.75*G28)</f>
        <v>0</v>
      </c>
      <c r="I28" s="40">
        <f>E28*(0.25*G28)</f>
        <v>0</v>
      </c>
      <c r="J28" s="41">
        <f t="shared" si="0"/>
        <v>0</v>
      </c>
    </row>
    <row r="29" spans="1:10" ht="29.25" customHeight="1" thickBot="1">
      <c r="A29" s="32"/>
      <c r="B29" s="32">
        <f>B28+1</f>
        <v>20</v>
      </c>
      <c r="C29" s="43" t="s">
        <v>65</v>
      </c>
      <c r="D29" s="36"/>
      <c r="E29" s="36"/>
      <c r="F29" s="47" t="s">
        <v>3</v>
      </c>
      <c r="G29" s="48">
        <v>1800</v>
      </c>
      <c r="H29" s="39">
        <f>D29*(0.75*G29)</f>
        <v>0</v>
      </c>
      <c r="I29" s="40">
        <f>E29*(0.25*G29)</f>
        <v>0</v>
      </c>
      <c r="J29" s="41">
        <f t="shared" si="0"/>
        <v>0</v>
      </c>
    </row>
    <row r="30" spans="1:10" ht="29.25" customHeight="1" thickBot="1">
      <c r="A30" s="32"/>
      <c r="B30" s="32">
        <f>B29+1</f>
        <v>21</v>
      </c>
      <c r="C30" s="43" t="s">
        <v>33</v>
      </c>
      <c r="D30" s="36"/>
      <c r="E30" s="36"/>
      <c r="F30" s="46" t="s">
        <v>8</v>
      </c>
      <c r="G30" s="38">
        <v>50</v>
      </c>
      <c r="H30" s="39">
        <f>D30*(0.75*G30)</f>
        <v>0</v>
      </c>
      <c r="I30" s="40">
        <f>E30*(0.25*G30)</f>
        <v>0</v>
      </c>
      <c r="J30" s="42">
        <f t="shared" si="0"/>
        <v>0</v>
      </c>
    </row>
    <row r="31" spans="1:10" ht="27.75" customHeight="1" thickBot="1">
      <c r="A31" s="32"/>
      <c r="B31" s="32">
        <f>B30+1</f>
        <v>22</v>
      </c>
      <c r="C31" s="43" t="s">
        <v>37</v>
      </c>
      <c r="D31" s="36"/>
      <c r="E31" s="36"/>
      <c r="F31" s="46" t="s">
        <v>2</v>
      </c>
      <c r="G31" s="38">
        <v>10</v>
      </c>
      <c r="H31" s="39">
        <f>D31*(0.75*G31)</f>
        <v>0</v>
      </c>
      <c r="I31" s="40">
        <f>E31*(0.25*G31)</f>
        <v>0</v>
      </c>
      <c r="J31" s="41">
        <f t="shared" si="0"/>
        <v>0</v>
      </c>
    </row>
    <row r="32" spans="1:10" ht="30.75" customHeight="1" thickBot="1">
      <c r="A32" s="32"/>
      <c r="B32" s="32">
        <f>B31+1</f>
        <v>23</v>
      </c>
      <c r="C32" s="43" t="s">
        <v>38</v>
      </c>
      <c r="D32" s="36"/>
      <c r="E32" s="36"/>
      <c r="F32" s="46" t="s">
        <v>2</v>
      </c>
      <c r="G32" s="38">
        <v>5</v>
      </c>
      <c r="H32" s="39">
        <f>D32*(0.75*G32)</f>
        <v>0</v>
      </c>
      <c r="I32" s="40">
        <f>E32*(0.25*G32)</f>
        <v>0</v>
      </c>
      <c r="J32" s="41">
        <f t="shared" si="0"/>
        <v>0</v>
      </c>
    </row>
    <row r="33" spans="1:11" ht="31.5" customHeight="1" thickBot="1">
      <c r="A33" s="32"/>
      <c r="B33" s="32">
        <f>B32+1</f>
        <v>24</v>
      </c>
      <c r="C33" s="43" t="s">
        <v>41</v>
      </c>
      <c r="D33" s="36"/>
      <c r="E33" s="36"/>
      <c r="F33" s="46" t="s">
        <v>6</v>
      </c>
      <c r="G33" s="38">
        <v>50</v>
      </c>
      <c r="H33" s="39">
        <f>D33*(0.75*G33)</f>
        <v>0</v>
      </c>
      <c r="I33" s="40">
        <f>E33*(0.25*G33)</f>
        <v>0</v>
      </c>
      <c r="J33" s="42">
        <f t="shared" si="0"/>
        <v>0</v>
      </c>
    </row>
    <row r="34" spans="1:11" ht="38" thickBot="1">
      <c r="A34" s="32"/>
      <c r="B34" s="32">
        <f>B33+1</f>
        <v>25</v>
      </c>
      <c r="C34" s="43" t="s">
        <v>39</v>
      </c>
      <c r="D34" s="36"/>
      <c r="E34" s="36"/>
      <c r="F34" s="46" t="s">
        <v>6</v>
      </c>
      <c r="G34" s="38">
        <v>75</v>
      </c>
      <c r="H34" s="39">
        <f>D34*(0.75*G34)</f>
        <v>0</v>
      </c>
      <c r="I34" s="40">
        <f>E34*(0.25*G34)</f>
        <v>0</v>
      </c>
      <c r="J34" s="41">
        <f t="shared" si="0"/>
        <v>0</v>
      </c>
    </row>
    <row r="35" spans="1:11" ht="38" thickBot="1">
      <c r="A35" s="32"/>
      <c r="B35" s="32">
        <f>B34+1</f>
        <v>26</v>
      </c>
      <c r="C35" s="43" t="s">
        <v>40</v>
      </c>
      <c r="D35" s="36"/>
      <c r="E35" s="36"/>
      <c r="F35" s="46" t="s">
        <v>6</v>
      </c>
      <c r="G35" s="38">
        <v>50</v>
      </c>
      <c r="H35" s="39">
        <f>D35*(0.75*G35)</f>
        <v>0</v>
      </c>
      <c r="I35" s="40">
        <f>E35*(0.25*G35)</f>
        <v>0</v>
      </c>
      <c r="J35" s="41">
        <f t="shared" si="0"/>
        <v>0</v>
      </c>
    </row>
    <row r="36" spans="1:11" ht="42" customHeight="1" thickBot="1">
      <c r="A36" s="32"/>
      <c r="B36" s="32">
        <f>B35+1</f>
        <v>27</v>
      </c>
      <c r="C36" s="49" t="s">
        <v>58</v>
      </c>
      <c r="D36" s="36"/>
      <c r="E36" s="36"/>
      <c r="F36" s="47" t="s">
        <v>3</v>
      </c>
      <c r="G36" s="48">
        <v>960</v>
      </c>
      <c r="H36" s="39">
        <f>D36*(0.75*G36)</f>
        <v>0</v>
      </c>
      <c r="I36" s="40">
        <f>E36*(0.25*G36)</f>
        <v>0</v>
      </c>
      <c r="J36" s="42">
        <f t="shared" si="0"/>
        <v>0</v>
      </c>
    </row>
    <row r="37" spans="1:11" ht="24.75" customHeight="1" thickBot="1">
      <c r="A37" s="32"/>
      <c r="B37" s="32">
        <f>B36+1</f>
        <v>28</v>
      </c>
      <c r="C37" s="43" t="s">
        <v>44</v>
      </c>
      <c r="D37" s="36"/>
      <c r="E37" s="36"/>
      <c r="F37" s="46" t="s">
        <v>1</v>
      </c>
      <c r="G37" s="38">
        <v>50</v>
      </c>
      <c r="H37" s="39">
        <f>D37*(0.75*G37)</f>
        <v>0</v>
      </c>
      <c r="I37" s="40">
        <f>E37*(0.25*G37)</f>
        <v>0</v>
      </c>
      <c r="J37" s="41">
        <f t="shared" si="0"/>
        <v>0</v>
      </c>
    </row>
    <row r="38" spans="1:11" ht="30" customHeight="1" thickBot="1">
      <c r="A38" s="32"/>
      <c r="B38" s="32">
        <f>B37+1</f>
        <v>29</v>
      </c>
      <c r="C38" s="50" t="s">
        <v>50</v>
      </c>
      <c r="D38" s="36"/>
      <c r="E38" s="36"/>
      <c r="F38" s="37" t="s">
        <v>4</v>
      </c>
      <c r="G38" s="38">
        <v>10</v>
      </c>
      <c r="H38" s="39">
        <f>D38*(0.75*G38)</f>
        <v>0</v>
      </c>
      <c r="I38" s="40">
        <f>E38*(0.25*G38)</f>
        <v>0</v>
      </c>
      <c r="J38" s="41">
        <f t="shared" si="0"/>
        <v>0</v>
      </c>
    </row>
    <row r="39" spans="1:11" ht="30" customHeight="1" thickBot="1">
      <c r="A39" s="32"/>
      <c r="B39" s="32">
        <f>B38+1</f>
        <v>30</v>
      </c>
      <c r="C39" s="43" t="s">
        <v>51</v>
      </c>
      <c r="D39" s="36"/>
      <c r="E39" s="36"/>
      <c r="F39" s="37" t="s">
        <v>4</v>
      </c>
      <c r="G39" s="38">
        <v>5</v>
      </c>
      <c r="H39" s="39">
        <f>D39*(0.75*G39)</f>
        <v>0</v>
      </c>
      <c r="I39" s="40">
        <f>E39*(0.25*G39)</f>
        <v>0</v>
      </c>
      <c r="J39" s="42">
        <f t="shared" si="0"/>
        <v>0</v>
      </c>
    </row>
    <row r="40" spans="1:11" ht="29.25" customHeight="1" thickBot="1">
      <c r="A40" s="32"/>
      <c r="B40" s="32">
        <f>B39+1</f>
        <v>31</v>
      </c>
      <c r="C40" s="43" t="s">
        <v>52</v>
      </c>
      <c r="D40" s="36"/>
      <c r="E40" s="36"/>
      <c r="F40" s="37" t="s">
        <v>4</v>
      </c>
      <c r="G40" s="38">
        <v>5</v>
      </c>
      <c r="H40" s="39">
        <f>D40*(0.75*G40)</f>
        <v>0</v>
      </c>
      <c r="I40" s="40">
        <f>E40*(0.25*G40)</f>
        <v>0</v>
      </c>
      <c r="J40" s="41">
        <f t="shared" si="0"/>
        <v>0</v>
      </c>
    </row>
    <row r="41" spans="1:11" ht="29.25" customHeight="1" thickBot="1">
      <c r="A41" s="32"/>
      <c r="B41" s="32">
        <f>B40+1</f>
        <v>32</v>
      </c>
      <c r="C41" s="43" t="s">
        <v>53</v>
      </c>
      <c r="D41" s="36"/>
      <c r="E41" s="36"/>
      <c r="F41" s="37" t="s">
        <v>3</v>
      </c>
      <c r="G41" s="38">
        <v>150</v>
      </c>
      <c r="H41" s="39">
        <f>D41*(0.75*G41)</f>
        <v>0</v>
      </c>
      <c r="I41" s="40">
        <f>E41*(0.25*G41)</f>
        <v>0</v>
      </c>
      <c r="J41" s="41">
        <f t="shared" si="0"/>
        <v>0</v>
      </c>
    </row>
    <row r="42" spans="1:11" ht="24.75" customHeight="1" thickBot="1">
      <c r="A42" s="32"/>
      <c r="B42" s="32">
        <f>B41+1</f>
        <v>33</v>
      </c>
      <c r="C42" s="43" t="s">
        <v>43</v>
      </c>
      <c r="D42" s="36"/>
      <c r="E42" s="36"/>
      <c r="F42" s="51" t="s">
        <v>0</v>
      </c>
      <c r="G42" s="52">
        <v>500</v>
      </c>
      <c r="H42" s="39">
        <f>D42*(0.75*G42)</f>
        <v>0</v>
      </c>
      <c r="I42" s="40">
        <f>E42*(0.25*G42)</f>
        <v>0</v>
      </c>
      <c r="J42" s="42">
        <f t="shared" si="0"/>
        <v>0</v>
      </c>
      <c r="K42" s="4"/>
    </row>
    <row r="43" spans="1:11" ht="24.75" customHeight="1" thickBot="1">
      <c r="A43" s="32"/>
      <c r="B43" s="32">
        <f>B42+1</f>
        <v>34</v>
      </c>
      <c r="C43" s="50" t="s">
        <v>7</v>
      </c>
      <c r="D43" s="36"/>
      <c r="E43" s="36"/>
      <c r="F43" s="37" t="s">
        <v>4</v>
      </c>
      <c r="G43" s="38">
        <v>10</v>
      </c>
      <c r="H43" s="39">
        <f>D43*(0.75*G43)</f>
        <v>0</v>
      </c>
      <c r="I43" s="40">
        <f>E43*(0.25*G43)</f>
        <v>0</v>
      </c>
      <c r="J43" s="41">
        <f t="shared" si="0"/>
        <v>0</v>
      </c>
    </row>
    <row r="44" spans="1:11" ht="27" customHeight="1" thickBot="1">
      <c r="A44" s="32"/>
      <c r="B44" s="32">
        <f>B43+1</f>
        <v>35</v>
      </c>
      <c r="C44" s="50" t="s">
        <v>47</v>
      </c>
      <c r="D44" s="36"/>
      <c r="E44" s="36"/>
      <c r="F44" s="53" t="s">
        <v>4</v>
      </c>
      <c r="G44" s="54">
        <v>5</v>
      </c>
      <c r="H44" s="39">
        <f>D44*(0.75*G44)</f>
        <v>0</v>
      </c>
      <c r="I44" s="40">
        <f>E44*(0.25*G44)</f>
        <v>0</v>
      </c>
      <c r="J44" s="41">
        <f t="shared" si="0"/>
        <v>0</v>
      </c>
    </row>
    <row r="45" spans="1:11" ht="26.25" customHeight="1" thickBot="1">
      <c r="A45" s="32"/>
      <c r="B45" s="32">
        <f>B44+1</f>
        <v>36</v>
      </c>
      <c r="C45" s="50" t="s">
        <v>48</v>
      </c>
      <c r="D45" s="36"/>
      <c r="E45" s="36"/>
      <c r="F45" s="53" t="s">
        <v>4</v>
      </c>
      <c r="G45" s="54">
        <v>5</v>
      </c>
      <c r="H45" s="39">
        <f>D45*(0.75*G45)</f>
        <v>0</v>
      </c>
      <c r="I45" s="40">
        <f>E45*(0.25*G45)</f>
        <v>0</v>
      </c>
      <c r="J45" s="42">
        <f t="shared" si="0"/>
        <v>0</v>
      </c>
    </row>
    <row r="46" spans="1:11" ht="25.5" customHeight="1" thickBot="1">
      <c r="A46" s="32"/>
      <c r="B46" s="32">
        <f>B45+1</f>
        <v>37</v>
      </c>
      <c r="C46" s="50" t="s">
        <v>49</v>
      </c>
      <c r="D46" s="36"/>
      <c r="E46" s="36"/>
      <c r="F46" s="53" t="s">
        <v>4</v>
      </c>
      <c r="G46" s="54">
        <v>5</v>
      </c>
      <c r="H46" s="39">
        <f>D46*(0.75*G46)</f>
        <v>0</v>
      </c>
      <c r="I46" s="40">
        <f>E46*(0.25*G46)</f>
        <v>0</v>
      </c>
      <c r="J46" s="41">
        <f t="shared" si="0"/>
        <v>0</v>
      </c>
    </row>
    <row r="47" spans="1:11" ht="29.25" customHeight="1" thickBot="1">
      <c r="A47" s="32"/>
      <c r="B47" s="32">
        <f>B46+1</f>
        <v>38</v>
      </c>
      <c r="C47" s="43" t="s">
        <v>64</v>
      </c>
      <c r="D47" s="36"/>
      <c r="E47" s="36"/>
      <c r="F47" s="37" t="s">
        <v>1</v>
      </c>
      <c r="G47" s="38">
        <v>20</v>
      </c>
      <c r="H47" s="39">
        <f>D47*(0.75*G47)</f>
        <v>0</v>
      </c>
      <c r="I47" s="40">
        <f>E47*(0.25*G47)</f>
        <v>0</v>
      </c>
      <c r="J47" s="41">
        <f t="shared" si="0"/>
        <v>0</v>
      </c>
    </row>
    <row r="48" spans="1:11" ht="25.5" customHeight="1" thickBot="1">
      <c r="A48" s="32"/>
      <c r="B48" s="32">
        <f>B47+1</f>
        <v>39</v>
      </c>
      <c r="C48" s="43" t="s">
        <v>63</v>
      </c>
      <c r="D48" s="36"/>
      <c r="E48" s="36"/>
      <c r="F48" s="47" t="s">
        <v>3</v>
      </c>
      <c r="G48" s="48">
        <v>200</v>
      </c>
      <c r="H48" s="39">
        <f>D48*(0.75*G48)</f>
        <v>0</v>
      </c>
      <c r="I48" s="40">
        <f>E48*(0.25*G48)</f>
        <v>0</v>
      </c>
      <c r="J48" s="42">
        <f t="shared" si="0"/>
        <v>0</v>
      </c>
    </row>
    <row r="49" spans="1:10" ht="28.5" customHeight="1" thickBot="1">
      <c r="A49" s="32"/>
      <c r="B49" s="32">
        <f>B48+1</f>
        <v>40</v>
      </c>
      <c r="C49" s="43" t="s">
        <v>61</v>
      </c>
      <c r="D49" s="36"/>
      <c r="E49" s="36"/>
      <c r="F49" s="47" t="s">
        <v>3</v>
      </c>
      <c r="G49" s="48">
        <v>200</v>
      </c>
      <c r="H49" s="39">
        <f>D49*(0.75*G49)</f>
        <v>0</v>
      </c>
      <c r="I49" s="40">
        <f>E49*(0.25*G49)</f>
        <v>0</v>
      </c>
      <c r="J49" s="41">
        <f t="shared" si="0"/>
        <v>0</v>
      </c>
    </row>
    <row r="50" spans="1:10" ht="28.5" customHeight="1" thickBot="1">
      <c r="A50" s="55"/>
      <c r="B50" s="55">
        <f>B49+1</f>
        <v>41</v>
      </c>
      <c r="C50" s="50" t="s">
        <v>60</v>
      </c>
      <c r="D50" s="36"/>
      <c r="E50" s="36"/>
      <c r="F50" s="47" t="s">
        <v>59</v>
      </c>
      <c r="G50" s="48">
        <v>20</v>
      </c>
      <c r="H50" s="39">
        <f>D50*(0.75*G50)</f>
        <v>0</v>
      </c>
      <c r="I50" s="40">
        <f>E50*(0.25*G50)</f>
        <v>0</v>
      </c>
      <c r="J50" s="41">
        <f t="shared" si="0"/>
        <v>0</v>
      </c>
    </row>
    <row r="51" spans="1:10" ht="34.5" customHeight="1" thickBot="1">
      <c r="A51" s="55"/>
      <c r="B51" s="55">
        <f>B50+1</f>
        <v>42</v>
      </c>
      <c r="C51" s="50" t="s">
        <v>62</v>
      </c>
      <c r="D51" s="36"/>
      <c r="E51" s="36"/>
      <c r="F51" s="56" t="s">
        <v>59</v>
      </c>
      <c r="G51" s="48">
        <v>10</v>
      </c>
      <c r="H51" s="39">
        <f>D51*(0.75*G51)</f>
        <v>0</v>
      </c>
      <c r="I51" s="40">
        <f>E51*(0.25*G51)</f>
        <v>0</v>
      </c>
      <c r="J51" s="42">
        <f t="shared" si="0"/>
        <v>0</v>
      </c>
    </row>
    <row r="52" spans="1:10" ht="29.25" customHeight="1" thickBot="1">
      <c r="A52" s="32"/>
      <c r="B52" s="32">
        <f>B51+1</f>
        <v>43</v>
      </c>
      <c r="C52" s="50" t="s">
        <v>55</v>
      </c>
      <c r="D52" s="36"/>
      <c r="E52" s="36"/>
      <c r="F52" s="37" t="s">
        <v>5</v>
      </c>
      <c r="G52" s="38">
        <v>300</v>
      </c>
      <c r="H52" s="39">
        <f>D52*(0.75*G52)</f>
        <v>0</v>
      </c>
      <c r="I52" s="40">
        <f>E52*(0.25*G52)</f>
        <v>0</v>
      </c>
      <c r="J52" s="41">
        <f t="shared" si="0"/>
        <v>0</v>
      </c>
    </row>
    <row r="53" spans="1:10" ht="30.75" customHeight="1" thickBot="1">
      <c r="A53" s="32"/>
      <c r="B53" s="32">
        <f>B52+1</f>
        <v>44</v>
      </c>
      <c r="C53" s="57" t="s">
        <v>54</v>
      </c>
      <c r="D53" s="36"/>
      <c r="E53" s="36"/>
      <c r="F53" s="58" t="s">
        <v>5</v>
      </c>
      <c r="G53" s="45">
        <v>300</v>
      </c>
      <c r="H53" s="39">
        <f>D53*(0.75*G53)</f>
        <v>0</v>
      </c>
      <c r="I53" s="40">
        <f>E53*(0.25*G53)</f>
        <v>0</v>
      </c>
      <c r="J53" s="41">
        <f t="shared" si="0"/>
        <v>0</v>
      </c>
    </row>
    <row r="54" spans="1:10" ht="29.25" customHeight="1" thickBot="1">
      <c r="A54" s="32"/>
      <c r="B54" s="32">
        <f>B53+1</f>
        <v>45</v>
      </c>
      <c r="C54" s="50" t="s">
        <v>56</v>
      </c>
      <c r="D54" s="36"/>
      <c r="E54" s="36"/>
      <c r="F54" s="37" t="s">
        <v>5</v>
      </c>
      <c r="G54" s="38">
        <v>500</v>
      </c>
      <c r="H54" s="39">
        <f>D54*(0.75*G54)</f>
        <v>0</v>
      </c>
      <c r="I54" s="40">
        <f>E54*(0.25*G54)</f>
        <v>0</v>
      </c>
      <c r="J54" s="42">
        <f t="shared" si="0"/>
        <v>0</v>
      </c>
    </row>
    <row r="55" spans="1:10" ht="27" customHeight="1" thickBot="1">
      <c r="A55" s="32"/>
      <c r="B55" s="32">
        <f>B54+1</f>
        <v>46</v>
      </c>
      <c r="C55" s="43" t="s">
        <v>32</v>
      </c>
      <c r="D55" s="36"/>
      <c r="E55" s="36"/>
      <c r="F55" s="37" t="s">
        <v>0</v>
      </c>
      <c r="G55" s="38">
        <v>100</v>
      </c>
      <c r="H55" s="39">
        <f>D55*(0.75*G55)</f>
        <v>0</v>
      </c>
      <c r="I55" s="40">
        <f>E55*(0.25*G55)</f>
        <v>0</v>
      </c>
      <c r="J55" s="41">
        <f t="shared" si="0"/>
        <v>0</v>
      </c>
    </row>
    <row r="56" spans="1:10" ht="44.25" customHeight="1" thickBot="1">
      <c r="A56" s="32"/>
      <c r="B56" s="32">
        <f>B55+1</f>
        <v>47</v>
      </c>
      <c r="C56" s="43" t="s">
        <v>57</v>
      </c>
      <c r="D56" s="36"/>
      <c r="E56" s="36"/>
      <c r="F56" s="46" t="s">
        <v>2</v>
      </c>
      <c r="G56" s="48">
        <v>100</v>
      </c>
      <c r="H56" s="39">
        <f>D56*(0.75*G56)</f>
        <v>0</v>
      </c>
      <c r="I56" s="40">
        <f>E56*(0.25*G56)</f>
        <v>0</v>
      </c>
      <c r="J56" s="41">
        <f t="shared" si="0"/>
        <v>0</v>
      </c>
    </row>
    <row r="57" spans="1:10" ht="13" thickBot="1">
      <c r="A57" s="32"/>
      <c r="B57" s="32">
        <f>B56+1</f>
        <v>48</v>
      </c>
      <c r="C57" s="35" t="s">
        <v>67</v>
      </c>
      <c r="D57" s="36"/>
      <c r="E57" s="36"/>
      <c r="F57" s="37" t="s">
        <v>5</v>
      </c>
      <c r="G57" s="38">
        <v>500</v>
      </c>
      <c r="H57" s="39">
        <f>D57*(0.75*G57)</f>
        <v>0</v>
      </c>
      <c r="I57" s="40">
        <f>E57*(0.25*G57)</f>
        <v>0</v>
      </c>
      <c r="J57" s="42">
        <f t="shared" si="0"/>
        <v>0</v>
      </c>
    </row>
    <row r="58" spans="1:10" ht="25.5" thickBot="1">
      <c r="A58" s="32"/>
      <c r="B58" s="32">
        <f>B57+1</f>
        <v>49</v>
      </c>
      <c r="C58" s="35" t="s">
        <v>71</v>
      </c>
      <c r="D58" s="36"/>
      <c r="E58" s="36"/>
      <c r="F58" s="37" t="s">
        <v>1</v>
      </c>
      <c r="G58" s="38">
        <v>100</v>
      </c>
      <c r="H58" s="39">
        <f>D58*(0.75*G58)</f>
        <v>0</v>
      </c>
      <c r="I58" s="40">
        <f>E58*(0.25*G58)</f>
        <v>0</v>
      </c>
      <c r="J58" s="41">
        <f t="shared" si="0"/>
        <v>0</v>
      </c>
    </row>
    <row r="59" spans="1:10" ht="38" thickBot="1">
      <c r="A59" s="32"/>
      <c r="B59" s="32">
        <f>B58+1</f>
        <v>50</v>
      </c>
      <c r="C59" s="35" t="s">
        <v>70</v>
      </c>
      <c r="D59" s="36"/>
      <c r="E59" s="36"/>
      <c r="F59" s="46" t="s">
        <v>2</v>
      </c>
      <c r="G59" s="48">
        <v>100</v>
      </c>
      <c r="H59" s="39">
        <f>D59*(0.75*G59)</f>
        <v>0</v>
      </c>
      <c r="I59" s="40">
        <f>E59*(0.25*G59)</f>
        <v>0</v>
      </c>
      <c r="J59" s="41">
        <f t="shared" si="0"/>
        <v>0</v>
      </c>
    </row>
    <row r="60" spans="1:10" ht="13" thickBot="1">
      <c r="A60" s="32"/>
      <c r="B60" s="32">
        <f>B59+1</f>
        <v>51</v>
      </c>
      <c r="C60" s="35" t="s">
        <v>72</v>
      </c>
      <c r="D60" s="36"/>
      <c r="E60" s="36"/>
      <c r="F60" s="46" t="s">
        <v>4</v>
      </c>
      <c r="G60" s="52">
        <v>25</v>
      </c>
      <c r="H60" s="39">
        <f>D60*(0.75*G60)</f>
        <v>0</v>
      </c>
      <c r="I60" s="40">
        <f>E60*(0.25*G60)</f>
        <v>0</v>
      </c>
      <c r="J60" s="42">
        <f t="shared" si="0"/>
        <v>0</v>
      </c>
    </row>
    <row r="61" spans="1:10" ht="25.5" thickBot="1">
      <c r="A61" s="32"/>
      <c r="B61" s="32">
        <f>B60+1</f>
        <v>52</v>
      </c>
      <c r="C61" s="35" t="s">
        <v>73</v>
      </c>
      <c r="D61" s="36"/>
      <c r="E61" s="36"/>
      <c r="F61" s="37" t="s">
        <v>0</v>
      </c>
      <c r="G61" s="38">
        <v>100</v>
      </c>
      <c r="H61" s="39">
        <f>D61*(0.75*G61)</f>
        <v>0</v>
      </c>
      <c r="I61" s="40">
        <f>E61*(0.25*G61)</f>
        <v>0</v>
      </c>
      <c r="J61" s="41">
        <f t="shared" si="0"/>
        <v>0</v>
      </c>
    </row>
    <row r="62" spans="1:10" ht="13" thickBot="1">
      <c r="A62" s="32"/>
      <c r="B62" s="32">
        <f>B61+1</f>
        <v>53</v>
      </c>
      <c r="C62" s="35" t="s">
        <v>74</v>
      </c>
      <c r="D62" s="36"/>
      <c r="E62" s="36"/>
      <c r="F62" s="37" t="s">
        <v>1</v>
      </c>
      <c r="G62" s="38">
        <v>250</v>
      </c>
      <c r="H62" s="39">
        <f>D62*(0.75*G62)</f>
        <v>0</v>
      </c>
      <c r="I62" s="40">
        <f>E62*(0.25*G62)</f>
        <v>0</v>
      </c>
      <c r="J62" s="41">
        <f t="shared" si="0"/>
        <v>0</v>
      </c>
    </row>
    <row r="63" spans="1:10" ht="25.5" thickBot="1">
      <c r="A63" s="32"/>
      <c r="B63" s="32">
        <f>B62+1</f>
        <v>54</v>
      </c>
      <c r="C63" s="35" t="s">
        <v>75</v>
      </c>
      <c r="D63" s="36"/>
      <c r="E63" s="36"/>
      <c r="F63" s="37" t="s">
        <v>1</v>
      </c>
      <c r="G63" s="38">
        <v>200</v>
      </c>
      <c r="H63" s="39">
        <f>D63*(0.75*G63)</f>
        <v>0</v>
      </c>
      <c r="I63" s="40">
        <f>E63*(0.25*G63)</f>
        <v>0</v>
      </c>
      <c r="J63" s="42">
        <f>SUM(H63:I63)</f>
        <v>0</v>
      </c>
    </row>
    <row r="64" spans="1:10" ht="38" customHeight="1" thickBot="1">
      <c r="A64" s="61"/>
      <c r="B64" s="61"/>
      <c r="C64" s="62"/>
      <c r="D64" s="34"/>
      <c r="E64" s="34"/>
      <c r="F64" s="61"/>
      <c r="G64" s="63"/>
      <c r="H64" s="34"/>
      <c r="I64" s="60" t="s">
        <v>81</v>
      </c>
      <c r="J64" s="59">
        <f>SUM(J10:J63)</f>
        <v>0</v>
      </c>
    </row>
  </sheetData>
  <sheetProtection algorithmName="SHA-512" hashValue="AA/J9V8f71Ln5cTbTPzEzn+iZw9l2iT34hJ0nrMH4w9g75Fl3LTRaUao7apaHWLXuOVyfqSzLvjwEVOHn9ZKFg==" saltValue="GIWeDB/QtcYZy5QsSexENQ==" spinCount="100000" sheet="1" objects="1" scenarios="1"/>
  <mergeCells count="13">
    <mergeCell ref="A8:I8"/>
    <mergeCell ref="A1:I1"/>
    <mergeCell ref="A9:I9"/>
    <mergeCell ref="H6:I6"/>
    <mergeCell ref="A6:B7"/>
    <mergeCell ref="C6:C7"/>
    <mergeCell ref="D6:E6"/>
    <mergeCell ref="F6:F7"/>
    <mergeCell ref="G6:G7"/>
    <mergeCell ref="A2:I2"/>
    <mergeCell ref="A3:I3"/>
    <mergeCell ref="A4:I4"/>
    <mergeCell ref="A5:I5"/>
  </mergeCells>
  <phoneticPr fontId="4" type="noConversion"/>
  <printOptions horizontalCentered="1" gridLines="1"/>
  <pageMargins left="0.75" right="0.45" top="0.8" bottom="0.85" header="0.5" footer="0.5"/>
  <pageSetup scale="70" fitToHeight="10" orientation="portrait" r:id="rId1"/>
  <headerFooter>
    <oddHeader xml:space="preserve">&amp;L&amp;"Tahoma,Bold"   &amp;D&amp;C&amp;"Tahoma,Bold"CONCRETE MAINTENANCE ITB - ATTACHMENT A - BID FORM - PRICING SHEET / DAVE-HUNG-MIGUEL
&amp;R&amp;"Tahoma,Bold" Page &amp;P of &amp;N   </oddHeader>
    <oddFooter xml:space="preserve">&amp;L&amp;"Tahoma,Bold"   BIDDER NAME:&amp;U  T B D      </oddFooter>
  </headerFooter>
  <rowBreaks count="1" manualBreakCount="1">
    <brk id="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A4E5A71767AE4085F51940FB44F772" ma:contentTypeVersion="18" ma:contentTypeDescription="Create a new document." ma:contentTypeScope="" ma:versionID="b8e1e1dc8fed0d666403b34cf7d46fa9">
  <xsd:schema xmlns:xsd="http://www.w3.org/2001/XMLSchema" xmlns:xs="http://www.w3.org/2001/XMLSchema" xmlns:p="http://schemas.microsoft.com/office/2006/metadata/properties" xmlns:ns2="a3dc4e1f-2f82-4ae8-8b6f-302fcdc5f84c" xmlns:ns3="f75cd89c-5b52-4e81-bba8-06374896bf3d" targetNamespace="http://schemas.microsoft.com/office/2006/metadata/properties" ma:root="true" ma:fieldsID="79bed5bb883969ddc4a36988b78e1c41" ns2:_="" ns3:_="">
    <xsd:import namespace="a3dc4e1f-2f82-4ae8-8b6f-302fcdc5f84c"/>
    <xsd:import namespace="f75cd89c-5b52-4e81-bba8-06374896bf3d"/>
    <xsd:element name="properties">
      <xsd:complexType>
        <xsd:sequence>
          <xsd:element name="documentManagement">
            <xsd:complexType>
              <xsd:all>
                <xsd:element ref="ns2:ProcessInstanceID" minOccurs="0"/>
                <xsd:element ref="ns3:DMF_x0020_Staff_x0020_Assigned" minOccurs="0"/>
                <xsd:element ref="ns3:CAO_x0020_Staff_x0020_Assigned" minOccurs="0"/>
                <xsd:element ref="ns3:Submitter" minOccurs="0"/>
                <xsd:element ref="ns2:Will_x0020_CAO_x0020_Review_x0020_Contr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dc4e1f-2f82-4ae8-8b6f-302fcdc5f84c" elementFormDefault="qualified">
    <xsd:import namespace="http://schemas.microsoft.com/office/2006/documentManagement/types"/>
    <xsd:import namespace="http://schemas.microsoft.com/office/infopath/2007/PartnerControls"/>
    <xsd:element name="ProcessInstanceID" ma:index="9" nillable="true" ma:displayName="ProcessInstanceID" ma:hidden="true" ma:internalName="ProcessInstanceID">
      <xsd:simpleType>
        <xsd:restriction base="dms:Note"/>
      </xsd:simpleType>
    </xsd:element>
    <xsd:element name="Will_x0020_CAO_x0020_Review_x0020_Contract" ma:index="16" nillable="true" ma:displayName="Will CAO Review Contract" ma:default="CAO will review contract" ma:format="RadioButtons" ma:hidden="true" ma:internalName="Will_x0020_CAO_x0020_Review_x0020_Contract" ma:readOnly="false">
      <xsd:simpleType>
        <xsd:restriction base="dms:Choice">
          <xsd:enumeration value="CAO will review contract"/>
          <xsd:enumeration value="CAO will NOT review cotract"/>
          <xsd:enumeration value="Send back to Purchasing Analyst for additional detail"/>
        </xsd:restriction>
      </xsd:simpleType>
    </xsd:element>
  </xsd:schema>
  <xsd:schema xmlns:xsd="http://www.w3.org/2001/XMLSchema" xmlns:xs="http://www.w3.org/2001/XMLSchema" xmlns:dms="http://schemas.microsoft.com/office/2006/documentManagement/types" xmlns:pc="http://schemas.microsoft.com/office/infopath/2007/PartnerControls" targetNamespace="f75cd89c-5b52-4e81-bba8-06374896bf3d" elementFormDefault="qualified">
    <xsd:import namespace="http://schemas.microsoft.com/office/2006/documentManagement/types"/>
    <xsd:import namespace="http://schemas.microsoft.com/office/infopath/2007/PartnerControls"/>
    <xsd:element name="DMF_x0020_Staff_x0020_Assigned" ma:index="13" nillable="true" ma:displayName="DMF Staff Assigned" ma:list="UserInfo" ma:SharePointGroup="0" ma:internalName="DMF_x0020_Staff_x0020_Assigned" ma:readOnly="false" ma:showField="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O_x0020_Staff_x0020_Assigned" ma:index="14" nillable="true" ma:displayName="CAO Staff Assigned" ma:list="UserInfo" ma:SharePointGroup="326" ma:internalName="CAO_x0020_Staff_x0020_Assigned" ma:readOnly="false" ma:showField="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bmitter" ma:index="15" nillable="true" ma:displayName="Submitter" ma:list="UserInfo" ma:SharePointGroup="0" ma:internalName="Submitter" ma:readOnly="false" ma:showField="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Will_x0020_CAO_x0020_Review_x0020_Contract xmlns="a3dc4e1f-2f82-4ae8-8b6f-302fcdc5f84c">CAO will review contract</Will_x0020_CAO_x0020_Review_x0020_Contract>
    <Submitter xmlns="f75cd89c-5b52-4e81-bba8-06374896bf3d">
      <UserInfo>
        <DisplayName/>
        <AccountId>97</AccountId>
        <AccountType/>
      </UserInfo>
    </Submitter>
    <ProcessInstanceID xmlns="a3dc4e1f-2f82-4ae8-8b6f-302fcdc5f84c" xsi:nil="true"/>
    <DMF_x0020_Staff_x0020_Assigned xmlns="f75cd89c-5b52-4e81-bba8-06374896bf3d">
      <UserInfo>
        <DisplayName/>
        <AccountId>26</AccountId>
        <AccountType/>
      </UserInfo>
    </DMF_x0020_Staff_x0020_Assigned>
    <CAO_x0020_Staff_x0020_Assigned xmlns="f75cd89c-5b52-4e81-bba8-06374896bf3d">
      <UserInfo>
        <DisplayName/>
        <AccountId xsi:nil="true"/>
        <AccountType/>
      </UserInfo>
    </CAO_x0020_Staff_x0020_Assign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8F95E0-BDC8-4428-8B80-9862EB114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dc4e1f-2f82-4ae8-8b6f-302fcdc5f84c"/>
    <ds:schemaRef ds:uri="f75cd89c-5b52-4e81-bba8-06374896bf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DDFC53-70B7-4E05-A7EC-CCB83772CA55}">
  <ds:schemaRefs>
    <ds:schemaRef ds:uri="a3dc4e1f-2f82-4ae8-8b6f-302fcdc5f84c"/>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f75cd89c-5b52-4e81-bba8-06374896bf3d"/>
    <ds:schemaRef ds:uri="http://www.w3.org/XML/1998/namespace"/>
  </ds:schemaRefs>
</ds:datastoreItem>
</file>

<file path=customXml/itemProps3.xml><?xml version="1.0" encoding="utf-8"?>
<ds:datastoreItem xmlns:ds="http://schemas.openxmlformats.org/officeDocument/2006/customXml" ds:itemID="{E70D69FD-6CEF-4C1A-A72E-2F0FD868BD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Concrete Maintenance</vt:lpstr>
      <vt:lpstr>'Concrete Maintenance'!Print_Area</vt:lpstr>
      <vt:lpstr>'Concrete Maintenance'!Print_Titles</vt:lpstr>
    </vt:vector>
  </TitlesOfParts>
  <Company>DTS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Arlington County</dc:creator>
  <cp:lastModifiedBy>Lucas Alexander</cp:lastModifiedBy>
  <cp:lastPrinted>2016-11-30T12:10:26Z</cp:lastPrinted>
  <dcterms:created xsi:type="dcterms:W3CDTF">2005-12-16T23:12:20Z</dcterms:created>
  <dcterms:modified xsi:type="dcterms:W3CDTF">2022-11-02T13:24:46Z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0x01010088A4E5A71767AE4085F51940FB44F772</vt:lpwstr>
  </property>
  <property fmtid="{D5CDD505-2E9C-101B-9397-08002B2CF9AE}" pid="3" name="_docset_NoMedatataSyncRequired">
    <vt:lpwstr>False</vt:lpwstr>
  </property>
</Properties>
</file>