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chreiber\OneDrive - Arlington County Government\ITBs\Light and Heavy Truck Alignment Parts and Services\"/>
    </mc:Choice>
  </mc:AlternateContent>
  <xr:revisionPtr revIDLastSave="9" documentId="8_{1C068555-6323-4920-A2DC-664F801F9436}" xr6:coauthVersionLast="41" xr6:coauthVersionMax="41" xr10:uidLastSave="{25255B97-DF40-44F0-B261-F20AF125752C}"/>
  <bookViews>
    <workbookView xWindow="47385" yWindow="2835" windowWidth="21600" windowHeight="12585" xr2:uid="{00000000-000D-0000-FFFF-FFFF00000000}"/>
  </bookViews>
  <sheets>
    <sheet name="Award formul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2" i="5" l="1"/>
  <c r="M92" i="5"/>
  <c r="K92" i="5"/>
  <c r="O91" i="5"/>
  <c r="M91" i="5"/>
  <c r="K91" i="5"/>
  <c r="O90" i="5"/>
  <c r="M90" i="5"/>
  <c r="K90" i="5"/>
  <c r="K89" i="5"/>
  <c r="M89" i="5"/>
  <c r="O89" i="5"/>
  <c r="O85" i="5"/>
  <c r="M85" i="5"/>
  <c r="K85" i="5"/>
  <c r="O84" i="5"/>
  <c r="M84" i="5"/>
  <c r="K84" i="5"/>
  <c r="O83" i="5"/>
  <c r="M83" i="5"/>
  <c r="K83" i="5"/>
  <c r="O82" i="5"/>
  <c r="M82" i="5"/>
  <c r="K82" i="5"/>
  <c r="O81" i="5"/>
  <c r="M81" i="5"/>
  <c r="K81" i="5"/>
  <c r="O80" i="5"/>
  <c r="M80" i="5"/>
  <c r="K80" i="5"/>
  <c r="O79" i="5"/>
  <c r="M79" i="5"/>
  <c r="K79" i="5"/>
  <c r="O78" i="5"/>
  <c r="M78" i="5"/>
  <c r="K78" i="5"/>
  <c r="O77" i="5"/>
  <c r="M77" i="5"/>
  <c r="K77" i="5"/>
  <c r="O76" i="5"/>
  <c r="M76" i="5"/>
  <c r="K76" i="5"/>
  <c r="O75" i="5"/>
  <c r="M75" i="5"/>
  <c r="K75" i="5"/>
  <c r="O74" i="5"/>
  <c r="M74" i="5"/>
  <c r="K74" i="5"/>
  <c r="O73" i="5"/>
  <c r="M73" i="5"/>
  <c r="K73" i="5"/>
  <c r="O72" i="5"/>
  <c r="M72" i="5"/>
  <c r="K72" i="5"/>
  <c r="O71" i="5"/>
  <c r="M71" i="5"/>
  <c r="K71" i="5"/>
  <c r="O70" i="5"/>
  <c r="M70" i="5"/>
  <c r="K70" i="5"/>
  <c r="O69" i="5"/>
  <c r="M69" i="5"/>
  <c r="K69" i="5"/>
  <c r="O68" i="5"/>
  <c r="M68" i="5"/>
  <c r="K68" i="5"/>
  <c r="O67" i="5"/>
  <c r="M67" i="5"/>
  <c r="K67" i="5"/>
  <c r="O66" i="5"/>
  <c r="M66" i="5"/>
  <c r="K66" i="5"/>
  <c r="O65" i="5"/>
  <c r="M65" i="5"/>
  <c r="K65" i="5"/>
  <c r="O64" i="5"/>
  <c r="M64" i="5"/>
  <c r="K64" i="5"/>
  <c r="O63" i="5"/>
  <c r="M63" i="5"/>
  <c r="K63" i="5"/>
  <c r="O33" i="5"/>
  <c r="M33" i="5"/>
  <c r="K33" i="5"/>
  <c r="O32" i="5"/>
  <c r="M32" i="5"/>
  <c r="K32" i="5"/>
  <c r="O31" i="5"/>
  <c r="M31" i="5"/>
  <c r="K31" i="5"/>
  <c r="O30" i="5"/>
  <c r="M30" i="5"/>
  <c r="K30" i="5"/>
  <c r="O29" i="5"/>
  <c r="M29" i="5"/>
  <c r="K29" i="5"/>
  <c r="O28" i="5"/>
  <c r="M28" i="5"/>
  <c r="K28" i="5"/>
  <c r="O27" i="5"/>
  <c r="M27" i="5"/>
  <c r="K27" i="5"/>
  <c r="O26" i="5"/>
  <c r="M26" i="5"/>
  <c r="K26" i="5"/>
  <c r="O25" i="5"/>
  <c r="M25" i="5"/>
  <c r="K25" i="5"/>
  <c r="O24" i="5"/>
  <c r="M24" i="5"/>
  <c r="K24" i="5"/>
  <c r="O23" i="5"/>
  <c r="M23" i="5"/>
  <c r="K23" i="5"/>
  <c r="O22" i="5"/>
  <c r="M22" i="5"/>
  <c r="K22" i="5"/>
  <c r="O21" i="5"/>
  <c r="M21" i="5"/>
  <c r="K21" i="5"/>
  <c r="O20" i="5"/>
  <c r="M20" i="5"/>
  <c r="K20" i="5"/>
  <c r="O19" i="5"/>
  <c r="M19" i="5"/>
  <c r="K19" i="5"/>
  <c r="O18" i="5"/>
  <c r="M18" i="5"/>
  <c r="K18" i="5"/>
  <c r="O17" i="5"/>
  <c r="M17" i="5"/>
  <c r="K17" i="5"/>
  <c r="O16" i="5"/>
  <c r="M16" i="5"/>
  <c r="K16" i="5"/>
  <c r="O15" i="5"/>
  <c r="M15" i="5"/>
  <c r="K15" i="5"/>
  <c r="O14" i="5"/>
  <c r="M14" i="5"/>
  <c r="K14" i="5"/>
  <c r="O13" i="5"/>
  <c r="M13" i="5"/>
  <c r="K13" i="5"/>
  <c r="O12" i="5"/>
  <c r="M12" i="5"/>
  <c r="K12" i="5"/>
  <c r="O11" i="5"/>
  <c r="M11" i="5"/>
  <c r="K11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95" i="5" l="1"/>
  <c r="M96" i="5" s="1"/>
  <c r="O95" i="5"/>
  <c r="M95" i="5"/>
</calcChain>
</file>

<file path=xl/sharedStrings.xml><?xml version="1.0" encoding="utf-8"?>
<sst xmlns="http://schemas.openxmlformats.org/spreadsheetml/2006/main" count="473" uniqueCount="129">
  <si>
    <t>ITEM DESCRIPTION</t>
  </si>
  <si>
    <t>PRICING SHEET</t>
  </si>
  <si>
    <r>
      <t>ITEM NO</t>
    </r>
    <r>
      <rPr>
        <sz val="12"/>
        <color indexed="9"/>
        <rFont val="Times New Roman"/>
        <family val="1"/>
      </rPr>
      <t>.</t>
    </r>
  </si>
  <si>
    <t>YEAR 2                                            UNIT PRICE</t>
  </si>
  <si>
    <t>YEAR 1                                          UNIT PRICE</t>
  </si>
  <si>
    <t>HP</t>
  </si>
  <si>
    <t>Ph/Hz/Volt</t>
  </si>
  <si>
    <t>SAT1-MIXR-A-NORTH, SEC AERATION TANK MIXER-01 A-PASS S, METER 53012, Siemens, horizontal, direct drive, frame 213T, constant speed, weatherproof</t>
  </si>
  <si>
    <t>7.5</t>
  </si>
  <si>
    <t>3/60/460</t>
  </si>
  <si>
    <t>SAT1-MIXR-A-SOUTH, SEC AERATION TANK MIXER-01 A-PASS N, METER 53011, Siemens, horizontal, direct drive, frame 215T, constant speed, weatherproof</t>
  </si>
  <si>
    <t>10</t>
  </si>
  <si>
    <t>DWB-DRIVE-BINBTTM-03A, DRIVE, DEWATERING BIN BOTTOM CONV, #3 WEST SCREW, Baldor, horizontal, constant torque, belt drive, frame 326-TZ, variable speed</t>
  </si>
  <si>
    <t>15</t>
  </si>
  <si>
    <t>DWB-FAN-AMMONIASCRB-01, FAN, 30",  AMMONIA SCRUBBER #1, TECO Westinghouse, horizontal, belt drive, frame256T, constant speed</t>
  </si>
  <si>
    <t>20</t>
  </si>
  <si>
    <t>PTB-PUMP-GRIT-02, PUMP, PTB GRIT #2, US Motors, horizontal, belt drive, frame 284T, constant speed</t>
  </si>
  <si>
    <t>25</t>
  </si>
  <si>
    <t>DWB-MTR-CENT-01-40HP, MOTOR, #1 CENTRIFUGE SCROLL 40 HP, Magnetek, horizontal, belt drive, frame 324T, variable speed</t>
  </si>
  <si>
    <t>40</t>
  </si>
  <si>
    <t>WIN-MTR-PUMP-01, MOTOR, PUMP #1, WINDY RUN PUMP STATION, US Motors, vertical, direct drive, frame 326VP, variable speed, washdown</t>
  </si>
  <si>
    <t>50</t>
  </si>
  <si>
    <t>3/60/230-460</t>
  </si>
  <si>
    <t>RRPS-MTR-PUMP-01, MOTOR, PUMP #1, US Motors, vertical, direct drive, frame 444VP, variable speed, washdown</t>
  </si>
  <si>
    <t>75</t>
  </si>
  <si>
    <t>FEQ-MTR-PUMP-01, MOTOR, FLOW EQUALIZATION PUMP #1, Toshiba, horizontal, direct drive, frame 405T, variable speed, weatherproof</t>
  </si>
  <si>
    <t>WSPSB-MTR-PUMP-RAS-07, MOTOR, RAS PUMP #7, US Motors, horizontal, direct drive, frame 447T, variable speed, washdown</t>
  </si>
  <si>
    <t>100</t>
  </si>
  <si>
    <t>KWPS-MTR-PUMP-01, MOTOR, PUMP #1, US Motors, vertical, direct drive, frame 447VP, variable speed, washdown</t>
  </si>
  <si>
    <t>NFF-MTR-FAN-FAF-01, MOTOR, ODOR CONTROL FAN, 100 HP, GE Motors, hroizontal, belt drive, frame 405T, constant speed</t>
  </si>
  <si>
    <t>DWB-FAN-SULFSCRB-02, FAN, 54",SULFIDE SCRUBBER STAGE #2,OLD BLDG. SRCE, Reliance, horizontal, belt drive, frame 444T, constant speed</t>
  </si>
  <si>
    <t>125</t>
  </si>
  <si>
    <t>PAF-MTR-BLWR-01, MOTOR, CENTRIFUGAL BLOWER, POST AERATION 1, 125 HP, Emerson Motors, horizontal, direct drive, frame 444TS, constant speed</t>
  </si>
  <si>
    <t>FMRL-MTR-PUMP-01, MOTOR, FOUR MILE RUN PUMP #1, TECO, vertical, direct drive, frame 5007C, variable speed</t>
  </si>
  <si>
    <t>150</t>
  </si>
  <si>
    <t>DWB-MTR-CENT-01-200HP, MOTOR, #1 CENTRIFUGE BOWL, 200 HP, Magnetek, horizontal, direct drive, frame 447T, variable speed</t>
  </si>
  <si>
    <t>200</t>
  </si>
  <si>
    <t>PAF-MTR-PUMP-PEW-01, MOTOR, PLANT EFFLUENT WATER PUMP #1, US Motors, vertical, direct drive, frame 449VP, variable speed, weatherproof</t>
  </si>
  <si>
    <t>250</t>
  </si>
  <si>
    <t>ASE1-MTR-L1, MOTOR, ACTIVATED SLUDGE EFFLUENT PUMP #1, US Motors, vertical, direct drive, frame 5811P, variable speed, weatherproof</t>
  </si>
  <si>
    <t>WWFF-MTR-PUMP-N5, MOTOR, N5 PUMP, WET WEATHER FILTRATION FACILITY, US Motors, vertical, direct drive, frame 5811P, variable speed, corro-duty</t>
  </si>
  <si>
    <t>400</t>
  </si>
  <si>
    <t>WWFF-MTR-PUMP-N3, MOTOR, N3 PUMP, WET WEATHER FILTRATION FACILITY, US Motors Titan, vertical, direct drive, frame 1680P, variable speed, weatherproof</t>
  </si>
  <si>
    <t>500</t>
  </si>
  <si>
    <t>SBB-MTR-BLWR-05, MOTOR, BLWR #5, HIGH PRESSURE, US Motors Titan, horizontal open sleeve bearing, direct drive, frame 5012S, constant speed</t>
  </si>
  <si>
    <t>700</t>
  </si>
  <si>
    <t>3/60/4000</t>
  </si>
  <si>
    <t>SBB-MTR-BLWR-03, MOTOR, BLWR #3, SWING, US Motors Titan, horizontal open sleeve bearing, direct drive, frame 5012MS, constant speed</t>
  </si>
  <si>
    <t>800</t>
  </si>
  <si>
    <t>SBB-MTR-BLWR-01, MOTOR, BLWR #1, LOW PRESSURE, US Motors Titan, horizontal open sleeve bearing, direct drive, frame 5012MS, constant speed</t>
  </si>
  <si>
    <t>900</t>
  </si>
  <si>
    <t>RPM</t>
  </si>
  <si>
    <t>Monday - Friday (7:00 a.m. - 5:00 p.m.)</t>
  </si>
  <si>
    <t>Monday - Friday (after 5:00 p.m.)</t>
  </si>
  <si>
    <t>County Holiday Rate</t>
  </si>
  <si>
    <t>Percentage Discount (%) off list price</t>
  </si>
  <si>
    <r>
      <t xml:space="preserve">BIDDERS SHALL PROVIDE THEIR BID PRICES IN THE CELLS HIGHLIGHTED IN BLUE BELOW.  BIDDERS SHALL INCLUDE A BID PRICE FOR </t>
    </r>
    <r>
      <rPr>
        <b/>
        <u/>
        <sz val="13"/>
        <color indexed="63"/>
        <rFont val="Times New Roman"/>
        <family val="1"/>
      </rPr>
      <t>ALL</t>
    </r>
    <r>
      <rPr>
        <b/>
        <sz val="13"/>
        <color indexed="63"/>
        <rFont val="Times New Roman"/>
        <family val="1"/>
      </rPr>
      <t xml:space="preserve"> ITEMS. FAILURE TO PROVIDE A PRICE FOR ALL ITEMS, OR ANY MODIFICATIONS OR ADDITIONS TO THE BID FORM MAY RESULT IN BID REJECTION.</t>
    </r>
  </si>
  <si>
    <t>ESTIMATED ANNUAL USAGE</t>
  </si>
  <si>
    <t>YEAR 1                                          EXTENDED PRICE</t>
  </si>
  <si>
    <t>YEAR 2                                            EXTENDED PRICE</t>
  </si>
  <si>
    <t>TOTAL BID PER YEAR</t>
  </si>
  <si>
    <t>TOTAL BID</t>
  </si>
  <si>
    <t>SECTION II:   RECONDITIONED MOTORS - PRICING PROVIDED SHALL INCLUDE ALL LABOR, MATERIALS AND INCIDENTAL EXPENSES NECESSARY TO COMPLETE THE WORK</t>
  </si>
  <si>
    <t>SECTION I:   INSPECTION/TESTING  MOTORS - PRICING PROVIDED SHALL INCLUDE ALL LABOR, MATERIALS AND INCIDENTAL EXPENSES NECESSARY TO COMPLETE THE WORK</t>
  </si>
  <si>
    <t>MODEL</t>
  </si>
  <si>
    <t>Motor Brg Shaft End</t>
  </si>
  <si>
    <t>Motor Brg Oth End</t>
  </si>
  <si>
    <t>SECTION V:   PARTS -  BIDDERS SHALL PROVIDE THE PERCENTAGE DISCOUNT FROM MANUFACTURER'S LIST PRICE BELOW. THE PERCENTAGE LISTED BELOW SHALL REMAIN FIRM FOR THE DURATION OF THE CONTRACT</t>
  </si>
  <si>
    <t>MD000637</t>
  </si>
  <si>
    <t>6308-ZZ</t>
  </si>
  <si>
    <t>MD000638</t>
  </si>
  <si>
    <t>40BC02JP3</t>
  </si>
  <si>
    <t>30BC02JP3</t>
  </si>
  <si>
    <t>M12N042W693Gl</t>
  </si>
  <si>
    <t>BG6312B03</t>
  </si>
  <si>
    <t>BG6311B03</t>
  </si>
  <si>
    <t>NP0204</t>
  </si>
  <si>
    <t>45BC03J30X</t>
  </si>
  <si>
    <t>7970</t>
  </si>
  <si>
    <t>6310-2Z-J/C3</t>
  </si>
  <si>
    <t>6210-2Z-J/C3</t>
  </si>
  <si>
    <t>CJB5S</t>
  </si>
  <si>
    <t>312SF</t>
  </si>
  <si>
    <t>210SF</t>
  </si>
  <si>
    <t>G42244</t>
  </si>
  <si>
    <t>6312-J/C3</t>
  </si>
  <si>
    <t>6211-2Z-J</t>
  </si>
  <si>
    <t>R0620085377-0001-R0002</t>
  </si>
  <si>
    <t>75BC03J3/6314-J</t>
  </si>
  <si>
    <t>65BC03J3/6214-2Z-J</t>
  </si>
  <si>
    <t>GJ4075Q1DEHH</t>
  </si>
  <si>
    <t>6317C3</t>
  </si>
  <si>
    <t>6313C3</t>
  </si>
  <si>
    <t/>
  </si>
  <si>
    <t>6220-JC3</t>
  </si>
  <si>
    <t>6313-JC3</t>
  </si>
  <si>
    <t>R0620085356-0001 R 0004</t>
  </si>
  <si>
    <t>75BC03J3</t>
  </si>
  <si>
    <t>65BC03J3</t>
  </si>
  <si>
    <t>5KS405SAA2003</t>
  </si>
  <si>
    <t>6316ZC3</t>
  </si>
  <si>
    <t>90BCO3J3OX</t>
  </si>
  <si>
    <t>6313-J/C3</t>
  </si>
  <si>
    <t>6320/NU324</t>
  </si>
  <si>
    <t>29426 EJ</t>
  </si>
  <si>
    <t>6219-J/C3</t>
  </si>
  <si>
    <t>6226-JC3</t>
  </si>
  <si>
    <t>7228BCB</t>
  </si>
  <si>
    <t>6320</t>
  </si>
  <si>
    <t>7230</t>
  </si>
  <si>
    <t>REFRENCE ORDER# 30101488
CUSTOMER PN - HH00236-001-MTRM</t>
  </si>
  <si>
    <t>REFRENCE ORDER# 30101496
CUSTOMER PN - HH00236-005-MTRM</t>
  </si>
  <si>
    <t>REFRENCE ORDER# 30101494
CUSTOMER PN - HH00236-003-MTRM</t>
  </si>
  <si>
    <t>SECTION III:   COMPLETE REWINDING MOTORS - PRICING PROVIDED SHALL INCLUDE ALL LABOR, MATERIALS AND INCIDENTAL EXPENSES NECESSARY TO COMPLETE THE WORK</t>
  </si>
  <si>
    <t>SECTION IV:   ADDITIONAL SERVICES - ITEMS IN THIS SECTION ARE NOT APPLICABLE TO THE INSPECTION/TESTING, RECONDITIONING, OR COMPLETE REWINDING OF THE MOTORS ITEMIZED ABOVE IN SECTIONS I, II, AND III.</t>
  </si>
  <si>
    <r>
      <t>LABOR RATES - PRICING PROVIDED SHALL BE</t>
    </r>
    <r>
      <rPr>
        <b/>
        <sz val="16"/>
        <color indexed="10"/>
        <rFont val="Times New Roman"/>
        <family val="1"/>
      </rPr>
      <t xml:space="preserve"> *HOURLY RATES*</t>
    </r>
    <r>
      <rPr>
        <b/>
        <sz val="16"/>
        <color indexed="9"/>
        <rFont val="Times New Roman"/>
        <family val="1"/>
      </rPr>
      <t xml:space="preserve"> FOR </t>
    </r>
    <r>
      <rPr>
        <b/>
        <u/>
        <sz val="16"/>
        <color indexed="9"/>
        <rFont val="Times New Roman"/>
        <family val="1"/>
      </rPr>
      <t>ADDITIONAL</t>
    </r>
    <r>
      <rPr>
        <b/>
        <sz val="16"/>
        <color indexed="9"/>
        <rFont val="Times New Roman"/>
        <family val="1"/>
      </rPr>
      <t xml:space="preserve"> REPAIRS.   ITEMS IN THIS SECTION ARE NOT TO THE INSPECTION/TESTING, RECONDITIONING, OR COMPLETE REWINDING OF THE MOTORS ITEMIZED ABOVE IN SECTIONS I, II, AND III.</t>
    </r>
  </si>
  <si>
    <t>Saturday &amp; Sunday</t>
  </si>
  <si>
    <t>5811P JVC14 - P/N-20112242</t>
  </si>
  <si>
    <t>ORDER # 873-08512 I/D NO. J521504 54-02157-443</t>
  </si>
  <si>
    <t>TYPE TC1 ; ID# L08 20077396-100R-02</t>
  </si>
  <si>
    <t>ID# 01MAN92588 C001 FD</t>
  </si>
  <si>
    <t>TYPE TCE; ID# P01 30169340-0001 R 0003</t>
  </si>
  <si>
    <t>TYPE ASVA-TK001 S/N KED48220-1</t>
  </si>
  <si>
    <t>TYPE JVE14; ID# D03 99030767-001R-0Z</t>
  </si>
  <si>
    <t>TYPE JVC14; ID# M03 20069556-100R-03</t>
  </si>
  <si>
    <t>TOTAL UNIT</t>
  </si>
  <si>
    <t>TOTAL EXTENDED PRICE</t>
  </si>
  <si>
    <t xml:space="preserve"> 20-213-ITB  -  ATTACHMENT A - BID FORM</t>
  </si>
  <si>
    <t xml:space="preserve">PROVISION OF PARTS AND ELECTRIC MOTOR REPAIR SERVICES FOR THE ARLINGTON COUNTY WATER POLLUTION CONTROL BUREAU (WPCB)
 FOR A FIVE (5) YEAR PERIOD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</si>
</sst>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5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2"/>
      <color indexed="9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sz val="11"/>
      <color indexed="8"/>
      <name val="Calibri"/>
      <family val="2"/>
    </font>
    <font>
      <b/>
      <u/>
      <sz val="13"/>
      <color indexed="63"/>
      <name val="Times New Roman"/>
      <family val="1"/>
    </font>
    <font>
      <b/>
      <sz val="13"/>
      <color indexed="63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9"/>
      <name val="Times New Roman"/>
      <family val="1"/>
    </font>
    <font>
      <b/>
      <u/>
      <sz val="16"/>
      <color indexed="9"/>
      <name val="Times New Roman"/>
      <family val="1"/>
    </font>
    <font>
      <sz val="11"/>
      <name val="Calibri"/>
      <family val="2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Times New Roman"/>
      <family val="1"/>
    </font>
    <font>
      <b/>
      <sz val="13"/>
      <color theme="0"/>
      <name val="Times New Roman"/>
      <family val="1"/>
    </font>
    <font>
      <sz val="10"/>
      <color theme="1" tint="0.249977111117893"/>
      <name val="Times New Roman"/>
      <family val="1"/>
    </font>
    <font>
      <b/>
      <sz val="13"/>
      <color theme="1" tint="0.249977111117893"/>
      <name val="Times New Roman"/>
      <family val="1"/>
    </font>
    <font>
      <b/>
      <sz val="16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</borders>
  <cellStyleXfs count="5">
    <xf numFmtId="0" fontId="0" fillId="0" borderId="0" applyFill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Fill="1" applyBorder="1" applyProtection="1"/>
    <xf numFmtId="0" fontId="3" fillId="0" borderId="0" xfId="0" applyFont="1" applyBorder="1" applyProtection="1"/>
    <xf numFmtId="0" fontId="5" fillId="0" borderId="0" xfId="0" applyFont="1" applyBorder="1" applyProtection="1"/>
    <xf numFmtId="0" fontId="3" fillId="0" borderId="0" xfId="0" applyFont="1" applyProtection="1"/>
    <xf numFmtId="0" fontId="8" fillId="0" borderId="0" xfId="0" applyFont="1" applyFill="1" applyProtection="1"/>
    <xf numFmtId="0" fontId="3" fillId="0" borderId="0" xfId="0" applyFont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164" fontId="18" fillId="0" borderId="1" xfId="1" applyNumberFormat="1" applyFont="1" applyBorder="1" applyAlignment="1">
      <alignment vertical="top" wrapText="1"/>
    </xf>
    <xf numFmtId="0" fontId="10" fillId="0" borderId="1" xfId="0" applyFont="1" applyFill="1" applyBorder="1" applyAlignment="1">
      <alignment horizontal="right" vertical="center" wrapText="1"/>
    </xf>
    <xf numFmtId="0" fontId="19" fillId="0" borderId="2" xfId="3" applyFont="1" applyBorder="1" applyAlignment="1" applyProtection="1">
      <alignment horizontal="center" vertical="center"/>
    </xf>
    <xf numFmtId="0" fontId="19" fillId="0" borderId="2" xfId="3" applyFont="1" applyBorder="1" applyAlignment="1" applyProtection="1">
      <alignment horizontal="center" vertical="top"/>
    </xf>
    <xf numFmtId="0" fontId="16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horizontal="center" vertical="top" wrapText="1"/>
    </xf>
    <xf numFmtId="0" fontId="19" fillId="0" borderId="1" xfId="1" applyNumberFormat="1" applyFont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4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NumberFormat="1" applyFont="1" applyFill="1" applyBorder="1" applyAlignment="1" applyProtection="1">
      <alignment vertical="top" wrapText="1"/>
      <protection locked="0"/>
    </xf>
    <xf numFmtId="0" fontId="3" fillId="3" borderId="1" xfId="2" applyNumberFormat="1" applyFont="1" applyFill="1" applyBorder="1" applyAlignment="1" applyProtection="1">
      <alignment horizontal="left" vertical="top" wrapText="1"/>
      <protection locked="0"/>
    </xf>
    <xf numFmtId="0" fontId="16" fillId="3" borderId="1" xfId="2" applyNumberFormat="1" applyFont="1" applyFill="1" applyBorder="1" applyAlignment="1" applyProtection="1">
      <alignment horizontal="left" vertical="center" wrapText="1"/>
      <protection locked="0"/>
    </xf>
    <xf numFmtId="0" fontId="19" fillId="0" borderId="3" xfId="3" applyFont="1" applyBorder="1" applyAlignment="1" applyProtection="1">
      <alignment horizontal="center" vertical="center"/>
    </xf>
    <xf numFmtId="9" fontId="16" fillId="3" borderId="4" xfId="4" applyFont="1" applyFill="1" applyBorder="1" applyAlignment="1" applyProtection="1">
      <alignment horizontal="left" vertical="center" wrapText="1"/>
      <protection locked="0"/>
    </xf>
    <xf numFmtId="0" fontId="20" fillId="4" borderId="15" xfId="0" applyFont="1" applyFill="1" applyBorder="1" applyAlignment="1" applyProtection="1">
      <alignment horizontal="center" wrapText="1"/>
    </xf>
    <xf numFmtId="0" fontId="20" fillId="4" borderId="16" xfId="0" applyFont="1" applyFill="1" applyBorder="1" applyAlignment="1" applyProtection="1">
      <alignment horizontal="center" wrapText="1"/>
    </xf>
    <xf numFmtId="0" fontId="20" fillId="4" borderId="17" xfId="0" applyFont="1" applyFill="1" applyBorder="1" applyAlignment="1" applyProtection="1">
      <alignment horizontal="center" wrapText="1"/>
    </xf>
    <xf numFmtId="0" fontId="20" fillId="4" borderId="18" xfId="0" applyFont="1" applyFill="1" applyBorder="1" applyAlignment="1" applyProtection="1">
      <alignment horizontal="center" wrapText="1"/>
    </xf>
    <xf numFmtId="0" fontId="21" fillId="4" borderId="5" xfId="0" applyFont="1" applyFill="1" applyBorder="1" applyAlignment="1" applyProtection="1">
      <alignment horizontal="left" vertical="center" wrapText="1"/>
    </xf>
    <xf numFmtId="0" fontId="22" fillId="4" borderId="19" xfId="2" applyNumberFormat="1" applyFont="1" applyFill="1" applyBorder="1" applyAlignment="1" applyProtection="1">
      <alignment horizontal="left" vertical="center" wrapText="1"/>
      <protection locked="0"/>
    </xf>
    <xf numFmtId="0" fontId="21" fillId="4" borderId="6" xfId="0" applyFont="1" applyFill="1" applyBorder="1" applyAlignment="1" applyProtection="1">
      <alignment horizontal="left" vertical="center" wrapText="1"/>
    </xf>
    <xf numFmtId="0" fontId="21" fillId="4" borderId="20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4" fontId="3" fillId="0" borderId="1" xfId="2" applyFont="1" applyFill="1" applyBorder="1" applyAlignment="1" applyProtection="1">
      <alignment vertical="top" wrapText="1"/>
      <protection locked="0"/>
    </xf>
    <xf numFmtId="44" fontId="16" fillId="0" borderId="1" xfId="2" applyFont="1" applyFill="1" applyBorder="1" applyAlignment="1" applyProtection="1">
      <alignment vertical="center" wrapText="1"/>
      <protection locked="0"/>
    </xf>
    <xf numFmtId="44" fontId="16" fillId="0" borderId="7" xfId="2" applyFont="1" applyFill="1" applyBorder="1" applyAlignment="1" applyProtection="1">
      <alignment vertical="center" wrapText="1"/>
      <protection locked="0"/>
    </xf>
    <xf numFmtId="0" fontId="20" fillId="4" borderId="18" xfId="0" applyFont="1" applyFill="1" applyBorder="1" applyAlignment="1" applyProtection="1">
      <alignment horizontal="center" vertical="center" wrapText="1"/>
    </xf>
    <xf numFmtId="0" fontId="21" fillId="4" borderId="28" xfId="0" applyFont="1" applyFill="1" applyBorder="1" applyAlignment="1" applyProtection="1">
      <alignment horizontal="left" vertical="center" wrapText="1"/>
    </xf>
    <xf numFmtId="0" fontId="21" fillId="4" borderId="29" xfId="0" applyFont="1" applyFill="1" applyBorder="1" applyAlignment="1" applyProtection="1">
      <alignment horizontal="left" vertical="center" wrapText="1"/>
    </xf>
    <xf numFmtId="0" fontId="24" fillId="4" borderId="9" xfId="0" applyFont="1" applyFill="1" applyBorder="1" applyAlignment="1" applyProtection="1">
      <alignment horizontal="left" vertical="center" wrapText="1"/>
    </xf>
    <xf numFmtId="0" fontId="24" fillId="4" borderId="10" xfId="0" applyFont="1" applyFill="1" applyBorder="1" applyAlignment="1" applyProtection="1">
      <alignment horizontal="left" vertical="center" wrapText="1"/>
    </xf>
    <xf numFmtId="0" fontId="21" fillId="4" borderId="30" xfId="0" applyFont="1" applyFill="1" applyBorder="1" applyAlignment="1" applyProtection="1">
      <alignment horizontal="center" vertical="center" wrapText="1"/>
    </xf>
    <xf numFmtId="0" fontId="21" fillId="4" borderId="31" xfId="0" applyFont="1" applyFill="1" applyBorder="1" applyAlignment="1" applyProtection="1">
      <alignment horizontal="center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44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1" fillId="4" borderId="21" xfId="0" applyFont="1" applyFill="1" applyBorder="1" applyAlignment="1" applyProtection="1">
      <alignment horizontal="right" vertical="center" wrapText="1"/>
    </xf>
    <xf numFmtId="0" fontId="21" fillId="4" borderId="22" xfId="0" applyFont="1" applyFill="1" applyBorder="1" applyAlignment="1" applyProtection="1">
      <alignment horizontal="right" vertical="center" wrapText="1"/>
    </xf>
    <xf numFmtId="0" fontId="21" fillId="4" borderId="12" xfId="0" applyFont="1" applyFill="1" applyBorder="1" applyAlignment="1" applyProtection="1">
      <alignment horizontal="right" vertical="center" wrapText="1" indent="1"/>
    </xf>
    <xf numFmtId="0" fontId="21" fillId="4" borderId="13" xfId="0" applyFont="1" applyFill="1" applyBorder="1" applyAlignment="1" applyProtection="1">
      <alignment horizontal="right" vertical="center" wrapText="1" indent="1"/>
    </xf>
    <xf numFmtId="0" fontId="21" fillId="4" borderId="14" xfId="0" applyFont="1" applyFill="1" applyBorder="1" applyAlignment="1" applyProtection="1">
      <alignment horizontal="right" vertical="center" wrapText="1" indent="1"/>
    </xf>
    <xf numFmtId="0" fontId="7" fillId="0" borderId="0" xfId="0" applyFont="1" applyBorder="1" applyAlignment="1" applyProtection="1">
      <alignment horizontal="center" vertical="center" wrapText="1"/>
    </xf>
    <xf numFmtId="0" fontId="23" fillId="3" borderId="8" xfId="0" applyFont="1" applyFill="1" applyBorder="1" applyAlignment="1" applyProtection="1">
      <alignment horizontal="center" vertical="center" wrapText="1"/>
    </xf>
    <xf numFmtId="0" fontId="24" fillId="4" borderId="11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23" fillId="3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 wrapText="1"/>
    </xf>
    <xf numFmtId="0" fontId="24" fillId="4" borderId="23" xfId="0" applyFont="1" applyFill="1" applyBorder="1" applyAlignment="1" applyProtection="1">
      <alignment horizontal="left" vertical="center" wrapText="1"/>
    </xf>
    <xf numFmtId="0" fontId="24" fillId="4" borderId="24" xfId="0" applyFont="1" applyFill="1" applyBorder="1" applyAlignment="1" applyProtection="1">
      <alignment horizontal="left" vertical="center" wrapText="1"/>
    </xf>
    <xf numFmtId="0" fontId="20" fillId="4" borderId="25" xfId="0" applyFont="1" applyFill="1" applyBorder="1" applyAlignment="1" applyProtection="1">
      <alignment horizontal="left" wrapText="1"/>
    </xf>
    <xf numFmtId="0" fontId="20" fillId="4" borderId="26" xfId="0" applyFont="1" applyFill="1" applyBorder="1" applyAlignment="1" applyProtection="1">
      <alignment horizontal="left" wrapText="1"/>
    </xf>
    <xf numFmtId="0" fontId="20" fillId="4" borderId="27" xfId="0" applyFont="1" applyFill="1" applyBorder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topLeftCell="A4" zoomScale="60" zoomScaleNormal="60" workbookViewId="0">
      <selection activeCell="J11" sqref="J11"/>
    </sheetView>
  </sheetViews>
  <sheetFormatPr defaultColWidth="9.1328125" defaultRowHeight="13.15"/>
  <cols>
    <col min="1" max="1" width="9.265625" style="4" customWidth="1"/>
    <col min="2" max="2" width="68" style="4" customWidth="1"/>
    <col min="3" max="3" width="19.59765625" style="4" customWidth="1"/>
    <col min="4" max="5" width="14.3984375" style="4" customWidth="1"/>
    <col min="6" max="6" width="7.1328125" style="4" customWidth="1"/>
    <col min="7" max="7" width="6.265625" style="4" bestFit="1" customWidth="1"/>
    <col min="8" max="8" width="13.73046875" style="4" bestFit="1" customWidth="1"/>
    <col min="9" max="9" width="16.3984375" style="4" customWidth="1"/>
    <col min="10" max="14" width="16.73046875" style="4" customWidth="1"/>
    <col min="15" max="15" width="13.59765625" style="4" bestFit="1" customWidth="1"/>
    <col min="16" max="16" width="20.73046875" style="4" customWidth="1"/>
    <col min="17" max="17" width="9.1328125" style="4" customWidth="1"/>
    <col min="18" max="16384" width="9.1328125" style="4"/>
  </cols>
  <sheetData>
    <row r="1" spans="1:15" s="5" customFormat="1" ht="21" customHeight="1">
      <c r="A1" s="56" t="s">
        <v>127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s="5" customFormat="1" ht="21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s="5" customFormat="1" ht="21" customHeight="1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s="5" customFormat="1" ht="21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5" customFormat="1" ht="47.25" customHeight="1">
      <c r="A5" s="62" t="s">
        <v>128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s="5" customFormat="1" ht="42.75" customHeight="1">
      <c r="A6" s="61" t="s">
        <v>56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s="5" customFormat="1" ht="18" thickBo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s="5" customFormat="1" ht="29.25" customHeight="1">
      <c r="A8" s="45" t="s">
        <v>63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s="5" customFormat="1" ht="57" customHeight="1">
      <c r="A9" s="27" t="s">
        <v>2</v>
      </c>
      <c r="B9" s="28" t="s">
        <v>0</v>
      </c>
      <c r="C9" s="28" t="s">
        <v>64</v>
      </c>
      <c r="D9" s="28" t="s">
        <v>65</v>
      </c>
      <c r="E9" s="28" t="s">
        <v>66</v>
      </c>
      <c r="F9" s="28" t="s">
        <v>5</v>
      </c>
      <c r="G9" s="28" t="s">
        <v>51</v>
      </c>
      <c r="H9" s="28" t="s">
        <v>6</v>
      </c>
      <c r="I9" s="28" t="s">
        <v>57</v>
      </c>
      <c r="J9" s="28" t="s">
        <v>4</v>
      </c>
      <c r="K9" s="28" t="s">
        <v>58</v>
      </c>
      <c r="L9" s="28" t="s">
        <v>3</v>
      </c>
      <c r="M9" s="28" t="s">
        <v>59</v>
      </c>
      <c r="N9" s="38" t="s">
        <v>125</v>
      </c>
      <c r="O9" s="28" t="s">
        <v>126</v>
      </c>
    </row>
    <row r="10" spans="1:15" s="5" customFormat="1" ht="22.5" customHeight="1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s="5" customFormat="1" ht="28.5">
      <c r="A11" s="14">
        <v>1</v>
      </c>
      <c r="B11" s="15" t="s">
        <v>7</v>
      </c>
      <c r="C11" s="33" t="s">
        <v>68</v>
      </c>
      <c r="D11" s="33" t="s">
        <v>69</v>
      </c>
      <c r="E11" s="33" t="s">
        <v>69</v>
      </c>
      <c r="F11" s="16" t="s">
        <v>8</v>
      </c>
      <c r="G11" s="17">
        <v>1740</v>
      </c>
      <c r="H11" s="16" t="s">
        <v>9</v>
      </c>
      <c r="I11" s="11">
        <v>5</v>
      </c>
      <c r="J11" s="19"/>
      <c r="K11" s="35">
        <f>SUM(I11*J11)</f>
        <v>0</v>
      </c>
      <c r="L11" s="19"/>
      <c r="M11" s="35">
        <f>SUM(I11*L11)</f>
        <v>0</v>
      </c>
      <c r="N11" s="19"/>
      <c r="O11" s="35">
        <f>SUM(I11*N11)</f>
        <v>0</v>
      </c>
    </row>
    <row r="12" spans="1:15" s="5" customFormat="1" ht="28.5">
      <c r="A12" s="14">
        <v>2</v>
      </c>
      <c r="B12" s="15" t="s">
        <v>10</v>
      </c>
      <c r="C12" s="33" t="s">
        <v>70</v>
      </c>
      <c r="D12" s="33" t="s">
        <v>71</v>
      </c>
      <c r="E12" s="33" t="s">
        <v>72</v>
      </c>
      <c r="F12" s="16" t="s">
        <v>11</v>
      </c>
      <c r="G12" s="17">
        <v>1740</v>
      </c>
      <c r="H12" s="16" t="s">
        <v>9</v>
      </c>
      <c r="I12" s="11">
        <v>3</v>
      </c>
      <c r="J12" s="20"/>
      <c r="K12" s="35">
        <f t="shared" ref="K12:K33" si="0">SUM(I12*J12)</f>
        <v>0</v>
      </c>
      <c r="L12" s="20"/>
      <c r="M12" s="35">
        <f t="shared" ref="M12:M33" si="1">SUM(I12*L12)</f>
        <v>0</v>
      </c>
      <c r="N12" s="20"/>
      <c r="O12" s="35">
        <f t="shared" ref="O12:O33" si="2">SUM(I12*N12)</f>
        <v>0</v>
      </c>
    </row>
    <row r="13" spans="1:15" s="5" customFormat="1" ht="28.5">
      <c r="A13" s="14">
        <v>3</v>
      </c>
      <c r="B13" s="15" t="s">
        <v>12</v>
      </c>
      <c r="C13" s="33" t="s">
        <v>73</v>
      </c>
      <c r="D13" s="33" t="s">
        <v>74</v>
      </c>
      <c r="E13" s="33" t="s">
        <v>75</v>
      </c>
      <c r="F13" s="16" t="s">
        <v>13</v>
      </c>
      <c r="G13" s="17">
        <v>1200</v>
      </c>
      <c r="H13" s="16" t="s">
        <v>9</v>
      </c>
      <c r="I13" s="11">
        <v>3</v>
      </c>
      <c r="J13" s="21"/>
      <c r="K13" s="35">
        <f t="shared" si="0"/>
        <v>0</v>
      </c>
      <c r="L13" s="21"/>
      <c r="M13" s="35">
        <f t="shared" si="1"/>
        <v>0</v>
      </c>
      <c r="N13" s="21"/>
      <c r="O13" s="35">
        <f t="shared" si="2"/>
        <v>0</v>
      </c>
    </row>
    <row r="14" spans="1:15" s="5" customFormat="1" ht="28.5">
      <c r="A14" s="14">
        <v>4</v>
      </c>
      <c r="B14" s="15" t="s">
        <v>14</v>
      </c>
      <c r="C14" s="33" t="s">
        <v>76</v>
      </c>
      <c r="D14" s="33" t="s">
        <v>77</v>
      </c>
      <c r="E14" s="33" t="s">
        <v>77</v>
      </c>
      <c r="F14" s="16" t="s">
        <v>15</v>
      </c>
      <c r="G14" s="17">
        <v>1760</v>
      </c>
      <c r="H14" s="16" t="s">
        <v>9</v>
      </c>
      <c r="I14" s="11">
        <v>1</v>
      </c>
      <c r="J14" s="21"/>
      <c r="K14" s="35">
        <f t="shared" si="0"/>
        <v>0</v>
      </c>
      <c r="L14" s="21"/>
      <c r="M14" s="35">
        <f t="shared" si="1"/>
        <v>0</v>
      </c>
      <c r="N14" s="21"/>
      <c r="O14" s="35">
        <f t="shared" si="2"/>
        <v>0</v>
      </c>
    </row>
    <row r="15" spans="1:15" s="5" customFormat="1" ht="28.5">
      <c r="A15" s="14">
        <v>5</v>
      </c>
      <c r="B15" s="15" t="s">
        <v>16</v>
      </c>
      <c r="C15" s="33" t="s">
        <v>78</v>
      </c>
      <c r="D15" s="33" t="s">
        <v>79</v>
      </c>
      <c r="E15" s="33" t="s">
        <v>80</v>
      </c>
      <c r="F15" s="16" t="s">
        <v>17</v>
      </c>
      <c r="G15" s="17">
        <v>1775</v>
      </c>
      <c r="H15" s="16" t="s">
        <v>9</v>
      </c>
      <c r="I15" s="11">
        <v>1</v>
      </c>
      <c r="J15" s="21"/>
      <c r="K15" s="35">
        <f t="shared" si="0"/>
        <v>0</v>
      </c>
      <c r="L15" s="21"/>
      <c r="M15" s="35">
        <f t="shared" si="1"/>
        <v>0</v>
      </c>
      <c r="N15" s="21"/>
      <c r="O15" s="35">
        <f t="shared" si="2"/>
        <v>0</v>
      </c>
    </row>
    <row r="16" spans="1:15" s="5" customFormat="1" ht="28.5">
      <c r="A16" s="14">
        <v>6</v>
      </c>
      <c r="B16" s="15" t="s">
        <v>18</v>
      </c>
      <c r="C16" s="33" t="s">
        <v>81</v>
      </c>
      <c r="D16" s="33" t="s">
        <v>82</v>
      </c>
      <c r="E16" s="33" t="s">
        <v>83</v>
      </c>
      <c r="F16" s="16" t="s">
        <v>19</v>
      </c>
      <c r="G16" s="17">
        <v>1770</v>
      </c>
      <c r="H16" s="16" t="s">
        <v>9</v>
      </c>
      <c r="I16" s="11">
        <v>1</v>
      </c>
      <c r="J16" s="21"/>
      <c r="K16" s="35">
        <f t="shared" si="0"/>
        <v>0</v>
      </c>
      <c r="L16" s="21"/>
      <c r="M16" s="35">
        <f t="shared" si="1"/>
        <v>0</v>
      </c>
      <c r="N16" s="21"/>
      <c r="O16" s="35">
        <f t="shared" si="2"/>
        <v>0</v>
      </c>
    </row>
    <row r="17" spans="1:15" s="5" customFormat="1" ht="28.5">
      <c r="A17" s="14">
        <v>7</v>
      </c>
      <c r="B17" s="18" t="s">
        <v>20</v>
      </c>
      <c r="C17" s="33" t="s">
        <v>84</v>
      </c>
      <c r="D17" s="33" t="s">
        <v>85</v>
      </c>
      <c r="E17" s="33" t="s">
        <v>86</v>
      </c>
      <c r="F17" s="16" t="s">
        <v>21</v>
      </c>
      <c r="G17" s="17">
        <v>1770</v>
      </c>
      <c r="H17" s="16" t="s">
        <v>22</v>
      </c>
      <c r="I17" s="11">
        <v>2</v>
      </c>
      <c r="J17" s="21"/>
      <c r="K17" s="35">
        <f t="shared" si="0"/>
        <v>0</v>
      </c>
      <c r="L17" s="21"/>
      <c r="M17" s="35">
        <f t="shared" si="1"/>
        <v>0</v>
      </c>
      <c r="N17" s="21"/>
      <c r="O17" s="35">
        <f t="shared" si="2"/>
        <v>0</v>
      </c>
    </row>
    <row r="18" spans="1:15" s="5" customFormat="1" ht="28.5">
      <c r="A18" s="14">
        <v>8</v>
      </c>
      <c r="B18" s="18" t="s">
        <v>23</v>
      </c>
      <c r="C18" s="33" t="s">
        <v>87</v>
      </c>
      <c r="D18" s="33" t="s">
        <v>88</v>
      </c>
      <c r="E18" s="33" t="s">
        <v>89</v>
      </c>
      <c r="F18" s="16" t="s">
        <v>24</v>
      </c>
      <c r="G18" s="17">
        <v>895</v>
      </c>
      <c r="H18" s="16" t="s">
        <v>9</v>
      </c>
      <c r="I18" s="11">
        <v>1</v>
      </c>
      <c r="J18" s="21"/>
      <c r="K18" s="35">
        <f t="shared" si="0"/>
        <v>0</v>
      </c>
      <c r="L18" s="21"/>
      <c r="M18" s="35">
        <f t="shared" si="1"/>
        <v>0</v>
      </c>
      <c r="N18" s="21"/>
      <c r="O18" s="35">
        <f t="shared" si="2"/>
        <v>0</v>
      </c>
    </row>
    <row r="19" spans="1:15" s="5" customFormat="1" ht="28.5">
      <c r="A19" s="14">
        <v>9</v>
      </c>
      <c r="B19" s="18" t="s">
        <v>25</v>
      </c>
      <c r="C19" s="33" t="s">
        <v>90</v>
      </c>
      <c r="D19" s="33" t="s">
        <v>91</v>
      </c>
      <c r="E19" s="33" t="s">
        <v>92</v>
      </c>
      <c r="F19" s="16" t="s">
        <v>24</v>
      </c>
      <c r="G19" s="17">
        <v>1180</v>
      </c>
      <c r="H19" s="16" t="s">
        <v>9</v>
      </c>
      <c r="I19" s="11">
        <v>2</v>
      </c>
      <c r="J19" s="21"/>
      <c r="K19" s="35">
        <f t="shared" si="0"/>
        <v>0</v>
      </c>
      <c r="L19" s="21"/>
      <c r="M19" s="35">
        <f t="shared" si="1"/>
        <v>0</v>
      </c>
      <c r="N19" s="21"/>
      <c r="O19" s="35">
        <f t="shared" si="2"/>
        <v>0</v>
      </c>
    </row>
    <row r="20" spans="1:15" s="5" customFormat="1" ht="28.5">
      <c r="A20" s="14">
        <v>10</v>
      </c>
      <c r="B20" s="15" t="s">
        <v>26</v>
      </c>
      <c r="C20" s="33" t="s">
        <v>119</v>
      </c>
      <c r="D20" s="33" t="s">
        <v>94</v>
      </c>
      <c r="E20" s="33" t="s">
        <v>95</v>
      </c>
      <c r="F20" s="16" t="s">
        <v>27</v>
      </c>
      <c r="G20" s="17">
        <v>890</v>
      </c>
      <c r="H20" s="16" t="s">
        <v>9</v>
      </c>
      <c r="I20" s="11">
        <v>1</v>
      </c>
      <c r="J20" s="21"/>
      <c r="K20" s="35">
        <f t="shared" si="0"/>
        <v>0</v>
      </c>
      <c r="L20" s="21"/>
      <c r="M20" s="35">
        <f t="shared" si="1"/>
        <v>0</v>
      </c>
      <c r="N20" s="21"/>
      <c r="O20" s="35">
        <f t="shared" si="2"/>
        <v>0</v>
      </c>
    </row>
    <row r="21" spans="1:15" s="5" customFormat="1" ht="28.5">
      <c r="A21" s="14">
        <v>11</v>
      </c>
      <c r="B21" s="18" t="s">
        <v>28</v>
      </c>
      <c r="C21" s="33" t="s">
        <v>96</v>
      </c>
      <c r="D21" s="33" t="s">
        <v>97</v>
      </c>
      <c r="E21" s="33" t="s">
        <v>98</v>
      </c>
      <c r="F21" s="16" t="s">
        <v>27</v>
      </c>
      <c r="G21" s="17">
        <v>900</v>
      </c>
      <c r="H21" s="16" t="s">
        <v>9</v>
      </c>
      <c r="I21" s="11">
        <v>2</v>
      </c>
      <c r="J21" s="21"/>
      <c r="K21" s="35">
        <f t="shared" si="0"/>
        <v>0</v>
      </c>
      <c r="L21" s="21"/>
      <c r="M21" s="35">
        <f t="shared" si="1"/>
        <v>0</v>
      </c>
      <c r="N21" s="21"/>
      <c r="O21" s="35">
        <f t="shared" si="2"/>
        <v>0</v>
      </c>
    </row>
    <row r="22" spans="1:15" s="5" customFormat="1" ht="28.5">
      <c r="A22" s="14">
        <v>12</v>
      </c>
      <c r="B22" s="18" t="s">
        <v>29</v>
      </c>
      <c r="C22" s="33" t="s">
        <v>99</v>
      </c>
      <c r="D22" s="33" t="s">
        <v>100</v>
      </c>
      <c r="E22" s="33" t="s">
        <v>100</v>
      </c>
      <c r="F22" s="16" t="s">
        <v>27</v>
      </c>
      <c r="G22" s="17">
        <v>1785</v>
      </c>
      <c r="H22" s="16" t="s">
        <v>9</v>
      </c>
      <c r="I22" s="11">
        <v>1</v>
      </c>
      <c r="J22" s="21"/>
      <c r="K22" s="35">
        <f t="shared" si="0"/>
        <v>0</v>
      </c>
      <c r="L22" s="21"/>
      <c r="M22" s="35">
        <f t="shared" si="1"/>
        <v>0</v>
      </c>
      <c r="N22" s="21"/>
      <c r="O22" s="35">
        <f t="shared" si="2"/>
        <v>0</v>
      </c>
    </row>
    <row r="23" spans="1:15" s="5" customFormat="1" ht="28.5">
      <c r="A23" s="14">
        <v>13</v>
      </c>
      <c r="B23" s="18" t="s">
        <v>30</v>
      </c>
      <c r="C23" s="33" t="s">
        <v>120</v>
      </c>
      <c r="D23" s="33" t="s">
        <v>101</v>
      </c>
      <c r="E23" s="33" t="s">
        <v>101</v>
      </c>
      <c r="F23" s="16" t="s">
        <v>31</v>
      </c>
      <c r="G23" s="17">
        <v>1785</v>
      </c>
      <c r="H23" s="16" t="s">
        <v>9</v>
      </c>
      <c r="I23" s="11">
        <v>1</v>
      </c>
      <c r="J23" s="21"/>
      <c r="K23" s="35">
        <f t="shared" si="0"/>
        <v>0</v>
      </c>
      <c r="L23" s="21"/>
      <c r="M23" s="35">
        <f t="shared" si="1"/>
        <v>0</v>
      </c>
      <c r="N23" s="21"/>
      <c r="O23" s="35">
        <f t="shared" si="2"/>
        <v>0</v>
      </c>
    </row>
    <row r="24" spans="1:15" s="5" customFormat="1" ht="38.25">
      <c r="A24" s="14">
        <v>14</v>
      </c>
      <c r="B24" s="18" t="s">
        <v>32</v>
      </c>
      <c r="C24" s="33" t="s">
        <v>121</v>
      </c>
      <c r="D24" s="33" t="s">
        <v>102</v>
      </c>
      <c r="E24" s="33" t="s">
        <v>102</v>
      </c>
      <c r="F24" s="16" t="s">
        <v>31</v>
      </c>
      <c r="G24" s="17">
        <v>3575</v>
      </c>
      <c r="H24" s="16" t="s">
        <v>9</v>
      </c>
      <c r="I24" s="11">
        <v>1</v>
      </c>
      <c r="J24" s="21"/>
      <c r="K24" s="35">
        <f t="shared" si="0"/>
        <v>0</v>
      </c>
      <c r="L24" s="21"/>
      <c r="M24" s="35">
        <f t="shared" si="1"/>
        <v>0</v>
      </c>
      <c r="N24" s="21"/>
      <c r="O24" s="35">
        <f t="shared" si="2"/>
        <v>0</v>
      </c>
    </row>
    <row r="25" spans="1:15" s="5" customFormat="1" ht="28.5">
      <c r="A25" s="14">
        <v>15</v>
      </c>
      <c r="B25" s="18" t="s">
        <v>33</v>
      </c>
      <c r="C25" s="33" t="s">
        <v>122</v>
      </c>
      <c r="D25" s="33" t="s">
        <v>103</v>
      </c>
      <c r="E25" s="33" t="s">
        <v>103</v>
      </c>
      <c r="F25" s="16" t="s">
        <v>34</v>
      </c>
      <c r="G25" s="17">
        <v>585</v>
      </c>
      <c r="H25" s="16" t="s">
        <v>9</v>
      </c>
      <c r="I25" s="11">
        <v>1</v>
      </c>
      <c r="J25" s="21"/>
      <c r="K25" s="35">
        <f t="shared" si="0"/>
        <v>0</v>
      </c>
      <c r="L25" s="21"/>
      <c r="M25" s="35">
        <f t="shared" si="1"/>
        <v>0</v>
      </c>
      <c r="N25" s="21"/>
      <c r="O25" s="35">
        <f t="shared" si="2"/>
        <v>0</v>
      </c>
    </row>
    <row r="26" spans="1:15" s="5" customFormat="1" ht="28.5">
      <c r="A26" s="14">
        <v>16</v>
      </c>
      <c r="B26" s="18" t="s">
        <v>35</v>
      </c>
      <c r="C26" s="33">
        <v>355443</v>
      </c>
      <c r="D26" s="33">
        <v>6322</v>
      </c>
      <c r="E26" s="33">
        <v>6314</v>
      </c>
      <c r="F26" s="16" t="s">
        <v>36</v>
      </c>
      <c r="G26" s="17">
        <v>1780</v>
      </c>
      <c r="H26" s="16" t="s">
        <v>9</v>
      </c>
      <c r="I26" s="11">
        <v>1</v>
      </c>
      <c r="J26" s="21"/>
      <c r="K26" s="35">
        <f t="shared" si="0"/>
        <v>0</v>
      </c>
      <c r="L26" s="21"/>
      <c r="M26" s="35">
        <f t="shared" si="1"/>
        <v>0</v>
      </c>
      <c r="N26" s="21"/>
      <c r="O26" s="35">
        <f t="shared" si="2"/>
        <v>0</v>
      </c>
    </row>
    <row r="27" spans="1:15" s="5" customFormat="1" ht="28.5">
      <c r="A27" s="14">
        <v>17</v>
      </c>
      <c r="B27" s="18" t="s">
        <v>37</v>
      </c>
      <c r="C27" s="33" t="s">
        <v>124</v>
      </c>
      <c r="D27" s="33" t="s">
        <v>104</v>
      </c>
      <c r="E27" s="33" t="s">
        <v>105</v>
      </c>
      <c r="F27" s="16" t="s">
        <v>38</v>
      </c>
      <c r="G27" s="17">
        <v>1750</v>
      </c>
      <c r="H27" s="16" t="s">
        <v>9</v>
      </c>
      <c r="I27" s="11">
        <v>1</v>
      </c>
      <c r="J27" s="21"/>
      <c r="K27" s="35">
        <f t="shared" si="0"/>
        <v>0</v>
      </c>
      <c r="L27" s="21"/>
      <c r="M27" s="35">
        <f t="shared" si="1"/>
        <v>0</v>
      </c>
      <c r="N27" s="21"/>
      <c r="O27" s="35">
        <f t="shared" si="2"/>
        <v>0</v>
      </c>
    </row>
    <row r="28" spans="1:15" s="5" customFormat="1" ht="28.5">
      <c r="A28" s="14">
        <v>18</v>
      </c>
      <c r="B28" s="15" t="s">
        <v>39</v>
      </c>
      <c r="C28" s="33" t="s">
        <v>123</v>
      </c>
      <c r="D28" s="33" t="s">
        <v>106</v>
      </c>
      <c r="E28" s="33" t="s">
        <v>107</v>
      </c>
      <c r="F28" s="16">
        <v>300</v>
      </c>
      <c r="G28" s="17">
        <v>591</v>
      </c>
      <c r="H28" s="16" t="s">
        <v>9</v>
      </c>
      <c r="I28" s="11">
        <v>1</v>
      </c>
      <c r="J28" s="19"/>
      <c r="K28" s="35">
        <f t="shared" si="0"/>
        <v>0</v>
      </c>
      <c r="L28" s="19"/>
      <c r="M28" s="35">
        <f t="shared" si="1"/>
        <v>0</v>
      </c>
      <c r="N28" s="19"/>
      <c r="O28" s="35">
        <f t="shared" si="2"/>
        <v>0</v>
      </c>
    </row>
    <row r="29" spans="1:15" s="5" customFormat="1" ht="28.5">
      <c r="A29" s="14">
        <v>19</v>
      </c>
      <c r="B29" s="15" t="s">
        <v>40</v>
      </c>
      <c r="C29" s="33" t="s">
        <v>117</v>
      </c>
      <c r="D29" s="33" t="s">
        <v>93</v>
      </c>
      <c r="E29" s="33" t="s">
        <v>93</v>
      </c>
      <c r="F29" s="16" t="s">
        <v>41</v>
      </c>
      <c r="G29" s="17">
        <v>720</v>
      </c>
      <c r="H29" s="16" t="s">
        <v>9</v>
      </c>
      <c r="I29" s="11">
        <v>1</v>
      </c>
      <c r="J29" s="20"/>
      <c r="K29" s="35">
        <f t="shared" si="0"/>
        <v>0</v>
      </c>
      <c r="L29" s="20"/>
      <c r="M29" s="35">
        <f t="shared" si="1"/>
        <v>0</v>
      </c>
      <c r="N29" s="20"/>
      <c r="O29" s="35">
        <f t="shared" si="2"/>
        <v>0</v>
      </c>
    </row>
    <row r="30" spans="1:15" s="5" customFormat="1" ht="38.25">
      <c r="A30" s="14">
        <v>20</v>
      </c>
      <c r="B30" s="15" t="s">
        <v>42</v>
      </c>
      <c r="C30" s="33" t="s">
        <v>118</v>
      </c>
      <c r="D30" s="33" t="s">
        <v>108</v>
      </c>
      <c r="E30" s="33" t="s">
        <v>109</v>
      </c>
      <c r="F30" s="16" t="s">
        <v>43</v>
      </c>
      <c r="G30" s="17">
        <v>705</v>
      </c>
      <c r="H30" s="16" t="s">
        <v>9</v>
      </c>
      <c r="I30" s="11">
        <v>1</v>
      </c>
      <c r="J30" s="21"/>
      <c r="K30" s="35">
        <f t="shared" si="0"/>
        <v>0</v>
      </c>
      <c r="L30" s="21"/>
      <c r="M30" s="35">
        <f t="shared" si="1"/>
        <v>0</v>
      </c>
      <c r="N30" s="21"/>
      <c r="O30" s="35">
        <f t="shared" si="2"/>
        <v>0</v>
      </c>
    </row>
    <row r="31" spans="1:15" s="5" customFormat="1" ht="65.25" customHeight="1">
      <c r="A31" s="14">
        <v>21</v>
      </c>
      <c r="B31" s="15" t="s">
        <v>44</v>
      </c>
      <c r="C31" s="34" t="s">
        <v>112</v>
      </c>
      <c r="D31" s="33" t="s">
        <v>93</v>
      </c>
      <c r="E31" s="33" t="s">
        <v>93</v>
      </c>
      <c r="F31" s="16" t="s">
        <v>45</v>
      </c>
      <c r="G31" s="17">
        <v>1780</v>
      </c>
      <c r="H31" s="16" t="s">
        <v>46</v>
      </c>
      <c r="I31" s="11">
        <v>1</v>
      </c>
      <c r="J31" s="21"/>
      <c r="K31" s="35">
        <f t="shared" si="0"/>
        <v>0</v>
      </c>
      <c r="L31" s="21"/>
      <c r="M31" s="35">
        <f t="shared" si="1"/>
        <v>0</v>
      </c>
      <c r="N31" s="21"/>
      <c r="O31" s="35">
        <f t="shared" si="2"/>
        <v>0</v>
      </c>
    </row>
    <row r="32" spans="1:15" s="5" customFormat="1" ht="65.25" customHeight="1">
      <c r="A32" s="14">
        <v>22</v>
      </c>
      <c r="B32" s="15" t="s">
        <v>47</v>
      </c>
      <c r="C32" s="34" t="s">
        <v>111</v>
      </c>
      <c r="D32" s="33" t="s">
        <v>93</v>
      </c>
      <c r="E32" s="33" t="s">
        <v>93</v>
      </c>
      <c r="F32" s="16" t="s">
        <v>48</v>
      </c>
      <c r="G32" s="17">
        <v>1750</v>
      </c>
      <c r="H32" s="16" t="s">
        <v>46</v>
      </c>
      <c r="I32" s="11">
        <v>1</v>
      </c>
      <c r="J32" s="21"/>
      <c r="K32" s="35">
        <f t="shared" si="0"/>
        <v>0</v>
      </c>
      <c r="L32" s="21"/>
      <c r="M32" s="35">
        <f t="shared" si="1"/>
        <v>0</v>
      </c>
      <c r="N32" s="21"/>
      <c r="O32" s="35">
        <f t="shared" si="2"/>
        <v>0</v>
      </c>
    </row>
    <row r="33" spans="1:15" s="5" customFormat="1" ht="65.25" customHeight="1" thickBot="1">
      <c r="A33" s="14">
        <v>23</v>
      </c>
      <c r="B33" s="15" t="s">
        <v>49</v>
      </c>
      <c r="C33" s="34" t="s">
        <v>110</v>
      </c>
      <c r="D33" s="33" t="s">
        <v>93</v>
      </c>
      <c r="E33" s="33" t="s">
        <v>93</v>
      </c>
      <c r="F33" s="16" t="s">
        <v>50</v>
      </c>
      <c r="G33" s="17">
        <v>1780</v>
      </c>
      <c r="H33" s="16" t="s">
        <v>46</v>
      </c>
      <c r="I33" s="11">
        <v>1</v>
      </c>
      <c r="J33" s="21"/>
      <c r="K33" s="35">
        <f t="shared" si="0"/>
        <v>0</v>
      </c>
      <c r="L33" s="21"/>
      <c r="M33" s="35">
        <f t="shared" si="1"/>
        <v>0</v>
      </c>
      <c r="N33" s="21"/>
      <c r="O33" s="35">
        <f t="shared" si="2"/>
        <v>0</v>
      </c>
    </row>
    <row r="34" spans="1:15" s="7" customFormat="1" ht="40.5" customHeight="1">
      <c r="A34" s="39" t="s">
        <v>62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s="8" customFormat="1" ht="54" customHeight="1">
      <c r="A35" s="27" t="s">
        <v>2</v>
      </c>
      <c r="B35" s="28" t="s">
        <v>0</v>
      </c>
      <c r="C35" s="28" t="s">
        <v>64</v>
      </c>
      <c r="D35" s="28" t="s">
        <v>65</v>
      </c>
      <c r="E35" s="28" t="s">
        <v>66</v>
      </c>
      <c r="F35" s="28" t="s">
        <v>5</v>
      </c>
      <c r="G35" s="28" t="s">
        <v>51</v>
      </c>
      <c r="H35" s="28" t="s">
        <v>6</v>
      </c>
      <c r="I35" s="28" t="s">
        <v>57</v>
      </c>
      <c r="J35" s="28" t="s">
        <v>4</v>
      </c>
      <c r="K35" s="28" t="s">
        <v>58</v>
      </c>
      <c r="L35" s="28" t="s">
        <v>3</v>
      </c>
      <c r="M35" s="28" t="s">
        <v>59</v>
      </c>
      <c r="N35" s="38" t="s">
        <v>125</v>
      </c>
      <c r="O35" s="28" t="s">
        <v>126</v>
      </c>
    </row>
    <row r="36" spans="1:15" s="8" customFormat="1" ht="19.5" customHeight="1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s="1" customFormat="1" ht="50.1" customHeight="1">
      <c r="A37" s="14">
        <v>1</v>
      </c>
      <c r="B37" s="15" t="s">
        <v>7</v>
      </c>
      <c r="C37" s="33" t="s">
        <v>68</v>
      </c>
      <c r="D37" s="33" t="s">
        <v>69</v>
      </c>
      <c r="E37" s="33" t="s">
        <v>69</v>
      </c>
      <c r="F37" s="16" t="s">
        <v>8</v>
      </c>
      <c r="G37" s="17">
        <v>1740</v>
      </c>
      <c r="H37" s="16" t="s">
        <v>9</v>
      </c>
      <c r="I37" s="11">
        <v>5</v>
      </c>
      <c r="J37" s="19"/>
      <c r="K37" s="35">
        <f>SUM(I37*J37)</f>
        <v>0</v>
      </c>
      <c r="L37" s="19"/>
      <c r="M37" s="35">
        <f>SUM(I37*L37)</f>
        <v>0</v>
      </c>
      <c r="N37" s="19"/>
      <c r="O37" s="35">
        <f>SUM(I37*N37)</f>
        <v>0</v>
      </c>
    </row>
    <row r="38" spans="1:15" s="1" customFormat="1" ht="50.1" customHeight="1">
      <c r="A38" s="14">
        <v>2</v>
      </c>
      <c r="B38" s="15" t="s">
        <v>10</v>
      </c>
      <c r="C38" s="33" t="s">
        <v>70</v>
      </c>
      <c r="D38" s="33" t="s">
        <v>71</v>
      </c>
      <c r="E38" s="33" t="s">
        <v>72</v>
      </c>
      <c r="F38" s="16" t="s">
        <v>11</v>
      </c>
      <c r="G38" s="17">
        <v>1740</v>
      </c>
      <c r="H38" s="16" t="s">
        <v>9</v>
      </c>
      <c r="I38" s="11">
        <v>3</v>
      </c>
      <c r="J38" s="20"/>
      <c r="K38" s="35">
        <f t="shared" ref="K38:K59" si="3">SUM(I38*J38)</f>
        <v>0</v>
      </c>
      <c r="L38" s="20"/>
      <c r="M38" s="35">
        <f t="shared" ref="M38:M59" si="4">SUM(I38*L38)</f>
        <v>0</v>
      </c>
      <c r="N38" s="20"/>
      <c r="O38" s="35">
        <f t="shared" ref="O38:O59" si="5">SUM(I38*N38)</f>
        <v>0</v>
      </c>
    </row>
    <row r="39" spans="1:15" s="1" customFormat="1" ht="50.1" customHeight="1">
      <c r="A39" s="14">
        <v>3</v>
      </c>
      <c r="B39" s="15" t="s">
        <v>12</v>
      </c>
      <c r="C39" s="33" t="s">
        <v>73</v>
      </c>
      <c r="D39" s="33" t="s">
        <v>74</v>
      </c>
      <c r="E39" s="33" t="s">
        <v>75</v>
      </c>
      <c r="F39" s="16" t="s">
        <v>13</v>
      </c>
      <c r="G39" s="17">
        <v>1200</v>
      </c>
      <c r="H39" s="16" t="s">
        <v>9</v>
      </c>
      <c r="I39" s="11">
        <v>3</v>
      </c>
      <c r="J39" s="21"/>
      <c r="K39" s="35">
        <f t="shared" si="3"/>
        <v>0</v>
      </c>
      <c r="L39" s="21"/>
      <c r="M39" s="35">
        <f t="shared" si="4"/>
        <v>0</v>
      </c>
      <c r="N39" s="21"/>
      <c r="O39" s="35">
        <f t="shared" si="5"/>
        <v>0</v>
      </c>
    </row>
    <row r="40" spans="1:15" s="1" customFormat="1" ht="50.1" customHeight="1">
      <c r="A40" s="14">
        <v>4</v>
      </c>
      <c r="B40" s="15" t="s">
        <v>14</v>
      </c>
      <c r="C40" s="33" t="s">
        <v>76</v>
      </c>
      <c r="D40" s="33" t="s">
        <v>77</v>
      </c>
      <c r="E40" s="33" t="s">
        <v>77</v>
      </c>
      <c r="F40" s="16" t="s">
        <v>15</v>
      </c>
      <c r="G40" s="17">
        <v>1760</v>
      </c>
      <c r="H40" s="16" t="s">
        <v>9</v>
      </c>
      <c r="I40" s="11">
        <v>1</v>
      </c>
      <c r="J40" s="21"/>
      <c r="K40" s="35">
        <f t="shared" si="3"/>
        <v>0</v>
      </c>
      <c r="L40" s="21"/>
      <c r="M40" s="35">
        <f t="shared" si="4"/>
        <v>0</v>
      </c>
      <c r="N40" s="21"/>
      <c r="O40" s="35">
        <f t="shared" si="5"/>
        <v>0</v>
      </c>
    </row>
    <row r="41" spans="1:15" s="1" customFormat="1" ht="50.1" customHeight="1">
      <c r="A41" s="14">
        <v>5</v>
      </c>
      <c r="B41" s="15" t="s">
        <v>16</v>
      </c>
      <c r="C41" s="33" t="s">
        <v>78</v>
      </c>
      <c r="D41" s="33" t="s">
        <v>79</v>
      </c>
      <c r="E41" s="33" t="s">
        <v>80</v>
      </c>
      <c r="F41" s="16" t="s">
        <v>17</v>
      </c>
      <c r="G41" s="17">
        <v>1775</v>
      </c>
      <c r="H41" s="16" t="s">
        <v>9</v>
      </c>
      <c r="I41" s="11">
        <v>1</v>
      </c>
      <c r="J41" s="21"/>
      <c r="K41" s="35">
        <f t="shared" si="3"/>
        <v>0</v>
      </c>
      <c r="L41" s="21"/>
      <c r="M41" s="35">
        <f t="shared" si="4"/>
        <v>0</v>
      </c>
      <c r="N41" s="21"/>
      <c r="O41" s="35">
        <f t="shared" si="5"/>
        <v>0</v>
      </c>
    </row>
    <row r="42" spans="1:15" s="1" customFormat="1" ht="50.1" customHeight="1">
      <c r="A42" s="14">
        <v>6</v>
      </c>
      <c r="B42" s="15" t="s">
        <v>18</v>
      </c>
      <c r="C42" s="33" t="s">
        <v>81</v>
      </c>
      <c r="D42" s="33" t="s">
        <v>82</v>
      </c>
      <c r="E42" s="33" t="s">
        <v>83</v>
      </c>
      <c r="F42" s="16" t="s">
        <v>19</v>
      </c>
      <c r="G42" s="17">
        <v>1770</v>
      </c>
      <c r="H42" s="16" t="s">
        <v>9</v>
      </c>
      <c r="I42" s="11">
        <v>1</v>
      </c>
      <c r="J42" s="21"/>
      <c r="K42" s="35">
        <f t="shared" si="3"/>
        <v>0</v>
      </c>
      <c r="L42" s="21"/>
      <c r="M42" s="35">
        <f t="shared" si="4"/>
        <v>0</v>
      </c>
      <c r="N42" s="21"/>
      <c r="O42" s="35">
        <f t="shared" si="5"/>
        <v>0</v>
      </c>
    </row>
    <row r="43" spans="1:15" s="1" customFormat="1" ht="50.1" customHeight="1">
      <c r="A43" s="14">
        <v>7</v>
      </c>
      <c r="B43" s="18" t="s">
        <v>20</v>
      </c>
      <c r="C43" s="33" t="s">
        <v>84</v>
      </c>
      <c r="D43" s="33" t="s">
        <v>85</v>
      </c>
      <c r="E43" s="33" t="s">
        <v>86</v>
      </c>
      <c r="F43" s="16" t="s">
        <v>21</v>
      </c>
      <c r="G43" s="17">
        <v>1770</v>
      </c>
      <c r="H43" s="16" t="s">
        <v>22</v>
      </c>
      <c r="I43" s="11">
        <v>2</v>
      </c>
      <c r="J43" s="21"/>
      <c r="K43" s="35">
        <f t="shared" si="3"/>
        <v>0</v>
      </c>
      <c r="L43" s="21"/>
      <c r="M43" s="35">
        <f t="shared" si="4"/>
        <v>0</v>
      </c>
      <c r="N43" s="21"/>
      <c r="O43" s="35">
        <f t="shared" si="5"/>
        <v>0</v>
      </c>
    </row>
    <row r="44" spans="1:15" s="1" customFormat="1" ht="50.1" customHeight="1">
      <c r="A44" s="14">
        <v>8</v>
      </c>
      <c r="B44" s="18" t="s">
        <v>23</v>
      </c>
      <c r="C44" s="33" t="s">
        <v>87</v>
      </c>
      <c r="D44" s="33" t="s">
        <v>88</v>
      </c>
      <c r="E44" s="33" t="s">
        <v>89</v>
      </c>
      <c r="F44" s="16" t="s">
        <v>24</v>
      </c>
      <c r="G44" s="17">
        <v>895</v>
      </c>
      <c r="H44" s="16" t="s">
        <v>9</v>
      </c>
      <c r="I44" s="11">
        <v>1</v>
      </c>
      <c r="J44" s="21"/>
      <c r="K44" s="35">
        <f t="shared" si="3"/>
        <v>0</v>
      </c>
      <c r="L44" s="21"/>
      <c r="M44" s="35">
        <f t="shared" si="4"/>
        <v>0</v>
      </c>
      <c r="N44" s="21"/>
      <c r="O44" s="35">
        <f t="shared" si="5"/>
        <v>0</v>
      </c>
    </row>
    <row r="45" spans="1:15" s="1" customFormat="1" ht="50.1" customHeight="1">
      <c r="A45" s="14">
        <v>9</v>
      </c>
      <c r="B45" s="18" t="s">
        <v>25</v>
      </c>
      <c r="C45" s="33" t="s">
        <v>90</v>
      </c>
      <c r="D45" s="33" t="s">
        <v>91</v>
      </c>
      <c r="E45" s="33" t="s">
        <v>92</v>
      </c>
      <c r="F45" s="16" t="s">
        <v>24</v>
      </c>
      <c r="G45" s="17">
        <v>1180</v>
      </c>
      <c r="H45" s="16" t="s">
        <v>9</v>
      </c>
      <c r="I45" s="11">
        <v>2</v>
      </c>
      <c r="J45" s="21"/>
      <c r="K45" s="35">
        <f t="shared" si="3"/>
        <v>0</v>
      </c>
      <c r="L45" s="21"/>
      <c r="M45" s="35">
        <f t="shared" si="4"/>
        <v>0</v>
      </c>
      <c r="N45" s="21"/>
      <c r="O45" s="35">
        <f t="shared" si="5"/>
        <v>0</v>
      </c>
    </row>
    <row r="46" spans="1:15" s="1" customFormat="1" ht="50.1" customHeight="1">
      <c r="A46" s="14">
        <v>10</v>
      </c>
      <c r="B46" s="15" t="s">
        <v>26</v>
      </c>
      <c r="C46" s="33" t="s">
        <v>119</v>
      </c>
      <c r="D46" s="33" t="s">
        <v>94</v>
      </c>
      <c r="E46" s="33" t="s">
        <v>95</v>
      </c>
      <c r="F46" s="16" t="s">
        <v>27</v>
      </c>
      <c r="G46" s="17">
        <v>890</v>
      </c>
      <c r="H46" s="16" t="s">
        <v>9</v>
      </c>
      <c r="I46" s="11">
        <v>1</v>
      </c>
      <c r="J46" s="21"/>
      <c r="K46" s="35">
        <f t="shared" si="3"/>
        <v>0</v>
      </c>
      <c r="L46" s="21"/>
      <c r="M46" s="35">
        <f t="shared" si="4"/>
        <v>0</v>
      </c>
      <c r="N46" s="21"/>
      <c r="O46" s="35">
        <f t="shared" si="5"/>
        <v>0</v>
      </c>
    </row>
    <row r="47" spans="1:15" s="1" customFormat="1" ht="50.1" customHeight="1">
      <c r="A47" s="14">
        <v>11</v>
      </c>
      <c r="B47" s="18" t="s">
        <v>28</v>
      </c>
      <c r="C47" s="33" t="s">
        <v>96</v>
      </c>
      <c r="D47" s="33" t="s">
        <v>97</v>
      </c>
      <c r="E47" s="33" t="s">
        <v>98</v>
      </c>
      <c r="F47" s="16" t="s">
        <v>27</v>
      </c>
      <c r="G47" s="17">
        <v>900</v>
      </c>
      <c r="H47" s="16" t="s">
        <v>9</v>
      </c>
      <c r="I47" s="11">
        <v>2</v>
      </c>
      <c r="J47" s="21"/>
      <c r="K47" s="35">
        <f t="shared" si="3"/>
        <v>0</v>
      </c>
      <c r="L47" s="21"/>
      <c r="M47" s="35">
        <f t="shared" si="4"/>
        <v>0</v>
      </c>
      <c r="N47" s="21"/>
      <c r="O47" s="35">
        <f t="shared" si="5"/>
        <v>0</v>
      </c>
    </row>
    <row r="48" spans="1:15" s="1" customFormat="1" ht="50.1" customHeight="1">
      <c r="A48" s="14">
        <v>12</v>
      </c>
      <c r="B48" s="18" t="s">
        <v>29</v>
      </c>
      <c r="C48" s="33" t="s">
        <v>99</v>
      </c>
      <c r="D48" s="33" t="s">
        <v>100</v>
      </c>
      <c r="E48" s="33" t="s">
        <v>100</v>
      </c>
      <c r="F48" s="16" t="s">
        <v>27</v>
      </c>
      <c r="G48" s="17">
        <v>1785</v>
      </c>
      <c r="H48" s="16" t="s">
        <v>9</v>
      </c>
      <c r="I48" s="11">
        <v>1</v>
      </c>
      <c r="J48" s="21"/>
      <c r="K48" s="35">
        <f t="shared" si="3"/>
        <v>0</v>
      </c>
      <c r="L48" s="21"/>
      <c r="M48" s="35">
        <f t="shared" si="4"/>
        <v>0</v>
      </c>
      <c r="N48" s="21"/>
      <c r="O48" s="35">
        <f t="shared" si="5"/>
        <v>0</v>
      </c>
    </row>
    <row r="49" spans="1:15" s="1" customFormat="1" ht="50.1" customHeight="1">
      <c r="A49" s="14">
        <v>13</v>
      </c>
      <c r="B49" s="18" t="s">
        <v>30</v>
      </c>
      <c r="C49" s="33" t="s">
        <v>120</v>
      </c>
      <c r="D49" s="33" t="s">
        <v>101</v>
      </c>
      <c r="E49" s="33" t="s">
        <v>101</v>
      </c>
      <c r="F49" s="16" t="s">
        <v>31</v>
      </c>
      <c r="G49" s="17">
        <v>1785</v>
      </c>
      <c r="H49" s="16" t="s">
        <v>9</v>
      </c>
      <c r="I49" s="11">
        <v>1</v>
      </c>
      <c r="J49" s="21"/>
      <c r="K49" s="35">
        <f t="shared" si="3"/>
        <v>0</v>
      </c>
      <c r="L49" s="21"/>
      <c r="M49" s="35">
        <f t="shared" si="4"/>
        <v>0</v>
      </c>
      <c r="N49" s="21"/>
      <c r="O49" s="35">
        <f t="shared" si="5"/>
        <v>0</v>
      </c>
    </row>
    <row r="50" spans="1:15" s="1" customFormat="1" ht="50.1" customHeight="1">
      <c r="A50" s="14">
        <v>14</v>
      </c>
      <c r="B50" s="18" t="s">
        <v>32</v>
      </c>
      <c r="C50" s="33" t="s">
        <v>121</v>
      </c>
      <c r="D50" s="33" t="s">
        <v>102</v>
      </c>
      <c r="E50" s="33" t="s">
        <v>102</v>
      </c>
      <c r="F50" s="16" t="s">
        <v>31</v>
      </c>
      <c r="G50" s="17">
        <v>3575</v>
      </c>
      <c r="H50" s="16" t="s">
        <v>9</v>
      </c>
      <c r="I50" s="11">
        <v>1</v>
      </c>
      <c r="J50" s="21"/>
      <c r="K50" s="35">
        <f t="shared" si="3"/>
        <v>0</v>
      </c>
      <c r="L50" s="21"/>
      <c r="M50" s="35">
        <f t="shared" si="4"/>
        <v>0</v>
      </c>
      <c r="N50" s="21"/>
      <c r="O50" s="35">
        <f t="shared" si="5"/>
        <v>0</v>
      </c>
    </row>
    <row r="51" spans="1:15" s="1" customFormat="1" ht="50.1" customHeight="1">
      <c r="A51" s="14">
        <v>15</v>
      </c>
      <c r="B51" s="18" t="s">
        <v>33</v>
      </c>
      <c r="C51" s="33" t="s">
        <v>122</v>
      </c>
      <c r="D51" s="33" t="s">
        <v>103</v>
      </c>
      <c r="E51" s="33" t="s">
        <v>103</v>
      </c>
      <c r="F51" s="16" t="s">
        <v>34</v>
      </c>
      <c r="G51" s="17">
        <v>585</v>
      </c>
      <c r="H51" s="16" t="s">
        <v>9</v>
      </c>
      <c r="I51" s="11">
        <v>1</v>
      </c>
      <c r="J51" s="21"/>
      <c r="K51" s="35">
        <f t="shared" si="3"/>
        <v>0</v>
      </c>
      <c r="L51" s="21"/>
      <c r="M51" s="35">
        <f t="shared" si="4"/>
        <v>0</v>
      </c>
      <c r="N51" s="21"/>
      <c r="O51" s="35">
        <f t="shared" si="5"/>
        <v>0</v>
      </c>
    </row>
    <row r="52" spans="1:15" s="1" customFormat="1" ht="50.1" customHeight="1">
      <c r="A52" s="14">
        <v>16</v>
      </c>
      <c r="B52" s="18" t="s">
        <v>35</v>
      </c>
      <c r="C52" s="33">
        <v>355443</v>
      </c>
      <c r="D52" s="33">
        <v>6322</v>
      </c>
      <c r="E52" s="33">
        <v>6314</v>
      </c>
      <c r="F52" s="16" t="s">
        <v>36</v>
      </c>
      <c r="G52" s="17">
        <v>1780</v>
      </c>
      <c r="H52" s="16" t="s">
        <v>9</v>
      </c>
      <c r="I52" s="11">
        <v>1</v>
      </c>
      <c r="J52" s="21"/>
      <c r="K52" s="35">
        <f t="shared" si="3"/>
        <v>0</v>
      </c>
      <c r="L52" s="21"/>
      <c r="M52" s="35">
        <f t="shared" si="4"/>
        <v>0</v>
      </c>
      <c r="N52" s="21"/>
      <c r="O52" s="35">
        <f t="shared" si="5"/>
        <v>0</v>
      </c>
    </row>
    <row r="53" spans="1:15" s="1" customFormat="1" ht="50.1" customHeight="1">
      <c r="A53" s="14">
        <v>17</v>
      </c>
      <c r="B53" s="18" t="s">
        <v>37</v>
      </c>
      <c r="C53" s="33" t="s">
        <v>124</v>
      </c>
      <c r="D53" s="33" t="s">
        <v>104</v>
      </c>
      <c r="E53" s="33" t="s">
        <v>105</v>
      </c>
      <c r="F53" s="16" t="s">
        <v>38</v>
      </c>
      <c r="G53" s="17">
        <v>1750</v>
      </c>
      <c r="H53" s="16" t="s">
        <v>9</v>
      </c>
      <c r="I53" s="11">
        <v>1</v>
      </c>
      <c r="J53" s="21"/>
      <c r="K53" s="35">
        <f t="shared" si="3"/>
        <v>0</v>
      </c>
      <c r="L53" s="21"/>
      <c r="M53" s="35">
        <f t="shared" si="4"/>
        <v>0</v>
      </c>
      <c r="N53" s="21"/>
      <c r="O53" s="35">
        <f t="shared" si="5"/>
        <v>0</v>
      </c>
    </row>
    <row r="54" spans="1:15" s="2" customFormat="1" ht="50.1" customHeight="1">
      <c r="A54" s="14">
        <v>18</v>
      </c>
      <c r="B54" s="15" t="s">
        <v>39</v>
      </c>
      <c r="C54" s="33" t="s">
        <v>123</v>
      </c>
      <c r="D54" s="33" t="s">
        <v>106</v>
      </c>
      <c r="E54" s="33" t="s">
        <v>107</v>
      </c>
      <c r="F54" s="16">
        <v>300</v>
      </c>
      <c r="G54" s="17">
        <v>591</v>
      </c>
      <c r="H54" s="16" t="s">
        <v>9</v>
      </c>
      <c r="I54" s="11">
        <v>1</v>
      </c>
      <c r="J54" s="19"/>
      <c r="K54" s="35">
        <f t="shared" si="3"/>
        <v>0</v>
      </c>
      <c r="L54" s="19"/>
      <c r="M54" s="35">
        <f t="shared" si="4"/>
        <v>0</v>
      </c>
      <c r="N54" s="19"/>
      <c r="O54" s="35">
        <f t="shared" si="5"/>
        <v>0</v>
      </c>
    </row>
    <row r="55" spans="1:15" s="2" customFormat="1" ht="50.1" customHeight="1">
      <c r="A55" s="14">
        <v>19</v>
      </c>
      <c r="B55" s="15" t="s">
        <v>40</v>
      </c>
      <c r="C55" s="33" t="s">
        <v>117</v>
      </c>
      <c r="D55" s="33" t="s">
        <v>93</v>
      </c>
      <c r="E55" s="33" t="s">
        <v>93</v>
      </c>
      <c r="F55" s="16" t="s">
        <v>41</v>
      </c>
      <c r="G55" s="17">
        <v>720</v>
      </c>
      <c r="H55" s="16" t="s">
        <v>9</v>
      </c>
      <c r="I55" s="11">
        <v>1</v>
      </c>
      <c r="J55" s="20"/>
      <c r="K55" s="35">
        <f t="shared" si="3"/>
        <v>0</v>
      </c>
      <c r="L55" s="20"/>
      <c r="M55" s="35">
        <f t="shared" si="4"/>
        <v>0</v>
      </c>
      <c r="N55" s="20"/>
      <c r="O55" s="35">
        <f t="shared" si="5"/>
        <v>0</v>
      </c>
    </row>
    <row r="56" spans="1:15" s="2" customFormat="1" ht="50.1" customHeight="1">
      <c r="A56" s="14">
        <v>20</v>
      </c>
      <c r="B56" s="15" t="s">
        <v>42</v>
      </c>
      <c r="C56" s="33" t="s">
        <v>118</v>
      </c>
      <c r="D56" s="33" t="s">
        <v>108</v>
      </c>
      <c r="E56" s="33" t="s">
        <v>109</v>
      </c>
      <c r="F56" s="16" t="s">
        <v>43</v>
      </c>
      <c r="G56" s="17">
        <v>705</v>
      </c>
      <c r="H56" s="16" t="s">
        <v>9</v>
      </c>
      <c r="I56" s="11">
        <v>1</v>
      </c>
      <c r="J56" s="21"/>
      <c r="K56" s="35">
        <f t="shared" si="3"/>
        <v>0</v>
      </c>
      <c r="L56" s="21"/>
      <c r="M56" s="35">
        <f t="shared" si="4"/>
        <v>0</v>
      </c>
      <c r="N56" s="21"/>
      <c r="O56" s="35">
        <f t="shared" si="5"/>
        <v>0</v>
      </c>
    </row>
    <row r="57" spans="1:15" s="2" customFormat="1" ht="66" customHeight="1">
      <c r="A57" s="14">
        <v>21</v>
      </c>
      <c r="B57" s="15" t="s">
        <v>44</v>
      </c>
      <c r="C57" s="34" t="s">
        <v>112</v>
      </c>
      <c r="D57" s="33" t="s">
        <v>93</v>
      </c>
      <c r="E57" s="33" t="s">
        <v>93</v>
      </c>
      <c r="F57" s="16" t="s">
        <v>45</v>
      </c>
      <c r="G57" s="17">
        <v>1780</v>
      </c>
      <c r="H57" s="16" t="s">
        <v>46</v>
      </c>
      <c r="I57" s="11">
        <v>1</v>
      </c>
      <c r="J57" s="21"/>
      <c r="K57" s="35">
        <f t="shared" si="3"/>
        <v>0</v>
      </c>
      <c r="L57" s="21"/>
      <c r="M57" s="35">
        <f t="shared" si="4"/>
        <v>0</v>
      </c>
      <c r="N57" s="21"/>
      <c r="O57" s="35">
        <f t="shared" si="5"/>
        <v>0</v>
      </c>
    </row>
    <row r="58" spans="1:15" s="2" customFormat="1" ht="66" customHeight="1">
      <c r="A58" s="14">
        <v>22</v>
      </c>
      <c r="B58" s="15" t="s">
        <v>47</v>
      </c>
      <c r="C58" s="34" t="s">
        <v>111</v>
      </c>
      <c r="D58" s="33" t="s">
        <v>93</v>
      </c>
      <c r="E58" s="33" t="s">
        <v>93</v>
      </c>
      <c r="F58" s="16" t="s">
        <v>48</v>
      </c>
      <c r="G58" s="17">
        <v>1750</v>
      </c>
      <c r="H58" s="16" t="s">
        <v>46</v>
      </c>
      <c r="I58" s="11">
        <v>1</v>
      </c>
      <c r="J58" s="21"/>
      <c r="K58" s="35">
        <f t="shared" si="3"/>
        <v>0</v>
      </c>
      <c r="L58" s="21"/>
      <c r="M58" s="35">
        <f t="shared" si="4"/>
        <v>0</v>
      </c>
      <c r="N58" s="21"/>
      <c r="O58" s="35">
        <f t="shared" si="5"/>
        <v>0</v>
      </c>
    </row>
    <row r="59" spans="1:15" s="2" customFormat="1" ht="66" customHeight="1" thickBot="1">
      <c r="A59" s="14">
        <v>23</v>
      </c>
      <c r="B59" s="15" t="s">
        <v>49</v>
      </c>
      <c r="C59" s="34" t="s">
        <v>110</v>
      </c>
      <c r="D59" s="33" t="s">
        <v>93</v>
      </c>
      <c r="E59" s="33" t="s">
        <v>93</v>
      </c>
      <c r="F59" s="16" t="s">
        <v>50</v>
      </c>
      <c r="G59" s="17">
        <v>1780</v>
      </c>
      <c r="H59" s="16" t="s">
        <v>46</v>
      </c>
      <c r="I59" s="11">
        <v>1</v>
      </c>
      <c r="J59" s="21"/>
      <c r="K59" s="35">
        <f t="shared" si="3"/>
        <v>0</v>
      </c>
      <c r="L59" s="21"/>
      <c r="M59" s="35">
        <f t="shared" si="4"/>
        <v>0</v>
      </c>
      <c r="N59" s="21"/>
      <c r="O59" s="35">
        <f t="shared" si="5"/>
        <v>0</v>
      </c>
    </row>
    <row r="60" spans="1:15" s="2" customFormat="1" ht="50.1" customHeight="1">
      <c r="A60" s="39" t="s">
        <v>113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5" s="2" customFormat="1" ht="50.1" customHeight="1">
      <c r="A61" s="27" t="s">
        <v>2</v>
      </c>
      <c r="B61" s="28" t="s">
        <v>0</v>
      </c>
      <c r="C61" s="28" t="s">
        <v>64</v>
      </c>
      <c r="D61" s="28" t="s">
        <v>65</v>
      </c>
      <c r="E61" s="28" t="s">
        <v>66</v>
      </c>
      <c r="F61" s="28" t="s">
        <v>5</v>
      </c>
      <c r="G61" s="28" t="s">
        <v>51</v>
      </c>
      <c r="H61" s="28" t="s">
        <v>6</v>
      </c>
      <c r="I61" s="28" t="s">
        <v>57</v>
      </c>
      <c r="J61" s="28" t="s">
        <v>4</v>
      </c>
      <c r="K61" s="28" t="s">
        <v>58</v>
      </c>
      <c r="L61" s="28" t="s">
        <v>3</v>
      </c>
      <c r="M61" s="28" t="s">
        <v>59</v>
      </c>
      <c r="N61" s="38" t="s">
        <v>125</v>
      </c>
      <c r="O61" s="28" t="s">
        <v>126</v>
      </c>
    </row>
    <row r="62" spans="1:15" s="2" customFormat="1" ht="23.25" customHeight="1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s="2" customFormat="1" ht="50.1" customHeight="1">
      <c r="A63" s="14">
        <v>1</v>
      </c>
      <c r="B63" s="15" t="s">
        <v>7</v>
      </c>
      <c r="C63" s="33" t="s">
        <v>68</v>
      </c>
      <c r="D63" s="33" t="s">
        <v>69</v>
      </c>
      <c r="E63" s="33" t="s">
        <v>69</v>
      </c>
      <c r="F63" s="16" t="s">
        <v>8</v>
      </c>
      <c r="G63" s="17">
        <v>1740</v>
      </c>
      <c r="H63" s="16" t="s">
        <v>9</v>
      </c>
      <c r="I63" s="11">
        <v>5</v>
      </c>
      <c r="J63" s="19"/>
      <c r="K63" s="35">
        <f>SUM(I63*J63)</f>
        <v>0</v>
      </c>
      <c r="L63" s="19"/>
      <c r="M63" s="35">
        <f>SUM(I63*L63)</f>
        <v>0</v>
      </c>
      <c r="N63" s="19"/>
      <c r="O63" s="35">
        <f>SUM(I63*N63)</f>
        <v>0</v>
      </c>
    </row>
    <row r="64" spans="1:15" s="2" customFormat="1" ht="50.1" customHeight="1">
      <c r="A64" s="14">
        <v>2</v>
      </c>
      <c r="B64" s="15" t="s">
        <v>10</v>
      </c>
      <c r="C64" s="33" t="s">
        <v>70</v>
      </c>
      <c r="D64" s="33" t="s">
        <v>71</v>
      </c>
      <c r="E64" s="33" t="s">
        <v>72</v>
      </c>
      <c r="F64" s="16" t="s">
        <v>11</v>
      </c>
      <c r="G64" s="17">
        <v>1740</v>
      </c>
      <c r="H64" s="16" t="s">
        <v>9</v>
      </c>
      <c r="I64" s="11">
        <v>3</v>
      </c>
      <c r="J64" s="20"/>
      <c r="K64" s="35">
        <f t="shared" ref="K64:K85" si="6">SUM(I64*J64)</f>
        <v>0</v>
      </c>
      <c r="L64" s="20"/>
      <c r="M64" s="35">
        <f t="shared" ref="M64:M85" si="7">SUM(I64*L64)</f>
        <v>0</v>
      </c>
      <c r="N64" s="20"/>
      <c r="O64" s="35">
        <f t="shared" ref="O64:O85" si="8">SUM(I64*N64)</f>
        <v>0</v>
      </c>
    </row>
    <row r="65" spans="1:15" s="2" customFormat="1" ht="50.1" customHeight="1">
      <c r="A65" s="14">
        <v>3</v>
      </c>
      <c r="B65" s="15" t="s">
        <v>12</v>
      </c>
      <c r="C65" s="33" t="s">
        <v>73</v>
      </c>
      <c r="D65" s="33" t="s">
        <v>74</v>
      </c>
      <c r="E65" s="33" t="s">
        <v>75</v>
      </c>
      <c r="F65" s="16" t="s">
        <v>13</v>
      </c>
      <c r="G65" s="17">
        <v>1200</v>
      </c>
      <c r="H65" s="16" t="s">
        <v>9</v>
      </c>
      <c r="I65" s="11">
        <v>3</v>
      </c>
      <c r="J65" s="21"/>
      <c r="K65" s="35">
        <f t="shared" si="6"/>
        <v>0</v>
      </c>
      <c r="L65" s="21"/>
      <c r="M65" s="35">
        <f t="shared" si="7"/>
        <v>0</v>
      </c>
      <c r="N65" s="21"/>
      <c r="O65" s="35">
        <f t="shared" si="8"/>
        <v>0</v>
      </c>
    </row>
    <row r="66" spans="1:15" s="2" customFormat="1" ht="50.1" customHeight="1">
      <c r="A66" s="14">
        <v>4</v>
      </c>
      <c r="B66" s="15" t="s">
        <v>14</v>
      </c>
      <c r="C66" s="33" t="s">
        <v>76</v>
      </c>
      <c r="D66" s="33" t="s">
        <v>77</v>
      </c>
      <c r="E66" s="33" t="s">
        <v>77</v>
      </c>
      <c r="F66" s="16" t="s">
        <v>15</v>
      </c>
      <c r="G66" s="17">
        <v>1760</v>
      </c>
      <c r="H66" s="16" t="s">
        <v>9</v>
      </c>
      <c r="I66" s="11">
        <v>1</v>
      </c>
      <c r="J66" s="21"/>
      <c r="K66" s="35">
        <f t="shared" si="6"/>
        <v>0</v>
      </c>
      <c r="L66" s="21"/>
      <c r="M66" s="35">
        <f t="shared" si="7"/>
        <v>0</v>
      </c>
      <c r="N66" s="21"/>
      <c r="O66" s="35">
        <f t="shared" si="8"/>
        <v>0</v>
      </c>
    </row>
    <row r="67" spans="1:15" s="2" customFormat="1" ht="50.1" customHeight="1">
      <c r="A67" s="14">
        <v>5</v>
      </c>
      <c r="B67" s="15" t="s">
        <v>16</v>
      </c>
      <c r="C67" s="33" t="s">
        <v>78</v>
      </c>
      <c r="D67" s="33" t="s">
        <v>79</v>
      </c>
      <c r="E67" s="33" t="s">
        <v>80</v>
      </c>
      <c r="F67" s="16" t="s">
        <v>17</v>
      </c>
      <c r="G67" s="17">
        <v>1775</v>
      </c>
      <c r="H67" s="16" t="s">
        <v>9</v>
      </c>
      <c r="I67" s="11">
        <v>1</v>
      </c>
      <c r="J67" s="21"/>
      <c r="K67" s="35">
        <f t="shared" si="6"/>
        <v>0</v>
      </c>
      <c r="L67" s="21"/>
      <c r="M67" s="35">
        <f t="shared" si="7"/>
        <v>0</v>
      </c>
      <c r="N67" s="21"/>
      <c r="O67" s="35">
        <f t="shared" si="8"/>
        <v>0</v>
      </c>
    </row>
    <row r="68" spans="1:15" s="2" customFormat="1" ht="50.1" customHeight="1">
      <c r="A68" s="14">
        <v>6</v>
      </c>
      <c r="B68" s="15" t="s">
        <v>18</v>
      </c>
      <c r="C68" s="33" t="s">
        <v>81</v>
      </c>
      <c r="D68" s="33" t="s">
        <v>82</v>
      </c>
      <c r="E68" s="33" t="s">
        <v>83</v>
      </c>
      <c r="F68" s="16" t="s">
        <v>19</v>
      </c>
      <c r="G68" s="17">
        <v>1770</v>
      </c>
      <c r="H68" s="16" t="s">
        <v>9</v>
      </c>
      <c r="I68" s="11">
        <v>1</v>
      </c>
      <c r="J68" s="21"/>
      <c r="K68" s="35">
        <f t="shared" si="6"/>
        <v>0</v>
      </c>
      <c r="L68" s="21"/>
      <c r="M68" s="35">
        <f t="shared" si="7"/>
        <v>0</v>
      </c>
      <c r="N68" s="21"/>
      <c r="O68" s="35">
        <f t="shared" si="8"/>
        <v>0</v>
      </c>
    </row>
    <row r="69" spans="1:15" s="2" customFormat="1" ht="50.1" customHeight="1">
      <c r="A69" s="14">
        <v>7</v>
      </c>
      <c r="B69" s="18" t="s">
        <v>20</v>
      </c>
      <c r="C69" s="33" t="s">
        <v>84</v>
      </c>
      <c r="D69" s="33" t="s">
        <v>85</v>
      </c>
      <c r="E69" s="33" t="s">
        <v>86</v>
      </c>
      <c r="F69" s="16" t="s">
        <v>21</v>
      </c>
      <c r="G69" s="17">
        <v>1770</v>
      </c>
      <c r="H69" s="16" t="s">
        <v>22</v>
      </c>
      <c r="I69" s="11">
        <v>2</v>
      </c>
      <c r="J69" s="21"/>
      <c r="K69" s="35">
        <f t="shared" si="6"/>
        <v>0</v>
      </c>
      <c r="L69" s="21"/>
      <c r="M69" s="35">
        <f t="shared" si="7"/>
        <v>0</v>
      </c>
      <c r="N69" s="21"/>
      <c r="O69" s="35">
        <f t="shared" si="8"/>
        <v>0</v>
      </c>
    </row>
    <row r="70" spans="1:15" s="2" customFormat="1" ht="50.1" customHeight="1">
      <c r="A70" s="14">
        <v>8</v>
      </c>
      <c r="B70" s="18" t="s">
        <v>23</v>
      </c>
      <c r="C70" s="33" t="s">
        <v>87</v>
      </c>
      <c r="D70" s="33" t="s">
        <v>88</v>
      </c>
      <c r="E70" s="33" t="s">
        <v>89</v>
      </c>
      <c r="F70" s="16" t="s">
        <v>24</v>
      </c>
      <c r="G70" s="17">
        <v>895</v>
      </c>
      <c r="H70" s="16" t="s">
        <v>9</v>
      </c>
      <c r="I70" s="11">
        <v>1</v>
      </c>
      <c r="J70" s="21"/>
      <c r="K70" s="35">
        <f t="shared" si="6"/>
        <v>0</v>
      </c>
      <c r="L70" s="21"/>
      <c r="M70" s="35">
        <f t="shared" si="7"/>
        <v>0</v>
      </c>
      <c r="N70" s="21"/>
      <c r="O70" s="35">
        <f t="shared" si="8"/>
        <v>0</v>
      </c>
    </row>
    <row r="71" spans="1:15" s="2" customFormat="1" ht="50.1" customHeight="1">
      <c r="A71" s="14">
        <v>9</v>
      </c>
      <c r="B71" s="18" t="s">
        <v>25</v>
      </c>
      <c r="C71" s="33" t="s">
        <v>90</v>
      </c>
      <c r="D71" s="33" t="s">
        <v>91</v>
      </c>
      <c r="E71" s="33" t="s">
        <v>92</v>
      </c>
      <c r="F71" s="16" t="s">
        <v>24</v>
      </c>
      <c r="G71" s="17">
        <v>1180</v>
      </c>
      <c r="H71" s="16" t="s">
        <v>9</v>
      </c>
      <c r="I71" s="11">
        <v>2</v>
      </c>
      <c r="J71" s="21"/>
      <c r="K71" s="35">
        <f t="shared" si="6"/>
        <v>0</v>
      </c>
      <c r="L71" s="21"/>
      <c r="M71" s="35">
        <f t="shared" si="7"/>
        <v>0</v>
      </c>
      <c r="N71" s="21"/>
      <c r="O71" s="35">
        <f t="shared" si="8"/>
        <v>0</v>
      </c>
    </row>
    <row r="72" spans="1:15" s="2" customFormat="1" ht="50.1" customHeight="1">
      <c r="A72" s="14">
        <v>10</v>
      </c>
      <c r="B72" s="15" t="s">
        <v>26</v>
      </c>
      <c r="C72" s="33" t="s">
        <v>119</v>
      </c>
      <c r="D72" s="33" t="s">
        <v>94</v>
      </c>
      <c r="E72" s="33" t="s">
        <v>95</v>
      </c>
      <c r="F72" s="16" t="s">
        <v>27</v>
      </c>
      <c r="G72" s="17">
        <v>890</v>
      </c>
      <c r="H72" s="16" t="s">
        <v>9</v>
      </c>
      <c r="I72" s="11">
        <v>1</v>
      </c>
      <c r="J72" s="21"/>
      <c r="K72" s="35">
        <f t="shared" si="6"/>
        <v>0</v>
      </c>
      <c r="L72" s="21"/>
      <c r="M72" s="35">
        <f t="shared" si="7"/>
        <v>0</v>
      </c>
      <c r="N72" s="21"/>
      <c r="O72" s="35">
        <f t="shared" si="8"/>
        <v>0</v>
      </c>
    </row>
    <row r="73" spans="1:15" s="2" customFormat="1" ht="50.1" customHeight="1">
      <c r="A73" s="14">
        <v>11</v>
      </c>
      <c r="B73" s="18" t="s">
        <v>28</v>
      </c>
      <c r="C73" s="33" t="s">
        <v>96</v>
      </c>
      <c r="D73" s="33" t="s">
        <v>97</v>
      </c>
      <c r="E73" s="33" t="s">
        <v>98</v>
      </c>
      <c r="F73" s="16" t="s">
        <v>27</v>
      </c>
      <c r="G73" s="17">
        <v>900</v>
      </c>
      <c r="H73" s="16" t="s">
        <v>9</v>
      </c>
      <c r="I73" s="11">
        <v>2</v>
      </c>
      <c r="J73" s="21"/>
      <c r="K73" s="35">
        <f t="shared" si="6"/>
        <v>0</v>
      </c>
      <c r="L73" s="21"/>
      <c r="M73" s="35">
        <f t="shared" si="7"/>
        <v>0</v>
      </c>
      <c r="N73" s="21"/>
      <c r="O73" s="35">
        <f t="shared" si="8"/>
        <v>0</v>
      </c>
    </row>
    <row r="74" spans="1:15" s="2" customFormat="1" ht="50.1" customHeight="1">
      <c r="A74" s="14">
        <v>12</v>
      </c>
      <c r="B74" s="18" t="s">
        <v>29</v>
      </c>
      <c r="C74" s="33" t="s">
        <v>99</v>
      </c>
      <c r="D74" s="33" t="s">
        <v>100</v>
      </c>
      <c r="E74" s="33" t="s">
        <v>100</v>
      </c>
      <c r="F74" s="16" t="s">
        <v>27</v>
      </c>
      <c r="G74" s="17">
        <v>1785</v>
      </c>
      <c r="H74" s="16" t="s">
        <v>9</v>
      </c>
      <c r="I74" s="11">
        <v>1</v>
      </c>
      <c r="J74" s="21"/>
      <c r="K74" s="35">
        <f t="shared" si="6"/>
        <v>0</v>
      </c>
      <c r="L74" s="21"/>
      <c r="M74" s="35">
        <f t="shared" si="7"/>
        <v>0</v>
      </c>
      <c r="N74" s="21"/>
      <c r="O74" s="35">
        <f t="shared" si="8"/>
        <v>0</v>
      </c>
    </row>
    <row r="75" spans="1:15" s="2" customFormat="1" ht="50.1" customHeight="1">
      <c r="A75" s="14">
        <v>13</v>
      </c>
      <c r="B75" s="18" t="s">
        <v>30</v>
      </c>
      <c r="C75" s="33" t="s">
        <v>120</v>
      </c>
      <c r="D75" s="33" t="s">
        <v>101</v>
      </c>
      <c r="E75" s="33" t="s">
        <v>101</v>
      </c>
      <c r="F75" s="16" t="s">
        <v>31</v>
      </c>
      <c r="G75" s="17">
        <v>1785</v>
      </c>
      <c r="H75" s="16" t="s">
        <v>9</v>
      </c>
      <c r="I75" s="11">
        <v>1</v>
      </c>
      <c r="J75" s="21"/>
      <c r="K75" s="35">
        <f t="shared" si="6"/>
        <v>0</v>
      </c>
      <c r="L75" s="21"/>
      <c r="M75" s="35">
        <f t="shared" si="7"/>
        <v>0</v>
      </c>
      <c r="N75" s="21"/>
      <c r="O75" s="35">
        <f t="shared" si="8"/>
        <v>0</v>
      </c>
    </row>
    <row r="76" spans="1:15" s="2" customFormat="1" ht="50.1" customHeight="1">
      <c r="A76" s="14">
        <v>14</v>
      </c>
      <c r="B76" s="18" t="s">
        <v>32</v>
      </c>
      <c r="C76" s="33" t="s">
        <v>121</v>
      </c>
      <c r="D76" s="33" t="s">
        <v>102</v>
      </c>
      <c r="E76" s="33" t="s">
        <v>102</v>
      </c>
      <c r="F76" s="16" t="s">
        <v>31</v>
      </c>
      <c r="G76" s="17">
        <v>3575</v>
      </c>
      <c r="H76" s="16" t="s">
        <v>9</v>
      </c>
      <c r="I76" s="11">
        <v>1</v>
      </c>
      <c r="J76" s="21"/>
      <c r="K76" s="35">
        <f t="shared" si="6"/>
        <v>0</v>
      </c>
      <c r="L76" s="21"/>
      <c r="M76" s="35">
        <f t="shared" si="7"/>
        <v>0</v>
      </c>
      <c r="N76" s="21"/>
      <c r="O76" s="35">
        <f t="shared" si="8"/>
        <v>0</v>
      </c>
    </row>
    <row r="77" spans="1:15" s="2" customFormat="1" ht="50.1" customHeight="1">
      <c r="A77" s="14">
        <v>15</v>
      </c>
      <c r="B77" s="18" t="s">
        <v>33</v>
      </c>
      <c r="C77" s="33" t="s">
        <v>122</v>
      </c>
      <c r="D77" s="33" t="s">
        <v>103</v>
      </c>
      <c r="E77" s="33" t="s">
        <v>103</v>
      </c>
      <c r="F77" s="16" t="s">
        <v>34</v>
      </c>
      <c r="G77" s="17">
        <v>585</v>
      </c>
      <c r="H77" s="16" t="s">
        <v>9</v>
      </c>
      <c r="I77" s="11">
        <v>1</v>
      </c>
      <c r="J77" s="21"/>
      <c r="K77" s="35">
        <f t="shared" si="6"/>
        <v>0</v>
      </c>
      <c r="L77" s="21"/>
      <c r="M77" s="35">
        <f t="shared" si="7"/>
        <v>0</v>
      </c>
      <c r="N77" s="21"/>
      <c r="O77" s="35">
        <f t="shared" si="8"/>
        <v>0</v>
      </c>
    </row>
    <row r="78" spans="1:15" s="2" customFormat="1" ht="50.1" customHeight="1">
      <c r="A78" s="14">
        <v>16</v>
      </c>
      <c r="B78" s="18" t="s">
        <v>35</v>
      </c>
      <c r="C78" s="33">
        <v>355443</v>
      </c>
      <c r="D78" s="33">
        <v>6322</v>
      </c>
      <c r="E78" s="33">
        <v>6314</v>
      </c>
      <c r="F78" s="16" t="s">
        <v>36</v>
      </c>
      <c r="G78" s="17">
        <v>1780</v>
      </c>
      <c r="H78" s="16" t="s">
        <v>9</v>
      </c>
      <c r="I78" s="11">
        <v>1</v>
      </c>
      <c r="J78" s="21"/>
      <c r="K78" s="35">
        <f t="shared" si="6"/>
        <v>0</v>
      </c>
      <c r="L78" s="21"/>
      <c r="M78" s="35">
        <f t="shared" si="7"/>
        <v>0</v>
      </c>
      <c r="N78" s="21"/>
      <c r="O78" s="35">
        <f t="shared" si="8"/>
        <v>0</v>
      </c>
    </row>
    <row r="79" spans="1:15" s="2" customFormat="1" ht="50.1" customHeight="1">
      <c r="A79" s="14">
        <v>17</v>
      </c>
      <c r="B79" s="18" t="s">
        <v>37</v>
      </c>
      <c r="C79" s="33" t="s">
        <v>124</v>
      </c>
      <c r="D79" s="33" t="s">
        <v>104</v>
      </c>
      <c r="E79" s="33" t="s">
        <v>105</v>
      </c>
      <c r="F79" s="16" t="s">
        <v>38</v>
      </c>
      <c r="G79" s="17">
        <v>1750</v>
      </c>
      <c r="H79" s="16" t="s">
        <v>9</v>
      </c>
      <c r="I79" s="11">
        <v>1</v>
      </c>
      <c r="J79" s="21"/>
      <c r="K79" s="35">
        <f t="shared" si="6"/>
        <v>0</v>
      </c>
      <c r="L79" s="21"/>
      <c r="M79" s="35">
        <f t="shared" si="7"/>
        <v>0</v>
      </c>
      <c r="N79" s="21"/>
      <c r="O79" s="35">
        <f t="shared" si="8"/>
        <v>0</v>
      </c>
    </row>
    <row r="80" spans="1:15" s="2" customFormat="1" ht="50.1" customHeight="1">
      <c r="A80" s="14">
        <v>18</v>
      </c>
      <c r="B80" s="15" t="s">
        <v>39</v>
      </c>
      <c r="C80" s="33" t="s">
        <v>123</v>
      </c>
      <c r="D80" s="33" t="s">
        <v>106</v>
      </c>
      <c r="E80" s="33" t="s">
        <v>107</v>
      </c>
      <c r="F80" s="16">
        <v>300</v>
      </c>
      <c r="G80" s="17">
        <v>591</v>
      </c>
      <c r="H80" s="16" t="s">
        <v>9</v>
      </c>
      <c r="I80" s="11">
        <v>1</v>
      </c>
      <c r="J80" s="19"/>
      <c r="K80" s="35">
        <f t="shared" si="6"/>
        <v>0</v>
      </c>
      <c r="L80" s="19"/>
      <c r="M80" s="35">
        <f t="shared" si="7"/>
        <v>0</v>
      </c>
      <c r="N80" s="19"/>
      <c r="O80" s="35">
        <f t="shared" si="8"/>
        <v>0</v>
      </c>
    </row>
    <row r="81" spans="1:15" s="2" customFormat="1" ht="50.1" customHeight="1">
      <c r="A81" s="14">
        <v>19</v>
      </c>
      <c r="B81" s="15" t="s">
        <v>40</v>
      </c>
      <c r="C81" s="33" t="s">
        <v>117</v>
      </c>
      <c r="D81" s="33" t="s">
        <v>93</v>
      </c>
      <c r="E81" s="33" t="s">
        <v>93</v>
      </c>
      <c r="F81" s="16" t="s">
        <v>41</v>
      </c>
      <c r="G81" s="17">
        <v>720</v>
      </c>
      <c r="H81" s="16" t="s">
        <v>9</v>
      </c>
      <c r="I81" s="11">
        <v>1</v>
      </c>
      <c r="J81" s="20"/>
      <c r="K81" s="35">
        <f t="shared" si="6"/>
        <v>0</v>
      </c>
      <c r="L81" s="20"/>
      <c r="M81" s="35">
        <f t="shared" si="7"/>
        <v>0</v>
      </c>
      <c r="N81" s="20"/>
      <c r="O81" s="35">
        <f t="shared" si="8"/>
        <v>0</v>
      </c>
    </row>
    <row r="82" spans="1:15" s="2" customFormat="1" ht="50.1" customHeight="1">
      <c r="A82" s="14">
        <v>20</v>
      </c>
      <c r="B82" s="15" t="s">
        <v>42</v>
      </c>
      <c r="C82" s="33" t="s">
        <v>118</v>
      </c>
      <c r="D82" s="33" t="s">
        <v>108</v>
      </c>
      <c r="E82" s="33" t="s">
        <v>109</v>
      </c>
      <c r="F82" s="16" t="s">
        <v>43</v>
      </c>
      <c r="G82" s="17">
        <v>705</v>
      </c>
      <c r="H82" s="16" t="s">
        <v>9</v>
      </c>
      <c r="I82" s="11">
        <v>1</v>
      </c>
      <c r="J82" s="21"/>
      <c r="K82" s="35">
        <f t="shared" si="6"/>
        <v>0</v>
      </c>
      <c r="L82" s="21"/>
      <c r="M82" s="35">
        <f t="shared" si="7"/>
        <v>0</v>
      </c>
      <c r="N82" s="21"/>
      <c r="O82" s="35">
        <f t="shared" si="8"/>
        <v>0</v>
      </c>
    </row>
    <row r="83" spans="1:15" s="2" customFormat="1" ht="66" customHeight="1">
      <c r="A83" s="14">
        <v>21</v>
      </c>
      <c r="B83" s="15" t="s">
        <v>44</v>
      </c>
      <c r="C83" s="34" t="s">
        <v>112</v>
      </c>
      <c r="D83" s="33" t="s">
        <v>93</v>
      </c>
      <c r="E83" s="33" t="s">
        <v>93</v>
      </c>
      <c r="F83" s="16" t="s">
        <v>45</v>
      </c>
      <c r="G83" s="17">
        <v>1780</v>
      </c>
      <c r="H83" s="16" t="s">
        <v>46</v>
      </c>
      <c r="I83" s="11">
        <v>1</v>
      </c>
      <c r="J83" s="21"/>
      <c r="K83" s="35">
        <f t="shared" si="6"/>
        <v>0</v>
      </c>
      <c r="L83" s="21"/>
      <c r="M83" s="35">
        <f t="shared" si="7"/>
        <v>0</v>
      </c>
      <c r="N83" s="21"/>
      <c r="O83" s="35">
        <f t="shared" si="8"/>
        <v>0</v>
      </c>
    </row>
    <row r="84" spans="1:15" s="2" customFormat="1" ht="66" customHeight="1">
      <c r="A84" s="14">
        <v>22</v>
      </c>
      <c r="B84" s="15" t="s">
        <v>47</v>
      </c>
      <c r="C84" s="34" t="s">
        <v>111</v>
      </c>
      <c r="D84" s="33" t="s">
        <v>93</v>
      </c>
      <c r="E84" s="33" t="s">
        <v>93</v>
      </c>
      <c r="F84" s="16" t="s">
        <v>48</v>
      </c>
      <c r="G84" s="17">
        <v>1750</v>
      </c>
      <c r="H84" s="16" t="s">
        <v>46</v>
      </c>
      <c r="I84" s="11">
        <v>1</v>
      </c>
      <c r="J84" s="21"/>
      <c r="K84" s="35">
        <f t="shared" si="6"/>
        <v>0</v>
      </c>
      <c r="L84" s="21"/>
      <c r="M84" s="35">
        <f t="shared" si="7"/>
        <v>0</v>
      </c>
      <c r="N84" s="21"/>
      <c r="O84" s="35">
        <f t="shared" si="8"/>
        <v>0</v>
      </c>
    </row>
    <row r="85" spans="1:15" s="2" customFormat="1" ht="66" customHeight="1">
      <c r="A85" s="14">
        <v>23</v>
      </c>
      <c r="B85" s="15" t="s">
        <v>49</v>
      </c>
      <c r="C85" s="34" t="s">
        <v>110</v>
      </c>
      <c r="D85" s="33" t="s">
        <v>93</v>
      </c>
      <c r="E85" s="33" t="s">
        <v>93</v>
      </c>
      <c r="F85" s="16" t="s">
        <v>50</v>
      </c>
      <c r="G85" s="17">
        <v>1780</v>
      </c>
      <c r="H85" s="16" t="s">
        <v>46</v>
      </c>
      <c r="I85" s="11">
        <v>1</v>
      </c>
      <c r="J85" s="21"/>
      <c r="K85" s="35">
        <f t="shared" si="6"/>
        <v>0</v>
      </c>
      <c r="L85" s="21"/>
      <c r="M85" s="35">
        <f t="shared" si="7"/>
        <v>0</v>
      </c>
      <c r="N85" s="21"/>
      <c r="O85" s="35">
        <f t="shared" si="8"/>
        <v>0</v>
      </c>
    </row>
    <row r="86" spans="1:15" s="9" customFormat="1" ht="55.5" customHeight="1">
      <c r="A86" s="41" t="s">
        <v>114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</row>
    <row r="87" spans="1:15" s="9" customFormat="1" ht="68.25" customHeight="1">
      <c r="A87" s="63" t="s">
        <v>115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</row>
    <row r="88" spans="1:15" s="8" customFormat="1" ht="52.5" customHeight="1">
      <c r="A88" s="25" t="s">
        <v>2</v>
      </c>
      <c r="B88" s="65" t="s">
        <v>0</v>
      </c>
      <c r="C88" s="66"/>
      <c r="D88" s="66"/>
      <c r="E88" s="66"/>
      <c r="F88" s="66"/>
      <c r="G88" s="66"/>
      <c r="H88" s="67"/>
      <c r="I88" s="26" t="s">
        <v>57</v>
      </c>
      <c r="J88" s="26" t="s">
        <v>4</v>
      </c>
      <c r="K88" s="26" t="s">
        <v>58</v>
      </c>
      <c r="L88" s="26" t="s">
        <v>3</v>
      </c>
      <c r="M88" s="26" t="s">
        <v>59</v>
      </c>
      <c r="N88" s="38" t="s">
        <v>125</v>
      </c>
      <c r="O88" s="28" t="s">
        <v>126</v>
      </c>
    </row>
    <row r="89" spans="1:15" s="6" customFormat="1" ht="36" customHeight="1">
      <c r="A89" s="13">
        <v>28</v>
      </c>
      <c r="B89" s="50" t="s">
        <v>52</v>
      </c>
      <c r="C89" s="50"/>
      <c r="D89" s="50"/>
      <c r="E89" s="50"/>
      <c r="F89" s="50"/>
      <c r="G89" s="50"/>
      <c r="H89" s="50"/>
      <c r="I89" s="12">
        <v>200</v>
      </c>
      <c r="J89" s="22"/>
      <c r="K89" s="36">
        <f>SUM(I89*J89)</f>
        <v>0</v>
      </c>
      <c r="L89" s="22"/>
      <c r="M89" s="36">
        <f>SUM(I89*L89)</f>
        <v>0</v>
      </c>
      <c r="N89" s="22"/>
      <c r="O89" s="36">
        <f>SUM(I89*N89)</f>
        <v>0</v>
      </c>
    </row>
    <row r="90" spans="1:15" s="6" customFormat="1" ht="36" customHeight="1">
      <c r="A90" s="13">
        <v>28</v>
      </c>
      <c r="B90" s="50" t="s">
        <v>53</v>
      </c>
      <c r="C90" s="50"/>
      <c r="D90" s="50"/>
      <c r="E90" s="50"/>
      <c r="F90" s="50"/>
      <c r="G90" s="50"/>
      <c r="H90" s="50"/>
      <c r="I90" s="12">
        <v>0</v>
      </c>
      <c r="J90" s="22"/>
      <c r="K90" s="36">
        <f>SUM(I90*J90)</f>
        <v>0</v>
      </c>
      <c r="L90" s="22"/>
      <c r="M90" s="36">
        <f>SUM(I90*L90)</f>
        <v>0</v>
      </c>
      <c r="N90" s="22"/>
      <c r="O90" s="36">
        <f>SUM(I90*N90)</f>
        <v>0</v>
      </c>
    </row>
    <row r="91" spans="1:15" s="6" customFormat="1" ht="36" customHeight="1">
      <c r="A91" s="13">
        <v>28</v>
      </c>
      <c r="B91" s="50" t="s">
        <v>116</v>
      </c>
      <c r="C91" s="50"/>
      <c r="D91" s="50"/>
      <c r="E91" s="50"/>
      <c r="F91" s="50"/>
      <c r="G91" s="50"/>
      <c r="H91" s="50"/>
      <c r="I91" s="12">
        <v>0</v>
      </c>
      <c r="J91" s="22"/>
      <c r="K91" s="36">
        <f>SUM(I91*J91)</f>
        <v>0</v>
      </c>
      <c r="L91" s="22"/>
      <c r="M91" s="36">
        <f>SUM(I91*L91)</f>
        <v>0</v>
      </c>
      <c r="N91" s="22"/>
      <c r="O91" s="36">
        <f>SUM(I91*N91)</f>
        <v>0</v>
      </c>
    </row>
    <row r="92" spans="1:15" s="6" customFormat="1" ht="36" customHeight="1">
      <c r="A92" s="13">
        <v>28</v>
      </c>
      <c r="B92" s="50" t="s">
        <v>54</v>
      </c>
      <c r="C92" s="50"/>
      <c r="D92" s="50"/>
      <c r="E92" s="50"/>
      <c r="F92" s="50"/>
      <c r="G92" s="50"/>
      <c r="H92" s="50"/>
      <c r="I92" s="12">
        <v>0</v>
      </c>
      <c r="J92" s="22"/>
      <c r="K92" s="36">
        <f>SUM(I92*J92)</f>
        <v>0</v>
      </c>
      <c r="L92" s="22"/>
      <c r="M92" s="36">
        <f>SUM(I92*L92)</f>
        <v>0</v>
      </c>
      <c r="N92" s="22"/>
      <c r="O92" s="36">
        <f>SUM(I92*N92)</f>
        <v>0</v>
      </c>
    </row>
    <row r="93" spans="1:15" s="10" customFormat="1" ht="48" customHeight="1">
      <c r="A93" s="41" t="s">
        <v>67</v>
      </c>
      <c r="B93" s="42"/>
      <c r="C93" s="42"/>
      <c r="D93" s="42"/>
      <c r="E93" s="42"/>
      <c r="F93" s="42"/>
      <c r="G93" s="42"/>
      <c r="H93" s="42"/>
      <c r="I93" s="42"/>
      <c r="J93" s="58"/>
      <c r="K93" s="58"/>
      <c r="L93" s="58"/>
      <c r="M93" s="58"/>
      <c r="N93" s="58"/>
      <c r="O93" s="58"/>
    </row>
    <row r="94" spans="1:15" s="6" customFormat="1" ht="36" customHeight="1" thickBot="1">
      <c r="A94" s="23">
        <v>29</v>
      </c>
      <c r="B94" s="47" t="s">
        <v>55</v>
      </c>
      <c r="C94" s="47"/>
      <c r="D94" s="47"/>
      <c r="E94" s="47"/>
      <c r="F94" s="47"/>
      <c r="G94" s="47"/>
      <c r="H94" s="47"/>
      <c r="I94" s="24"/>
      <c r="J94" s="30"/>
      <c r="K94" s="30"/>
      <c r="L94" s="30"/>
      <c r="M94" s="30"/>
      <c r="N94" s="30"/>
      <c r="O94" s="30"/>
    </row>
    <row r="95" spans="1:15" s="10" customFormat="1" ht="32.1" customHeight="1">
      <c r="A95" s="53" t="s">
        <v>60</v>
      </c>
      <c r="B95" s="54"/>
      <c r="C95" s="54"/>
      <c r="D95" s="54"/>
      <c r="E95" s="54"/>
      <c r="F95" s="54"/>
      <c r="G95" s="54"/>
      <c r="H95" s="54"/>
      <c r="I95" s="55"/>
      <c r="J95" s="29"/>
      <c r="K95" s="36">
        <f>SUM(K11:K33,K37:K59,K63:K85,K89:K89)</f>
        <v>0</v>
      </c>
      <c r="L95" s="32"/>
      <c r="M95" s="37">
        <f>SUM(M11:M33,M37:M59,M63:M85,M89:M89)</f>
        <v>0</v>
      </c>
      <c r="N95" s="31"/>
      <c r="O95" s="37">
        <f>SUM(O11:O33,O37:O59,O63:O85,O89:O89)</f>
        <v>0</v>
      </c>
    </row>
    <row r="96" spans="1:15" s="10" customFormat="1" ht="32.1" customHeight="1">
      <c r="A96" s="51" t="s">
        <v>61</v>
      </c>
      <c r="B96" s="52"/>
      <c r="C96" s="52"/>
      <c r="D96" s="52"/>
      <c r="E96" s="52"/>
      <c r="F96" s="52"/>
      <c r="G96" s="52"/>
      <c r="H96" s="52"/>
      <c r="I96" s="52"/>
      <c r="J96" s="43"/>
      <c r="K96" s="44"/>
      <c r="L96" s="44"/>
      <c r="M96" s="48">
        <f>SUM(K95,M95,O95)</f>
        <v>0</v>
      </c>
      <c r="N96" s="49"/>
      <c r="O96" s="49"/>
    </row>
    <row r="97" spans="1:15" s="2" customFormat="1" ht="32.1" customHeight="1"/>
    <row r="98" spans="1:15" ht="32.1" customHeight="1"/>
    <row r="99" spans="1:15" ht="32.1" customHeight="1"/>
    <row r="100" spans="1:15" ht="32.1" customHeight="1"/>
    <row r="101" spans="1:15" ht="32.1" customHeight="1"/>
    <row r="105" spans="1:1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</sheetData>
  <mergeCells count="23">
    <mergeCell ref="A1:O1"/>
    <mergeCell ref="A7:O7"/>
    <mergeCell ref="A93:O93"/>
    <mergeCell ref="A4:O4"/>
    <mergeCell ref="A3:O3"/>
    <mergeCell ref="A6:O6"/>
    <mergeCell ref="A5:O5"/>
    <mergeCell ref="B92:H92"/>
    <mergeCell ref="B91:H91"/>
    <mergeCell ref="B90:H90"/>
    <mergeCell ref="A87:O87"/>
    <mergeCell ref="B88:H88"/>
    <mergeCell ref="A2:O2"/>
    <mergeCell ref="A34:O34"/>
    <mergeCell ref="A60:O60"/>
    <mergeCell ref="A86:O86"/>
    <mergeCell ref="J96:L96"/>
    <mergeCell ref="A8:O8"/>
    <mergeCell ref="B94:H94"/>
    <mergeCell ref="M96:O96"/>
    <mergeCell ref="B89:H89"/>
    <mergeCell ref="A96:I96"/>
    <mergeCell ref="A95:I9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 formula</vt:lpstr>
    </vt:vector>
  </TitlesOfParts>
  <Company>DTS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Arlington County</dc:creator>
  <cp:lastModifiedBy>Kaylin Schreiber</cp:lastModifiedBy>
  <cp:lastPrinted>2014-11-09T23:01:20Z</cp:lastPrinted>
  <dcterms:created xsi:type="dcterms:W3CDTF">2003-04-10T17:37:28Z</dcterms:created>
  <dcterms:modified xsi:type="dcterms:W3CDTF">2020-07-08T19:19:17Z</dcterms:modified>
</cp:coreProperties>
</file>