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curement\Solicitations\Bid Information\"/>
    </mc:Choice>
  </mc:AlternateContent>
  <xr:revisionPtr revIDLastSave="0" documentId="13_ncr:1_{718CEB12-FE04-428A-80D6-150C21595D5F}" xr6:coauthVersionLast="43" xr6:coauthVersionMax="43" xr10:uidLastSave="{00000000-0000-0000-0000-000000000000}"/>
  <bookViews>
    <workbookView xWindow="22932" yWindow="-108" windowWidth="23256" windowHeight="12600" xr2:uid="{00000000-000D-0000-FFFF-FFFF00000000}"/>
  </bookViews>
  <sheets>
    <sheet name="Denta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5" l="1"/>
  <c r="D41" i="5"/>
  <c r="D42" i="5"/>
  <c r="D39" i="5"/>
  <c r="C43" i="5" l="1"/>
  <c r="C44" i="5" s="1"/>
  <c r="D43" i="5"/>
  <c r="D44" i="5" s="1"/>
  <c r="E45" i="5" l="1"/>
  <c r="C45" i="5"/>
  <c r="F45" i="5"/>
</calcChain>
</file>

<file path=xl/sharedStrings.xml><?xml version="1.0" encoding="utf-8"?>
<sst xmlns="http://schemas.openxmlformats.org/spreadsheetml/2006/main" count="80" uniqueCount="52">
  <si>
    <t>Family</t>
  </si>
  <si>
    <t>Benefits</t>
  </si>
  <si>
    <t>Deductible</t>
  </si>
  <si>
    <t>Individual</t>
  </si>
  <si>
    <t>Deductible is Calendar Year or Plan Year?</t>
  </si>
  <si>
    <t>Calendar</t>
  </si>
  <si>
    <t>Family limit</t>
  </si>
  <si>
    <t>Deductible Applies to?</t>
  </si>
  <si>
    <t>Basic &amp; Major</t>
  </si>
  <si>
    <t>Maximum</t>
  </si>
  <si>
    <t>Diagnostic &amp; Preventive</t>
  </si>
  <si>
    <t>Oral Exams</t>
  </si>
  <si>
    <t>Fluoride Treatment</t>
  </si>
  <si>
    <t>Space Maintainers</t>
  </si>
  <si>
    <t>X-Rays</t>
  </si>
  <si>
    <t>Basic - Restorative Services</t>
  </si>
  <si>
    <t>Fillings</t>
  </si>
  <si>
    <t>Simple Extractions</t>
  </si>
  <si>
    <t>Periodontics &amp; Endodontics</t>
  </si>
  <si>
    <t>Major Services</t>
  </si>
  <si>
    <t>Crown, Inlay, Onlay Services</t>
  </si>
  <si>
    <t>Prosthodontic Services (Bridges and Dentures)</t>
  </si>
  <si>
    <t>Orthodontic Services</t>
  </si>
  <si>
    <t>Braces</t>
  </si>
  <si>
    <t>MAC or UCR?</t>
  </si>
  <si>
    <t>MAC</t>
  </si>
  <si>
    <t>Composite Rates</t>
  </si>
  <si>
    <t>Counts</t>
  </si>
  <si>
    <t>Single</t>
  </si>
  <si>
    <t>Employee + Spouse</t>
  </si>
  <si>
    <t>Employee + Child(ren)</t>
  </si>
  <si>
    <t>Estimated Monthly Premium</t>
  </si>
  <si>
    <t>Estimated Annual Premium</t>
  </si>
  <si>
    <t>Current/Renewal</t>
  </si>
  <si>
    <t>Orthodontia (Child Under Age 19)</t>
  </si>
  <si>
    <t>In/Out</t>
  </si>
  <si>
    <t>% Change</t>
  </si>
  <si>
    <t>Voluntary Dental Proposal</t>
  </si>
  <si>
    <t>Knoxville's Community Development Community</t>
  </si>
  <si>
    <t>Sealants - to prevent decay of permanent teeth</t>
  </si>
  <si>
    <t>Cleanings</t>
  </si>
  <si>
    <t>Implant Repair - maintenance, repair and removal</t>
  </si>
  <si>
    <t>Relines and Rebase</t>
  </si>
  <si>
    <t>Crown Repair - to individual crowns</t>
  </si>
  <si>
    <t>* Basic &amp; Major (Annual per Member)</t>
  </si>
  <si>
    <t>Member pays according to covered charge schedule</t>
  </si>
  <si>
    <t>"</t>
  </si>
  <si>
    <t xml:space="preserve">Option 1 -  Prepaid </t>
  </si>
  <si>
    <t>Option 2 - DPPO</t>
  </si>
  <si>
    <t xml:space="preserve">Current Delta Dental </t>
  </si>
  <si>
    <t xml:space="preserve">Exhibit C Summary of current and proposed plan design  </t>
  </si>
  <si>
    <t>Updated 07-30-19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</si>
</sst>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1">
    <xf numFmtId="0" fontId="0" fillId="0" borderId="0"/>
    <xf numFmtId="0" fontId="2" fillId="0" borderId="0"/>
    <xf numFmtId="0" fontId="4" fillId="2" borderId="1" applyNumberFormat="0" applyAlignment="0" applyProtection="0"/>
    <xf numFmtId="0" fontId="5" fillId="0" borderId="2" applyNumberFormat="0" applyFill="0" applyAlignment="0" applyProtection="0"/>
    <xf numFmtId="0" fontId="3" fillId="2" borderId="3" applyNumberFormat="0" applyProtection="0">
      <alignment wrapText="1"/>
    </xf>
    <xf numFmtId="0" fontId="5" fillId="0" borderId="0" applyNumberFormat="0" applyFill="0" applyBorder="0" applyAlignment="0" applyProtection="0"/>
    <xf numFmtId="49" fontId="6" fillId="0" borderId="3" applyFill="0" applyProtection="0">
      <alignment horizontal="center" wrapText="1"/>
    </xf>
    <xf numFmtId="49" fontId="6" fillId="0" borderId="0" applyFill="0" applyBorder="0" applyProtection="0">
      <alignment wrapText="1"/>
    </xf>
    <xf numFmtId="0" fontId="5" fillId="0" borderId="4" applyNumberFormat="0" applyFill="0" applyProtection="0">
      <alignment wrapText="1"/>
    </xf>
    <xf numFmtId="49" fontId="6" fillId="0" borderId="1" applyFill="0" applyProtection="0">
      <alignment horizontal="center" wrapText="1"/>
    </xf>
    <xf numFmtId="0" fontId="5" fillId="2" borderId="2" applyNumberFormat="0" applyAlignment="0" applyProtection="0"/>
    <xf numFmtId="0" fontId="6" fillId="2" borderId="2" applyNumberFormat="0" applyAlignment="0" applyProtection="0"/>
    <xf numFmtId="0" fontId="2" fillId="2" borderId="5" applyNumberFormat="0" applyProtection="0">
      <alignment horizontal="center"/>
    </xf>
    <xf numFmtId="0" fontId="5" fillId="0" borderId="2" applyNumberFormat="0" applyFill="0" applyProtection="0">
      <alignment wrapText="1"/>
    </xf>
    <xf numFmtId="7" fontId="6" fillId="0" borderId="1" applyFill="0" applyProtection="0">
      <alignment horizontal="center"/>
    </xf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9" fillId="5" borderId="6" applyNumberFormat="0" applyProtection="0">
      <alignment wrapText="1"/>
    </xf>
    <xf numFmtId="0" fontId="10" fillId="0" borderId="2" applyNumberFormat="0" applyFill="0" applyAlignment="0" applyProtection="0"/>
    <xf numFmtId="0" fontId="11" fillId="0" borderId="5" applyNumberFormat="0" applyFill="0" applyProtection="0">
      <alignment horizontal="center"/>
    </xf>
    <xf numFmtId="0" fontId="10" fillId="0" borderId="4" applyNumberFormat="0" applyFill="0" applyProtection="0">
      <alignment wrapText="1"/>
    </xf>
    <xf numFmtId="49" fontId="11" fillId="0" borderId="1" applyFill="0" applyProtection="0">
      <alignment horizontal="center" wrapText="1"/>
    </xf>
    <xf numFmtId="49" fontId="11" fillId="0" borderId="0" applyFill="0" applyBorder="0" applyProtection="0">
      <alignment wrapText="1"/>
    </xf>
    <xf numFmtId="49" fontId="11" fillId="0" borderId="3" applyFill="0" applyProtection="0">
      <alignment horizontal="center" wrapText="1"/>
    </xf>
    <xf numFmtId="0" fontId="10" fillId="5" borderId="2" applyNumberFormat="0" applyAlignment="0" applyProtection="0"/>
    <xf numFmtId="0" fontId="11" fillId="5" borderId="2" applyNumberFormat="0" applyAlignment="0" applyProtection="0"/>
    <xf numFmtId="0" fontId="11" fillId="0" borderId="3" applyNumberFormat="0" applyFill="0" applyProtection="0">
      <alignment horizontal="center" wrapText="1"/>
    </xf>
    <xf numFmtId="0" fontId="10" fillId="0" borderId="2" applyNumberFormat="0" applyFill="0" applyProtection="0">
      <alignment wrapText="1"/>
    </xf>
    <xf numFmtId="7" fontId="11" fillId="0" borderId="1" applyFill="0" applyProtection="0">
      <alignment horizontal="center"/>
    </xf>
    <xf numFmtId="0" fontId="12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1" xfId="39" applyFont="1" applyBorder="1"/>
    <xf numFmtId="0" fontId="1" fillId="0" borderId="0" xfId="0" applyFont="1"/>
    <xf numFmtId="0" fontId="17" fillId="0" borderId="11" xfId="39" applyFont="1" applyFill="1" applyBorder="1" applyAlignment="1">
      <alignment horizontal="center"/>
    </xf>
    <xf numFmtId="0" fontId="17" fillId="0" borderId="0" xfId="39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9" fillId="0" borderId="11" xfId="39" applyFont="1" applyBorder="1"/>
    <xf numFmtId="0" fontId="17" fillId="0" borderId="11" xfId="24" applyFont="1" applyBorder="1"/>
    <xf numFmtId="164" fontId="17" fillId="0" borderId="11" xfId="25" applyNumberFormat="1" applyFont="1" applyBorder="1" applyAlignment="1">
      <alignment horizontal="left"/>
    </xf>
    <xf numFmtId="0" fontId="20" fillId="9" borderId="13" xfId="26" applyFont="1" applyFill="1" applyBorder="1" applyAlignment="1">
      <alignment horizontal="center" vertical="center"/>
    </xf>
    <xf numFmtId="0" fontId="20" fillId="8" borderId="13" xfId="26" applyFont="1" applyFill="1" applyBorder="1" applyAlignment="1">
      <alignment horizontal="center" vertical="center"/>
    </xf>
    <xf numFmtId="0" fontId="20" fillId="9" borderId="12" xfId="27" applyFont="1" applyFill="1" applyBorder="1" applyAlignment="1">
      <alignment horizontal="center" vertical="center" wrapText="1"/>
    </xf>
    <xf numFmtId="0" fontId="20" fillId="8" borderId="12" xfId="27" applyFont="1" applyFill="1" applyBorder="1" applyAlignment="1">
      <alignment horizontal="center" vertical="center" wrapText="1"/>
    </xf>
    <xf numFmtId="0" fontId="22" fillId="9" borderId="8" xfId="29" applyFont="1" applyFill="1" applyBorder="1" applyAlignment="1">
      <alignment horizontal="center" vertical="center"/>
    </xf>
    <xf numFmtId="0" fontId="22" fillId="8" borderId="8" xfId="29" applyFont="1" applyFill="1" applyBorder="1" applyAlignment="1">
      <alignment horizontal="center" vertical="center"/>
    </xf>
    <xf numFmtId="49" fontId="17" fillId="6" borderId="7" xfId="31" applyFont="1" applyFill="1" applyBorder="1" applyAlignment="1">
      <alignment horizontal="center" vertical="center" wrapText="1"/>
    </xf>
    <xf numFmtId="6" fontId="17" fillId="0" borderId="7" xfId="33" applyNumberFormat="1" applyFont="1" applyBorder="1" applyAlignment="1">
      <alignment horizontal="center" vertical="center" wrapText="1"/>
    </xf>
    <xf numFmtId="6" fontId="1" fillId="0" borderId="0" xfId="0" applyNumberFormat="1" applyFont="1" applyAlignment="1">
      <alignment horizontal="center"/>
    </xf>
    <xf numFmtId="49" fontId="21" fillId="6" borderId="7" xfId="3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/>
    </xf>
    <xf numFmtId="49" fontId="17" fillId="4" borderId="11" xfId="32" applyFont="1" applyFill="1" applyBorder="1" applyAlignment="1">
      <alignment horizontal="left" wrapText="1" indent="1"/>
    </xf>
    <xf numFmtId="9" fontId="17" fillId="6" borderId="7" xfId="33" applyNumberFormat="1" applyFont="1" applyFill="1" applyBorder="1" applyAlignment="1">
      <alignment horizontal="center" vertical="center" wrapText="1"/>
    </xf>
    <xf numFmtId="0" fontId="20" fillId="0" borderId="0" xfId="30" applyFont="1" applyFill="1" applyBorder="1" applyAlignment="1">
      <alignment wrapText="1"/>
    </xf>
    <xf numFmtId="49" fontId="22" fillId="0" borderId="0" xfId="31" applyFont="1" applyFill="1" applyBorder="1">
      <alignment horizontal="center" wrapText="1"/>
    </xf>
    <xf numFmtId="0" fontId="23" fillId="0" borderId="0" xfId="15" applyFont="1" applyFill="1" applyBorder="1" applyAlignment="1">
      <alignment horizontal="left" vertical="center"/>
    </xf>
    <xf numFmtId="0" fontId="20" fillId="0" borderId="0" xfId="35" applyFont="1" applyFill="1" applyBorder="1"/>
    <xf numFmtId="49" fontId="17" fillId="0" borderId="9" xfId="32" applyFont="1" applyBorder="1">
      <alignment wrapText="1"/>
    </xf>
    <xf numFmtId="0" fontId="17" fillId="0" borderId="9" xfId="32" applyNumberFormat="1" applyFont="1" applyBorder="1" applyAlignment="1">
      <alignment horizontal="center" wrapText="1"/>
    </xf>
    <xf numFmtId="8" fontId="17" fillId="0" borderId="9" xfId="36" applyNumberFormat="1" applyFont="1" applyBorder="1" applyAlignment="1">
      <alignment horizontal="center" wrapText="1"/>
    </xf>
    <xf numFmtId="49" fontId="17" fillId="0" borderId="0" xfId="32" applyFont="1" applyBorder="1">
      <alignment wrapText="1"/>
    </xf>
    <xf numFmtId="0" fontId="17" fillId="0" borderId="0" xfId="32" applyNumberFormat="1" applyFont="1" applyBorder="1" applyAlignment="1">
      <alignment horizontal="center" wrapText="1"/>
    </xf>
    <xf numFmtId="8" fontId="17" fillId="0" borderId="0" xfId="36" applyNumberFormat="1" applyFont="1" applyBorder="1" applyAlignment="1">
      <alignment horizontal="center" wrapText="1"/>
    </xf>
    <xf numFmtId="49" fontId="17" fillId="0" borderId="10" xfId="32" applyFont="1" applyBorder="1">
      <alignment wrapText="1"/>
    </xf>
    <xf numFmtId="0" fontId="17" fillId="0" borderId="10" xfId="32" applyNumberFormat="1" applyFont="1" applyBorder="1" applyAlignment="1">
      <alignment horizontal="center" wrapText="1"/>
    </xf>
    <xf numFmtId="8" fontId="17" fillId="0" borderId="10" xfId="36" applyNumberFormat="1" applyFont="1" applyBorder="1" applyAlignment="1">
      <alignment horizontal="center" wrapText="1"/>
    </xf>
    <xf numFmtId="7" fontId="17" fillId="0" borderId="9" xfId="38" applyFont="1" applyBorder="1" applyAlignment="1">
      <alignment horizontal="center"/>
    </xf>
    <xf numFmtId="7" fontId="17" fillId="0" borderId="10" xfId="38" applyFont="1" applyBorder="1" applyAlignment="1">
      <alignment horizontal="center"/>
    </xf>
    <xf numFmtId="0" fontId="23" fillId="3" borderId="0" xfId="15" applyFont="1" applyFill="1" applyBorder="1" applyAlignment="1">
      <alignment horizontal="left" vertical="center"/>
    </xf>
    <xf numFmtId="165" fontId="19" fillId="0" borderId="0" xfId="39" applyNumberFormat="1" applyFont="1" applyBorder="1" applyAlignment="1">
      <alignment horizontal="center" vertical="center"/>
    </xf>
    <xf numFmtId="9" fontId="24" fillId="0" borderId="9" xfId="40" applyFont="1" applyBorder="1" applyAlignment="1">
      <alignment horizontal="center" vertical="center"/>
    </xf>
    <xf numFmtId="9" fontId="17" fillId="0" borderId="7" xfId="33" applyNumberFormat="1" applyFont="1" applyFill="1" applyBorder="1" applyAlignment="1">
      <alignment horizontal="center" vertical="center" wrapText="1"/>
    </xf>
    <xf numFmtId="9" fontId="17" fillId="0" borderId="17" xfId="33" applyNumberFormat="1" applyFont="1" applyFill="1" applyBorder="1" applyAlignment="1">
      <alignment horizontal="center" vertical="center" wrapText="1"/>
    </xf>
    <xf numFmtId="10" fontId="24" fillId="0" borderId="9" xfId="39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0" fontId="21" fillId="0" borderId="11" xfId="28" applyFont="1" applyBorder="1" applyAlignment="1"/>
    <xf numFmtId="0" fontId="21" fillId="6" borderId="11" xfId="30" applyFont="1" applyFill="1" applyBorder="1" applyAlignment="1">
      <alignment wrapText="1"/>
    </xf>
    <xf numFmtId="49" fontId="17" fillId="4" borderId="11" xfId="32" applyFont="1" applyFill="1" applyBorder="1" applyAlignment="1">
      <alignment horizontal="left" wrapText="1" indent="1"/>
    </xf>
    <xf numFmtId="0" fontId="21" fillId="0" borderId="10" xfId="37" applyFont="1" applyBorder="1" applyAlignment="1">
      <alignment wrapText="1"/>
    </xf>
    <xf numFmtId="0" fontId="21" fillId="0" borderId="9" xfId="37" applyFont="1" applyBorder="1" applyAlignment="1">
      <alignment wrapText="1"/>
    </xf>
    <xf numFmtId="49" fontId="17" fillId="4" borderId="11" xfId="32" applyFont="1" applyFill="1" applyBorder="1" applyAlignment="1">
      <alignment horizontal="left" indent="1"/>
    </xf>
    <xf numFmtId="0" fontId="20" fillId="7" borderId="13" xfId="26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0" fillId="7" borderId="12" xfId="27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2" fillId="7" borderId="8" xfId="29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7" fillId="6" borderId="7" xfId="3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6" fontId="17" fillId="0" borderId="7" xfId="33" applyNumberFormat="1" applyFont="1" applyBorder="1" applyAlignment="1">
      <alignment horizontal="center" vertical="center" wrapText="1"/>
    </xf>
    <xf numFmtId="49" fontId="17" fillId="0" borderId="7" xfId="33" applyFont="1" applyBorder="1" applyAlignment="1">
      <alignment horizontal="center" vertical="center" wrapText="1"/>
    </xf>
    <xf numFmtId="49" fontId="21" fillId="6" borderId="7" xfId="31" applyFont="1" applyFill="1" applyBorder="1" applyAlignment="1">
      <alignment horizontal="center" vertical="center" wrapText="1"/>
    </xf>
    <xf numFmtId="6" fontId="17" fillId="0" borderId="7" xfId="33" applyNumberFormat="1" applyFont="1" applyFill="1" applyBorder="1" applyAlignment="1">
      <alignment horizontal="center" vertical="center" wrapText="1"/>
    </xf>
    <xf numFmtId="6" fontId="25" fillId="0" borderId="7" xfId="33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9" fontId="17" fillId="0" borderId="7" xfId="33" applyNumberFormat="1" applyFont="1" applyBorder="1" applyAlignment="1">
      <alignment horizontal="center" vertical="center" wrapText="1"/>
    </xf>
    <xf numFmtId="0" fontId="18" fillId="0" borderId="12" xfId="39" applyFont="1" applyBorder="1" applyAlignment="1">
      <alignment horizontal="center"/>
    </xf>
    <xf numFmtId="0" fontId="18" fillId="0" borderId="0" xfId="39" applyFont="1" applyBorder="1" applyAlignment="1">
      <alignment horizontal="center"/>
    </xf>
    <xf numFmtId="9" fontId="17" fillId="6" borderId="7" xfId="33" applyNumberFormat="1" applyFont="1" applyFill="1" applyBorder="1" applyAlignment="1">
      <alignment horizontal="center" vertical="center" wrapText="1"/>
    </xf>
    <xf numFmtId="0" fontId="23" fillId="0" borderId="10" xfId="15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1" fillId="10" borderId="0" xfId="39" applyFont="1" applyFill="1" applyBorder="1" applyAlignment="1">
      <alignment horizontal="center"/>
    </xf>
  </cellXfs>
  <cellStyles count="41">
    <cellStyle name="Currency 2" xfId="17" xr:uid="{00000000-0005-0000-0000-000000000000}"/>
    <cellStyle name="Currency 3" xfId="21" xr:uid="{00000000-0005-0000-0000-000001000000}"/>
    <cellStyle name="Normal" xfId="0" builtinId="0"/>
    <cellStyle name="Normal 2" xfId="15" xr:uid="{00000000-0005-0000-0000-000003000000}"/>
    <cellStyle name="Normal 3" xfId="18" xr:uid="{00000000-0005-0000-0000-000004000000}"/>
    <cellStyle name="Normal 4" xfId="22" xr:uid="{00000000-0005-0000-0000-000005000000}"/>
    <cellStyle name="Normal 5" xfId="1" xr:uid="{00000000-0005-0000-0000-000006000000}"/>
    <cellStyle name="Normal 6" xfId="39" xr:uid="{00000000-0005-0000-0000-000007000000}"/>
    <cellStyle name="Percent" xfId="40" builtinId="5"/>
    <cellStyle name="Percent 2" xfId="16" xr:uid="{00000000-0005-0000-0000-000009000000}"/>
    <cellStyle name="Percent 2 2" xfId="20" xr:uid="{00000000-0005-0000-0000-00000A000000}"/>
    <cellStyle name="Percent 3" xfId="19" xr:uid="{00000000-0005-0000-0000-00000B000000}"/>
    <cellStyle name="Percent 4" xfId="23" xr:uid="{00000000-0005-0000-0000-00000C000000}"/>
    <cellStyle name="Style 104" xfId="26" xr:uid="{00000000-0005-0000-0000-00000D000000}"/>
    <cellStyle name="Style 106" xfId="7" xr:uid="{00000000-0005-0000-0000-00000E000000}"/>
    <cellStyle name="Style 108" xfId="5" xr:uid="{00000000-0005-0000-0000-00000F000000}"/>
    <cellStyle name="Style 113" xfId="8" xr:uid="{00000000-0005-0000-0000-000010000000}"/>
    <cellStyle name="Style 115" xfId="12" xr:uid="{00000000-0005-0000-0000-000011000000}"/>
    <cellStyle name="Style 116" xfId="10" xr:uid="{00000000-0005-0000-0000-000012000000}"/>
    <cellStyle name="Style 117" xfId="11" xr:uid="{00000000-0005-0000-0000-000013000000}"/>
    <cellStyle name="Style 118" xfId="3" xr:uid="{00000000-0005-0000-0000-000014000000}"/>
    <cellStyle name="Style 120" xfId="6" xr:uid="{00000000-0005-0000-0000-000015000000}"/>
    <cellStyle name="Style 121" xfId="9" xr:uid="{00000000-0005-0000-0000-000016000000}"/>
    <cellStyle name="Style 124" xfId="14" xr:uid="{00000000-0005-0000-0000-000017000000}"/>
    <cellStyle name="Style 131" xfId="13" xr:uid="{00000000-0005-0000-0000-000018000000}"/>
    <cellStyle name="Style 138" xfId="4" xr:uid="{00000000-0005-0000-0000-000019000000}"/>
    <cellStyle name="Style 146" xfId="2" xr:uid="{00000000-0005-0000-0000-00001A000000}"/>
    <cellStyle name="Style 64" xfId="32" xr:uid="{00000000-0005-0000-0000-00001B000000}"/>
    <cellStyle name="Style 71" xfId="30" xr:uid="{00000000-0005-0000-0000-00001C000000}"/>
    <cellStyle name="Style 72" xfId="29" xr:uid="{00000000-0005-0000-0000-00001D000000}"/>
    <cellStyle name="Style 74" xfId="34" xr:uid="{00000000-0005-0000-0000-00001E000000}"/>
    <cellStyle name="Style 75" xfId="35" xr:uid="{00000000-0005-0000-0000-00001F000000}"/>
    <cellStyle name="Style 76" xfId="28" xr:uid="{00000000-0005-0000-0000-000020000000}"/>
    <cellStyle name="Style 78" xfId="33" xr:uid="{00000000-0005-0000-0000-000021000000}"/>
    <cellStyle name="Style 79" xfId="31" xr:uid="{00000000-0005-0000-0000-000022000000}"/>
    <cellStyle name="Style 82" xfId="38" xr:uid="{00000000-0005-0000-0000-000023000000}"/>
    <cellStyle name="Style 83" xfId="36" xr:uid="{00000000-0005-0000-0000-000024000000}"/>
    <cellStyle name="Style 89" xfId="37" xr:uid="{00000000-0005-0000-0000-000025000000}"/>
    <cellStyle name="Style 94" xfId="24" xr:uid="{00000000-0005-0000-0000-000026000000}"/>
    <cellStyle name="Style 95" xfId="25" xr:uid="{00000000-0005-0000-0000-000027000000}"/>
    <cellStyle name="Style 97" xfId="27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workbookViewId="0">
      <selection activeCell="E2" sqref="E2"/>
    </sheetView>
  </sheetViews>
  <sheetFormatPr defaultColWidth="0" defaultRowHeight="14.4" zeroHeight="1" x14ac:dyDescent="0.3"/>
  <cols>
    <col min="1" max="1" width="43.44140625" style="6" bestFit="1" customWidth="1"/>
    <col min="2" max="2" width="6.88671875" style="6" bestFit="1" customWidth="1"/>
    <col min="3" max="4" width="11.5546875" style="6" bestFit="1" customWidth="1"/>
    <col min="5" max="5" width="22.88671875" style="6" bestFit="1" customWidth="1"/>
    <col min="6" max="6" width="14.33203125" style="6" bestFit="1" customWidth="1"/>
    <col min="7" max="7" width="0.33203125" customWidth="1"/>
    <col min="8" max="18" width="0" hidden="1" customWidth="1"/>
    <col min="19" max="16384" width="8.88671875" hidden="1"/>
  </cols>
  <sheetData>
    <row r="1" spans="1:17" x14ac:dyDescent="0.3">
      <c r="A1" s="12" t="s">
        <v>38</v>
      </c>
      <c r="B1" s="5"/>
      <c r="C1" s="5"/>
      <c r="D1" s="71" t="s">
        <v>50</v>
      </c>
      <c r="E1" s="72"/>
      <c r="F1" s="72"/>
    </row>
    <row r="2" spans="1:17" x14ac:dyDescent="0.3">
      <c r="A2" s="13" t="s">
        <v>37</v>
      </c>
      <c r="B2" s="5"/>
      <c r="C2" s="5"/>
      <c r="D2" s="5"/>
      <c r="E2" s="76" t="s">
        <v>51</v>
      </c>
    </row>
    <row r="3" spans="1:17" x14ac:dyDescent="0.3">
      <c r="A3" s="14">
        <v>43831</v>
      </c>
      <c r="B3" s="5"/>
      <c r="C3" s="7"/>
      <c r="D3" s="7"/>
      <c r="E3" s="8"/>
    </row>
    <row r="4" spans="1:17" x14ac:dyDescent="0.3">
      <c r="A4" s="5"/>
      <c r="B4" s="5"/>
      <c r="C4" s="56" t="s">
        <v>49</v>
      </c>
      <c r="D4" s="57"/>
      <c r="E4" s="15"/>
      <c r="F4" s="16"/>
    </row>
    <row r="5" spans="1:17" x14ac:dyDescent="0.3">
      <c r="A5" s="5"/>
      <c r="B5" s="5"/>
      <c r="C5" s="58"/>
      <c r="D5" s="59"/>
      <c r="E5" s="17"/>
      <c r="F5" s="18"/>
    </row>
    <row r="6" spans="1:17" x14ac:dyDescent="0.3">
      <c r="A6" s="50" t="s">
        <v>1</v>
      </c>
      <c r="B6" s="50"/>
      <c r="C6" s="60" t="s">
        <v>33</v>
      </c>
      <c r="D6" s="61"/>
      <c r="E6" s="19" t="s">
        <v>47</v>
      </c>
      <c r="F6" s="20" t="s">
        <v>48</v>
      </c>
    </row>
    <row r="7" spans="1:17" x14ac:dyDescent="0.3">
      <c r="A7" s="51" t="s">
        <v>2</v>
      </c>
      <c r="B7" s="51"/>
      <c r="C7" s="62"/>
      <c r="D7" s="63"/>
      <c r="E7" s="21"/>
      <c r="F7" s="21"/>
    </row>
    <row r="8" spans="1:17" ht="28.8" x14ac:dyDescent="0.3">
      <c r="A8" s="52" t="s">
        <v>3</v>
      </c>
      <c r="B8" s="52"/>
      <c r="C8" s="64">
        <v>50</v>
      </c>
      <c r="D8" s="63"/>
      <c r="E8" s="22" t="s">
        <v>45</v>
      </c>
      <c r="F8" s="22">
        <v>25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52" t="s">
        <v>4</v>
      </c>
      <c r="B9" s="52"/>
      <c r="C9" s="65" t="s">
        <v>5</v>
      </c>
      <c r="D9" s="63"/>
      <c r="E9" s="11" t="s">
        <v>46</v>
      </c>
      <c r="F9" s="11" t="s">
        <v>5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52" t="s">
        <v>6</v>
      </c>
      <c r="B10" s="52"/>
      <c r="C10" s="64">
        <v>150</v>
      </c>
      <c r="D10" s="63"/>
      <c r="E10" s="23" t="s">
        <v>46</v>
      </c>
      <c r="F10" s="23">
        <v>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52" t="s">
        <v>7</v>
      </c>
      <c r="B11" s="52"/>
      <c r="C11" s="65" t="s">
        <v>8</v>
      </c>
      <c r="D11" s="63"/>
      <c r="E11" s="11" t="s">
        <v>46</v>
      </c>
      <c r="F11" s="11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51" t="s">
        <v>9</v>
      </c>
      <c r="B12" s="51"/>
      <c r="C12" s="66"/>
      <c r="D12" s="63"/>
      <c r="E12" s="24"/>
      <c r="F12" s="24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52" t="s">
        <v>44</v>
      </c>
      <c r="B13" s="52"/>
      <c r="C13" s="67">
        <v>1500</v>
      </c>
      <c r="D13" s="63"/>
      <c r="E13" s="23" t="s">
        <v>46</v>
      </c>
      <c r="F13" s="23">
        <v>1500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52" t="s">
        <v>34</v>
      </c>
      <c r="B14" s="52"/>
      <c r="C14" s="68">
        <v>2000</v>
      </c>
      <c r="D14" s="69"/>
      <c r="E14" s="23" t="s">
        <v>46</v>
      </c>
      <c r="F14" s="23">
        <v>1250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51" t="s">
        <v>10</v>
      </c>
      <c r="B15" s="51"/>
      <c r="C15" s="62" t="s">
        <v>35</v>
      </c>
      <c r="D15" s="63"/>
      <c r="E15" s="24"/>
      <c r="F15" s="21" t="s">
        <v>35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2" t="s">
        <v>11</v>
      </c>
      <c r="B16" s="52"/>
      <c r="C16" s="70">
        <v>1</v>
      </c>
      <c r="D16" s="63"/>
      <c r="E16" s="25" t="s">
        <v>46</v>
      </c>
      <c r="F16" s="25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52" t="s">
        <v>40</v>
      </c>
      <c r="B17" s="52"/>
      <c r="C17" s="70">
        <v>1</v>
      </c>
      <c r="D17" s="63"/>
      <c r="E17" s="25" t="s">
        <v>46</v>
      </c>
      <c r="F17" s="25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52" t="s">
        <v>12</v>
      </c>
      <c r="B18" s="52"/>
      <c r="C18" s="70">
        <v>1</v>
      </c>
      <c r="D18" s="63"/>
      <c r="E18" s="25" t="s">
        <v>46</v>
      </c>
      <c r="F18" s="25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2" t="s">
        <v>13</v>
      </c>
      <c r="B19" s="52"/>
      <c r="C19" s="70">
        <v>1</v>
      </c>
      <c r="D19" s="63"/>
      <c r="E19" s="25" t="s">
        <v>46</v>
      </c>
      <c r="F19" s="25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2" t="s">
        <v>14</v>
      </c>
      <c r="B20" s="52"/>
      <c r="C20" s="70">
        <v>1</v>
      </c>
      <c r="D20" s="63"/>
      <c r="E20" s="25" t="s">
        <v>46</v>
      </c>
      <c r="F20" s="25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.5" customHeight="1" x14ac:dyDescent="0.3">
      <c r="A21" s="52" t="s">
        <v>39</v>
      </c>
      <c r="B21" s="52"/>
      <c r="C21" s="70">
        <v>1</v>
      </c>
      <c r="D21" s="63"/>
      <c r="E21" s="25" t="s">
        <v>46</v>
      </c>
      <c r="F21" s="25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1" t="s">
        <v>15</v>
      </c>
      <c r="B22" s="51"/>
      <c r="C22" s="62"/>
      <c r="D22" s="63"/>
      <c r="E22" s="24"/>
      <c r="F22" s="21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2" t="s">
        <v>16</v>
      </c>
      <c r="B23" s="52"/>
      <c r="C23" s="46">
        <v>0.9</v>
      </c>
      <c r="D23" s="63"/>
      <c r="E23" s="25" t="s">
        <v>46</v>
      </c>
      <c r="F23" s="25">
        <v>0.8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.5" customHeight="1" x14ac:dyDescent="0.3">
      <c r="A24" s="26" t="s">
        <v>43</v>
      </c>
      <c r="B24" s="26"/>
      <c r="C24" s="46">
        <v>0.9</v>
      </c>
      <c r="D24" s="47"/>
      <c r="E24" s="25" t="s">
        <v>46</v>
      </c>
      <c r="F24" s="25">
        <v>0.8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6.5" customHeight="1" x14ac:dyDescent="0.3">
      <c r="A25" s="26" t="s">
        <v>42</v>
      </c>
      <c r="B25" s="26"/>
      <c r="C25" s="46">
        <v>0.9</v>
      </c>
      <c r="D25" s="47"/>
      <c r="E25" s="25" t="s">
        <v>46</v>
      </c>
      <c r="F25" s="25">
        <v>0.8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6.5" customHeight="1" x14ac:dyDescent="0.3">
      <c r="A26" s="26" t="s">
        <v>41</v>
      </c>
      <c r="B26" s="26"/>
      <c r="C26" s="46">
        <v>0.9</v>
      </c>
      <c r="D26" s="47"/>
      <c r="E26" s="25" t="s">
        <v>46</v>
      </c>
      <c r="F26" s="25">
        <v>0.8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52" t="s">
        <v>17</v>
      </c>
      <c r="B27" s="52"/>
      <c r="C27" s="46">
        <v>0.9</v>
      </c>
      <c r="D27" s="63"/>
      <c r="E27" s="25" t="s">
        <v>46</v>
      </c>
      <c r="F27" s="25">
        <v>0.8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52" t="s">
        <v>18</v>
      </c>
      <c r="B28" s="52"/>
      <c r="C28" s="46">
        <v>0.9</v>
      </c>
      <c r="D28" s="63"/>
      <c r="E28" s="25" t="s">
        <v>46</v>
      </c>
      <c r="F28" s="25">
        <v>0.8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51" t="s">
        <v>19</v>
      </c>
      <c r="B29" s="51"/>
      <c r="C29" s="62"/>
      <c r="D29" s="63"/>
      <c r="E29" s="24"/>
      <c r="F29" s="21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52" t="s">
        <v>20</v>
      </c>
      <c r="B30" s="52"/>
      <c r="C30" s="46">
        <v>0.6</v>
      </c>
      <c r="D30" s="47"/>
      <c r="E30" s="25" t="s">
        <v>46</v>
      </c>
      <c r="F30" s="25">
        <v>0.5</v>
      </c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52" t="s">
        <v>42</v>
      </c>
      <c r="B31" s="52"/>
      <c r="C31" s="46">
        <v>0.6</v>
      </c>
      <c r="D31" s="47"/>
      <c r="E31" s="25" t="s">
        <v>46</v>
      </c>
      <c r="F31" s="25">
        <v>0.5</v>
      </c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52" t="s">
        <v>41</v>
      </c>
      <c r="B32" s="52"/>
      <c r="C32" s="46">
        <v>0.6</v>
      </c>
      <c r="D32" s="47"/>
      <c r="E32" s="25" t="s">
        <v>46</v>
      </c>
      <c r="F32" s="25">
        <v>0.5</v>
      </c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8" ht="15.75" customHeight="1" x14ac:dyDescent="0.3">
      <c r="A33" s="52" t="s">
        <v>21</v>
      </c>
      <c r="B33" s="52"/>
      <c r="C33" s="46">
        <v>0.6</v>
      </c>
      <c r="D33" s="47"/>
      <c r="E33" s="25" t="s">
        <v>46</v>
      </c>
      <c r="F33" s="25">
        <v>0.5</v>
      </c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8" x14ac:dyDescent="0.3">
      <c r="A34" s="51" t="s">
        <v>22</v>
      </c>
      <c r="B34" s="51"/>
      <c r="C34" s="73"/>
      <c r="D34" s="63"/>
      <c r="E34" s="24"/>
      <c r="F34" s="2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8" x14ac:dyDescent="0.3">
      <c r="A35" s="55" t="s">
        <v>23</v>
      </c>
      <c r="B35" s="55"/>
      <c r="C35" s="46">
        <v>0.5</v>
      </c>
      <c r="D35" s="63"/>
      <c r="E35" s="25">
        <v>0.5</v>
      </c>
      <c r="F35" s="25">
        <v>0.5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8" x14ac:dyDescent="0.3">
      <c r="A36" s="51" t="s">
        <v>24</v>
      </c>
      <c r="B36" s="51"/>
      <c r="C36" s="62" t="s">
        <v>25</v>
      </c>
      <c r="D36" s="63"/>
      <c r="E36" s="21" t="s">
        <v>25</v>
      </c>
      <c r="F36" s="21" t="s">
        <v>25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8" x14ac:dyDescent="0.3">
      <c r="A37" s="28"/>
      <c r="B37" s="28"/>
      <c r="C37" s="29"/>
      <c r="D37" s="29"/>
      <c r="E37" s="29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8" x14ac:dyDescent="0.3">
      <c r="A38" s="30" t="s">
        <v>26</v>
      </c>
      <c r="B38" s="31" t="s">
        <v>27</v>
      </c>
      <c r="C38" s="74" t="s">
        <v>33</v>
      </c>
      <c r="D38" s="75"/>
      <c r="E38" s="9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8" x14ac:dyDescent="0.3">
      <c r="A39" s="32" t="s">
        <v>28</v>
      </c>
      <c r="B39" s="33">
        <v>49</v>
      </c>
      <c r="C39" s="34">
        <v>31.07</v>
      </c>
      <c r="D39" s="34">
        <f>C39</f>
        <v>31.07</v>
      </c>
      <c r="E39" s="34"/>
      <c r="F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3">
      <c r="A40" s="35" t="s">
        <v>29</v>
      </c>
      <c r="B40" s="36">
        <v>26</v>
      </c>
      <c r="C40" s="37">
        <v>92.76</v>
      </c>
      <c r="D40" s="34">
        <f t="shared" ref="D40:D42" si="0">C40</f>
        <v>92.76</v>
      </c>
      <c r="E40" s="37"/>
      <c r="F40" s="37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3">
      <c r="A41" s="35" t="s">
        <v>30</v>
      </c>
      <c r="B41" s="36">
        <v>18</v>
      </c>
      <c r="C41" s="37">
        <v>92.76</v>
      </c>
      <c r="D41" s="34">
        <f t="shared" si="0"/>
        <v>92.76</v>
      </c>
      <c r="E41" s="37"/>
      <c r="F41" s="37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3">
      <c r="A42" s="38" t="s">
        <v>0</v>
      </c>
      <c r="B42" s="39">
        <v>36</v>
      </c>
      <c r="C42" s="40">
        <v>92.76</v>
      </c>
      <c r="D42" s="34">
        <f t="shared" si="0"/>
        <v>92.76</v>
      </c>
      <c r="E42" s="40"/>
      <c r="F42" s="40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3">
      <c r="A43" s="54" t="s">
        <v>31</v>
      </c>
      <c r="B43" s="54"/>
      <c r="C43" s="41">
        <f t="shared" ref="C43:D43" si="1">SUMPRODUCT(C39:C42,$B$39:$B$42)</f>
        <v>8943.2300000000014</v>
      </c>
      <c r="D43" s="41">
        <f t="shared" si="1"/>
        <v>8943.2300000000014</v>
      </c>
      <c r="E43" s="41"/>
      <c r="F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3">
      <c r="A44" s="53" t="s">
        <v>32</v>
      </c>
      <c r="B44" s="53"/>
      <c r="C44" s="42">
        <f t="shared" ref="C44:D44" si="2">C43*12</f>
        <v>107318.76000000001</v>
      </c>
      <c r="D44" s="42">
        <f t="shared" si="2"/>
        <v>107318.76000000001</v>
      </c>
      <c r="E44" s="42"/>
      <c r="F44" s="37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3">
      <c r="A45" s="43" t="s">
        <v>36</v>
      </c>
      <c r="B45" s="44"/>
      <c r="C45" s="48">
        <f>(D44/$C$44)-1</f>
        <v>0</v>
      </c>
      <c r="D45" s="49"/>
      <c r="E45" s="45">
        <f>(E44/$C$44)-1</f>
        <v>-1</v>
      </c>
      <c r="F45" s="45">
        <f>(F44/$C$44)-1</f>
        <v>-1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3"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3"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8" x14ac:dyDescent="0.3">
      <c r="A48" s="10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E49" s="1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6">
        <v>-2</v>
      </c>
      <c r="E50" s="1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idden="1" x14ac:dyDescent="0.3">
      <c r="E51" s="1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idden="1" x14ac:dyDescent="0.3">
      <c r="E52" s="1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idden="1" x14ac:dyDescent="0.3">
      <c r="E53" s="1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idden="1" x14ac:dyDescent="0.3"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idden="1" x14ac:dyDescent="0.3"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idden="1" x14ac:dyDescent="0.3"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idden="1" x14ac:dyDescent="0.3">
      <c r="H57" s="1"/>
      <c r="I57" s="1"/>
      <c r="J57" s="1"/>
      <c r="K57" s="1"/>
      <c r="L57" s="1"/>
      <c r="M57" s="1"/>
      <c r="N57" s="1"/>
      <c r="O57" s="1"/>
      <c r="P57" s="1"/>
      <c r="Q57" s="1"/>
    </row>
  </sheetData>
  <mergeCells count="66">
    <mergeCell ref="D1:F1"/>
    <mergeCell ref="C34:D34"/>
    <mergeCell ref="C35:D35"/>
    <mergeCell ref="C36:D36"/>
    <mergeCell ref="C38:D38"/>
    <mergeCell ref="C27:D27"/>
    <mergeCell ref="C28:D28"/>
    <mergeCell ref="C29:D29"/>
    <mergeCell ref="C30:D30"/>
    <mergeCell ref="C33:D33"/>
    <mergeCell ref="C31:D31"/>
    <mergeCell ref="C32:D32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4:D4"/>
    <mergeCell ref="C5:D5"/>
    <mergeCell ref="C6:D6"/>
    <mergeCell ref="C7:D7"/>
    <mergeCell ref="C8:D8"/>
    <mergeCell ref="A23:B23"/>
    <mergeCell ref="A27:B27"/>
    <mergeCell ref="A28:B28"/>
    <mergeCell ref="A44:B44"/>
    <mergeCell ref="A43:B43"/>
    <mergeCell ref="A29:B29"/>
    <mergeCell ref="A30:B30"/>
    <mergeCell ref="A33:B33"/>
    <mergeCell ref="A34:B34"/>
    <mergeCell ref="A35:B35"/>
    <mergeCell ref="A36:B36"/>
    <mergeCell ref="A31:B31"/>
    <mergeCell ref="A32:B32"/>
    <mergeCell ref="A18:B18"/>
    <mergeCell ref="A19:B19"/>
    <mergeCell ref="A20:B20"/>
    <mergeCell ref="A21:B21"/>
    <mergeCell ref="A22:B22"/>
    <mergeCell ref="C24:D24"/>
    <mergeCell ref="C25:D25"/>
    <mergeCell ref="C26:D26"/>
    <mergeCell ref="C45:D4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25" right="0.25" top="0.75" bottom="0.75" header="0.3" footer="0.3"/>
  <pageSetup scale="91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Company>Hub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Girdler, Tripp</dc:creator>
  <cp:lastModifiedBy>McKee, Terry</cp:lastModifiedBy>
  <cp:lastPrinted>2019-07-15T17:33:40Z</cp:lastPrinted>
  <dcterms:created xsi:type="dcterms:W3CDTF">2017-01-04T16:23:35Z</dcterms:created>
  <dcterms:modified xsi:type="dcterms:W3CDTF">2019-07-30T17:46:47Z</dcterms:modified>
</cp:coreProperties>
</file>