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eller\Documents\"/>
    </mc:Choice>
  </mc:AlternateContent>
  <xr:revisionPtr revIDLastSave="0" documentId="13_ncr:1_{42934688-9C4E-4841-AE17-AC7FB77517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M17" i="1"/>
  <c r="M6" i="1"/>
  <c r="F3" i="1"/>
  <c r="K13" i="1"/>
  <c r="K12" i="1"/>
  <c r="K11" i="1"/>
  <c r="K6" i="1"/>
  <c r="F19" i="1"/>
  <c r="F17" i="1"/>
  <c r="F16" i="1"/>
  <c r="F14" i="1"/>
  <c r="F13" i="1"/>
  <c r="F12" i="1"/>
  <c r="F11" i="1"/>
  <c r="F10" i="1"/>
  <c r="F9" i="1"/>
  <c r="F8" i="1"/>
  <c r="F6" i="1"/>
  <c r="F5" i="1"/>
  <c r="F4" i="1"/>
  <c r="O24" i="1" l="1"/>
  <c r="K24" i="1"/>
  <c r="M24" i="1"/>
</calcChain>
</file>

<file path=xl/sharedStrings.xml><?xml version="1.0" encoding="utf-8"?>
<sst xmlns="http://schemas.openxmlformats.org/spreadsheetml/2006/main" count="108" uniqueCount="52">
  <si>
    <t xml:space="preserve">Combined Total Quantity's </t>
  </si>
  <si>
    <t>GDOT ITEM DESCRIPTION</t>
  </si>
  <si>
    <t xml:space="preserve">GDOT PAY ITEM </t>
  </si>
  <si>
    <t>UNITS</t>
  </si>
  <si>
    <t>ESTIMATED UNIT PRICE</t>
  </si>
  <si>
    <t>PROJECT UNIT QTY</t>
  </si>
  <si>
    <t>EXTENDED UNIT  TOTAL</t>
  </si>
  <si>
    <t xml:space="preserve"> UNIT PRICE</t>
  </si>
  <si>
    <t>BITUM TACK COAT</t>
  </si>
  <si>
    <t>413-1000</t>
  </si>
  <si>
    <t>GL</t>
  </si>
  <si>
    <t>RECYL ASPH CONC LEVELING, INCL BITUM MATL &amp; H LIME</t>
  </si>
  <si>
    <t>402-1812</t>
  </si>
  <si>
    <t>TN</t>
  </si>
  <si>
    <t>RECYL ASPH CONC 9.5MM SUPERPAVE, GP 1 OR 2, INCL BITUM MATL &amp; H LIME 135#/SY</t>
  </si>
  <si>
    <t>402-3100</t>
  </si>
  <si>
    <t>MILL ASPHALT CONC PVMT, 1 1/ 2 IN DEPTH</t>
  </si>
  <si>
    <t>SY</t>
  </si>
  <si>
    <t>432-0208</t>
  </si>
  <si>
    <t>n/a</t>
  </si>
  <si>
    <t>THERMOPLASTIC SOLID TRAFFIC STRIPE       5 IN, WHITE</t>
  </si>
  <si>
    <t>653-1501</t>
  </si>
  <si>
    <t>LF</t>
  </si>
  <si>
    <t xml:space="preserve">THERMOPLASTIC SOLID TRAFFIC STRIPE       5 IN, YELLOW </t>
  </si>
  <si>
    <t>653-1502</t>
  </si>
  <si>
    <t>PREFORMED SOLID TRAFFIC STRIPE 8 IN; WHITE   (Crosswalk)</t>
  </si>
  <si>
    <t xml:space="preserve">THERMOPLASTIC SOLID TRAFFIC STRIPE  24 IN; WHITE    (STOP BAR)    </t>
  </si>
  <si>
    <t>653-1704</t>
  </si>
  <si>
    <t>THERMOPLASTIC  PVMT  MKG  ARROW TP1  WHITE</t>
  </si>
  <si>
    <t>653-0110</t>
  </si>
  <si>
    <t>EA</t>
  </si>
  <si>
    <t>THERMOPLASTIC PVMT MKG ARROW TP2  WHITE</t>
  </si>
  <si>
    <t>THERMO  TRAFFIC STRIPE  GDOT T-14 DET "A"  WHITE</t>
  </si>
  <si>
    <t>150-1000</t>
  </si>
  <si>
    <t>MOBILIZATION</t>
  </si>
  <si>
    <t xml:space="preserve">Atlanta Paving &amp; Concrete Construction, Inc. </t>
  </si>
  <si>
    <t>TSPLOST YEAR 1</t>
  </si>
  <si>
    <t>657-1084</t>
  </si>
  <si>
    <t xml:space="preserve"> Water Valve GP 1 (Lower/Grade as needed) </t>
  </si>
  <si>
    <t>611-4001</t>
  </si>
  <si>
    <t>Storm Drain Inlet GP 1 (Lower/Grade as needed)</t>
  </si>
  <si>
    <t>668-2110</t>
  </si>
  <si>
    <t>668-21110</t>
  </si>
  <si>
    <t>Storm Sewer Manhole, TP 1 (Lower/Grade as needed)</t>
  </si>
  <si>
    <t>668-4311</t>
  </si>
  <si>
    <t>Traffic Control</t>
  </si>
  <si>
    <t>Lump</t>
  </si>
  <si>
    <t>150-</t>
  </si>
  <si>
    <t>Adjustments-Testing</t>
  </si>
  <si>
    <t>DISQUALIFIED DUE TO NOT FILLING BID SHEET OUT CORRECTLY</t>
  </si>
  <si>
    <t xml:space="preserve">Baldwin Paving Company, Inc. </t>
  </si>
  <si>
    <t xml:space="preserve">Quality Construction by McLeroy,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</si>
</sst>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 wrapText="1"/>
    </xf>
    <xf numFmtId="0" fontId="2" fillId="2" borderId="7" xfId="0" applyNumberFormat="1" applyFont="1" applyFill="1" applyBorder="1" applyAlignment="1">
      <alignment horizontal="center" wrapText="1" readingOrder="2"/>
    </xf>
    <xf numFmtId="0" fontId="2" fillId="2" borderId="8" xfId="0" applyFont="1" applyFill="1" applyBorder="1" applyAlignment="1">
      <alignment horizontal="center" wrapText="1"/>
    </xf>
    <xf numFmtId="44" fontId="2" fillId="2" borderId="9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left" wrapText="1"/>
    </xf>
    <xf numFmtId="164" fontId="7" fillId="4" borderId="13" xfId="1" applyNumberFormat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165" fontId="2" fillId="4" borderId="14" xfId="0" applyNumberFormat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left" wrapText="1"/>
    </xf>
    <xf numFmtId="164" fontId="7" fillId="0" borderId="13" xfId="1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165" fontId="2" fillId="3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2" xfId="1" applyFont="1" applyFill="1" applyBorder="1" applyAlignment="1">
      <alignment vertical="center" wrapText="1"/>
    </xf>
    <xf numFmtId="0" fontId="7" fillId="0" borderId="13" xfId="1" applyFont="1" applyFill="1" applyBorder="1" applyAlignment="1">
      <alignment horizontal="center" vertical="center"/>
    </xf>
    <xf numFmtId="165" fontId="7" fillId="0" borderId="13" xfId="1" applyNumberFormat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left" wrapText="1"/>
    </xf>
    <xf numFmtId="164" fontId="7" fillId="4" borderId="18" xfId="1" applyNumberFormat="1" applyFont="1" applyFill="1" applyBorder="1" applyAlignment="1">
      <alignment horizontal="center"/>
    </xf>
    <xf numFmtId="0" fontId="7" fillId="4" borderId="18" xfId="1" applyFont="1" applyFill="1" applyBorder="1" applyAlignment="1">
      <alignment horizontal="center" vertical="center"/>
    </xf>
    <xf numFmtId="165" fontId="2" fillId="3" borderId="10" xfId="0" applyNumberFormat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vertical="center" wrapText="1"/>
    </xf>
    <xf numFmtId="164" fontId="7" fillId="0" borderId="20" xfId="1" applyNumberFormat="1" applyFont="1" applyFill="1" applyBorder="1" applyAlignment="1">
      <alignment horizontal="center" vertical="center"/>
    </xf>
    <xf numFmtId="165" fontId="7" fillId="0" borderId="20" xfId="1" applyNumberFormat="1" applyFont="1" applyFill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165" fontId="2" fillId="4" borderId="26" xfId="0" applyNumberFormat="1" applyFont="1" applyFill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/>
    </xf>
    <xf numFmtId="165" fontId="2" fillId="4" borderId="27" xfId="0" applyNumberFormat="1" applyFont="1" applyFill="1" applyBorder="1" applyAlignment="1">
      <alignment horizontal="center" vertical="center"/>
    </xf>
    <xf numFmtId="44" fontId="0" fillId="0" borderId="0" xfId="0" applyNumberFormat="1"/>
    <xf numFmtId="165" fontId="2" fillId="4" borderId="28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wrapText="1"/>
    </xf>
    <xf numFmtId="164" fontId="7" fillId="5" borderId="13" xfId="1" applyNumberFormat="1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0" fontId="7" fillId="5" borderId="12" xfId="1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4" fontId="2" fillId="6" borderId="9" xfId="0" applyNumberFormat="1" applyFont="1" applyFill="1" applyBorder="1" applyAlignment="1">
      <alignment horizontal="center" wrapText="1"/>
    </xf>
    <xf numFmtId="0" fontId="2" fillId="6" borderId="11" xfId="0" applyFont="1" applyFill="1" applyBorder="1" applyAlignment="1">
      <alignment horizontal="center" wrapText="1"/>
    </xf>
    <xf numFmtId="44" fontId="2" fillId="6" borderId="15" xfId="0" applyNumberFormat="1" applyFont="1" applyFill="1" applyBorder="1" applyAlignment="1">
      <alignment horizontal="center" vertical="center"/>
    </xf>
    <xf numFmtId="44" fontId="2" fillId="6" borderId="15" xfId="0" applyNumberFormat="1" applyFont="1" applyFill="1" applyBorder="1" applyAlignment="1">
      <alignment horizontal="center" vertical="center" wrapText="1"/>
    </xf>
    <xf numFmtId="44" fontId="2" fillId="6" borderId="15" xfId="1" applyNumberFormat="1" applyFont="1" applyFill="1" applyBorder="1" applyAlignment="1">
      <alignment horizontal="center" vertical="center"/>
    </xf>
    <xf numFmtId="44" fontId="2" fillId="6" borderId="23" xfId="1" applyNumberFormat="1" applyFont="1" applyFill="1" applyBorder="1" applyAlignment="1">
      <alignment horizontal="center" vertical="center"/>
    </xf>
    <xf numFmtId="44" fontId="2" fillId="6" borderId="24" xfId="0" applyNumberFormat="1" applyFont="1" applyFill="1" applyBorder="1" applyAlignment="1">
      <alignment horizontal="center" vertical="center"/>
    </xf>
    <xf numFmtId="44" fontId="1" fillId="6" borderId="21" xfId="1" applyNumberFormat="1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44" fontId="1" fillId="6" borderId="15" xfId="1" applyNumberFormat="1" applyFont="1" applyFill="1" applyBorder="1" applyAlignment="1">
      <alignment horizontal="center" vertical="center"/>
    </xf>
    <xf numFmtId="44" fontId="2" fillId="6" borderId="16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0" fillId="6" borderId="0" xfId="0" applyFill="1"/>
    <xf numFmtId="44" fontId="0" fillId="6" borderId="0" xfId="0" applyNumberFormat="1" applyFill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O16" sqref="O16"/>
    </sheetView>
  </sheetViews>
  <sheetFormatPr defaultRowHeight="15" x14ac:dyDescent="0.25"/>
  <cols>
    <col min="1" max="1" width="42" customWidth="1"/>
    <col min="2" max="2" width="8.7109375" bestFit="1" customWidth="1"/>
    <col min="3" max="3" width="6.42578125" bestFit="1" customWidth="1"/>
    <col min="4" max="4" width="10.140625" hidden="1" customWidth="1"/>
    <col min="5" max="5" width="9" bestFit="1" customWidth="1"/>
    <col min="6" max="6" width="11.140625" hidden="1" customWidth="1"/>
    <col min="7" max="7" width="52.5703125" bestFit="1" customWidth="1"/>
    <col min="8" max="9" width="11.140625" customWidth="1"/>
    <col min="10" max="10" width="11.5703125" bestFit="1" customWidth="1"/>
    <col min="11" max="11" width="22" customWidth="1"/>
    <col min="12" max="12" width="11.5703125" bestFit="1" customWidth="1"/>
    <col min="13" max="13" width="19.5703125" customWidth="1"/>
    <col min="14" max="14" width="12.5703125" bestFit="1" customWidth="1"/>
    <col min="15" max="15" width="24.42578125" customWidth="1"/>
  </cols>
  <sheetData>
    <row r="1" spans="1:15" ht="56.25" customHeight="1" thickBot="1" x14ac:dyDescent="0.3">
      <c r="A1" s="1" t="s">
        <v>0</v>
      </c>
      <c r="B1" s="47" t="s">
        <v>36</v>
      </c>
      <c r="C1" s="47"/>
      <c r="D1" s="47"/>
      <c r="E1" s="47"/>
      <c r="F1" s="48"/>
      <c r="J1" s="49" t="s">
        <v>35</v>
      </c>
      <c r="K1" s="50"/>
      <c r="L1" s="45" t="s">
        <v>50</v>
      </c>
      <c r="M1" s="46"/>
      <c r="N1" s="45" t="s">
        <v>51</v>
      </c>
      <c r="O1" s="46"/>
    </row>
    <row r="2" spans="1:15" ht="45.75" thickBot="1" x14ac:dyDescent="0.3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2" t="s">
        <v>1</v>
      </c>
      <c r="H2" s="3" t="s">
        <v>2</v>
      </c>
      <c r="I2" s="4" t="s">
        <v>3</v>
      </c>
      <c r="J2" s="51" t="s">
        <v>7</v>
      </c>
      <c r="K2" s="52" t="s">
        <v>6</v>
      </c>
      <c r="L2" s="8" t="s">
        <v>7</v>
      </c>
      <c r="M2" s="9" t="s">
        <v>6</v>
      </c>
      <c r="N2" s="8" t="s">
        <v>7</v>
      </c>
      <c r="O2" s="9" t="s">
        <v>6</v>
      </c>
    </row>
    <row r="3" spans="1:15" ht="26.25" customHeight="1" x14ac:dyDescent="0.25">
      <c r="A3" s="10" t="s">
        <v>8</v>
      </c>
      <c r="B3" s="11" t="s">
        <v>9</v>
      </c>
      <c r="C3" s="12" t="s">
        <v>10</v>
      </c>
      <c r="D3" s="13">
        <v>2.25</v>
      </c>
      <c r="E3" s="14">
        <v>2398</v>
      </c>
      <c r="F3" s="15">
        <f>M3</f>
        <v>23.98</v>
      </c>
      <c r="G3" s="39" t="s">
        <v>8</v>
      </c>
      <c r="H3" s="40" t="s">
        <v>9</v>
      </c>
      <c r="I3" s="41" t="s">
        <v>10</v>
      </c>
      <c r="J3" s="53">
        <v>5.51</v>
      </c>
      <c r="K3" s="53">
        <v>13212.98</v>
      </c>
      <c r="L3" s="37">
        <v>0.01</v>
      </c>
      <c r="M3" s="37">
        <v>23.98</v>
      </c>
      <c r="N3" s="37">
        <v>6</v>
      </c>
      <c r="O3" s="37">
        <v>14388</v>
      </c>
    </row>
    <row r="4" spans="1:15" ht="30" customHeight="1" x14ac:dyDescent="0.25">
      <c r="A4" s="16" t="s">
        <v>11</v>
      </c>
      <c r="B4" s="11" t="s">
        <v>12</v>
      </c>
      <c r="C4" s="12" t="s">
        <v>13</v>
      </c>
      <c r="D4" s="13">
        <v>110</v>
      </c>
      <c r="E4" s="14">
        <v>775</v>
      </c>
      <c r="F4" s="15">
        <f t="shared" ref="F4:F14" si="0">SUM(D4*E4)</f>
        <v>85250</v>
      </c>
      <c r="G4" s="42" t="s">
        <v>11</v>
      </c>
      <c r="H4" s="40" t="s">
        <v>12</v>
      </c>
      <c r="I4" s="41" t="s">
        <v>13</v>
      </c>
      <c r="J4" s="53">
        <v>143.44</v>
      </c>
      <c r="K4" s="53">
        <v>111166</v>
      </c>
      <c r="L4" s="37">
        <v>215</v>
      </c>
      <c r="M4" s="37">
        <v>166625</v>
      </c>
      <c r="N4" s="37">
        <v>131.1</v>
      </c>
      <c r="O4" s="37">
        <v>101602.5</v>
      </c>
    </row>
    <row r="5" spans="1:15" ht="34.5" customHeight="1" x14ac:dyDescent="0.25">
      <c r="A5" s="16" t="s">
        <v>14</v>
      </c>
      <c r="B5" s="11" t="s">
        <v>15</v>
      </c>
      <c r="C5" s="12" t="s">
        <v>13</v>
      </c>
      <c r="D5" s="13">
        <v>100</v>
      </c>
      <c r="E5" s="14">
        <v>3104</v>
      </c>
      <c r="F5" s="15">
        <f t="shared" si="0"/>
        <v>310400</v>
      </c>
      <c r="G5" s="42" t="s">
        <v>14</v>
      </c>
      <c r="H5" s="40" t="s">
        <v>15</v>
      </c>
      <c r="I5" s="41" t="s">
        <v>13</v>
      </c>
      <c r="J5" s="53">
        <v>135.19999999999999</v>
      </c>
      <c r="K5" s="53">
        <v>419660.79999999999</v>
      </c>
      <c r="L5" s="37">
        <v>161</v>
      </c>
      <c r="M5" s="37">
        <v>499744</v>
      </c>
      <c r="N5" s="37">
        <v>121</v>
      </c>
      <c r="O5" s="37">
        <v>375584</v>
      </c>
    </row>
    <row r="6" spans="1:15" ht="30" customHeight="1" x14ac:dyDescent="0.25">
      <c r="A6" s="16" t="s">
        <v>16</v>
      </c>
      <c r="B6" s="11" t="s">
        <v>18</v>
      </c>
      <c r="C6" s="12" t="s">
        <v>17</v>
      </c>
      <c r="D6" s="13">
        <v>5</v>
      </c>
      <c r="E6" s="14">
        <v>30893</v>
      </c>
      <c r="F6" s="15">
        <f t="shared" si="0"/>
        <v>154465</v>
      </c>
      <c r="G6" s="42" t="s">
        <v>16</v>
      </c>
      <c r="H6" s="40" t="s">
        <v>18</v>
      </c>
      <c r="I6" s="41" t="s">
        <v>17</v>
      </c>
      <c r="J6" s="53">
        <v>3.58</v>
      </c>
      <c r="K6" s="53">
        <f>SUM(J6*E6)</f>
        <v>110596.94</v>
      </c>
      <c r="L6" s="37">
        <v>3.33</v>
      </c>
      <c r="M6" s="37">
        <f>SUM(L6*E6)</f>
        <v>102873.69</v>
      </c>
      <c r="N6" s="37">
        <v>1.85</v>
      </c>
      <c r="O6" s="37">
        <v>57152.05</v>
      </c>
    </row>
    <row r="7" spans="1:15" ht="30" customHeight="1" x14ac:dyDescent="0.25">
      <c r="A7" s="10" t="s">
        <v>20</v>
      </c>
      <c r="B7" s="17" t="s">
        <v>21</v>
      </c>
      <c r="C7" s="18" t="s">
        <v>22</v>
      </c>
      <c r="D7" s="13">
        <v>0.65</v>
      </c>
      <c r="E7" s="14">
        <v>5980</v>
      </c>
      <c r="F7" s="19" t="s">
        <v>19</v>
      </c>
      <c r="G7" s="39" t="s">
        <v>20</v>
      </c>
      <c r="H7" s="40" t="s">
        <v>21</v>
      </c>
      <c r="I7" s="43" t="s">
        <v>22</v>
      </c>
      <c r="J7" s="53">
        <v>0.66</v>
      </c>
      <c r="K7" s="53">
        <v>3946.8</v>
      </c>
      <c r="L7" s="37">
        <v>0.75</v>
      </c>
      <c r="M7" s="37">
        <v>4485</v>
      </c>
      <c r="N7" s="37">
        <v>0.5</v>
      </c>
      <c r="O7" s="37">
        <v>2990</v>
      </c>
    </row>
    <row r="8" spans="1:15" ht="30" customHeight="1" x14ac:dyDescent="0.25">
      <c r="A8" s="10" t="s">
        <v>23</v>
      </c>
      <c r="B8" s="17" t="s">
        <v>24</v>
      </c>
      <c r="C8" s="18" t="s">
        <v>22</v>
      </c>
      <c r="D8" s="13">
        <v>0.65</v>
      </c>
      <c r="E8" s="14">
        <v>13430</v>
      </c>
      <c r="F8" s="15">
        <f t="shared" si="0"/>
        <v>8729.5</v>
      </c>
      <c r="G8" s="39" t="s">
        <v>23</v>
      </c>
      <c r="H8" s="40" t="s">
        <v>24</v>
      </c>
      <c r="I8" s="43" t="s">
        <v>22</v>
      </c>
      <c r="J8" s="53">
        <v>0.66</v>
      </c>
      <c r="K8" s="53">
        <v>8863.7999999999993</v>
      </c>
      <c r="L8" s="37">
        <v>0.75</v>
      </c>
      <c r="M8" s="37">
        <v>10072.5</v>
      </c>
      <c r="N8" s="37">
        <v>2</v>
      </c>
      <c r="O8" s="37">
        <v>26860</v>
      </c>
    </row>
    <row r="9" spans="1:15" ht="30" customHeight="1" x14ac:dyDescent="0.25">
      <c r="A9" s="10" t="s">
        <v>25</v>
      </c>
      <c r="B9" s="18" t="s">
        <v>37</v>
      </c>
      <c r="C9" s="18" t="s">
        <v>22</v>
      </c>
      <c r="D9" s="13">
        <v>0.65</v>
      </c>
      <c r="E9" s="14">
        <v>2378</v>
      </c>
      <c r="F9" s="15">
        <f t="shared" si="0"/>
        <v>1545.7</v>
      </c>
      <c r="G9" s="39" t="s">
        <v>25</v>
      </c>
      <c r="H9" s="43" t="s">
        <v>37</v>
      </c>
      <c r="I9" s="43" t="s">
        <v>22</v>
      </c>
      <c r="J9" s="53">
        <v>16.5</v>
      </c>
      <c r="K9" s="53">
        <v>39237</v>
      </c>
      <c r="L9" s="37">
        <v>3.1</v>
      </c>
      <c r="M9" s="37">
        <v>7371.8</v>
      </c>
      <c r="N9" s="37">
        <v>3</v>
      </c>
      <c r="O9" s="37">
        <v>7134</v>
      </c>
    </row>
    <row r="10" spans="1:15" ht="30" customHeight="1" x14ac:dyDescent="0.25">
      <c r="A10" s="10" t="s">
        <v>26</v>
      </c>
      <c r="B10" s="20" t="s">
        <v>27</v>
      </c>
      <c r="C10" s="18" t="s">
        <v>22</v>
      </c>
      <c r="D10" s="21">
        <v>7</v>
      </c>
      <c r="E10" s="14">
        <v>192</v>
      </c>
      <c r="F10" s="19">
        <f t="shared" si="0"/>
        <v>1344</v>
      </c>
      <c r="G10" s="39" t="s">
        <v>26</v>
      </c>
      <c r="H10" s="44" t="s">
        <v>27</v>
      </c>
      <c r="I10" s="43" t="s">
        <v>22</v>
      </c>
      <c r="J10" s="53">
        <v>9.35</v>
      </c>
      <c r="K10" s="53">
        <v>1795.2</v>
      </c>
      <c r="L10" s="37">
        <v>10.5</v>
      </c>
      <c r="M10" s="37">
        <v>2016</v>
      </c>
      <c r="N10" s="37">
        <v>9</v>
      </c>
      <c r="O10" s="37">
        <v>1728</v>
      </c>
    </row>
    <row r="11" spans="1:15" ht="30" customHeight="1" x14ac:dyDescent="0.25">
      <c r="A11" s="10" t="s">
        <v>38</v>
      </c>
      <c r="B11" s="18" t="s">
        <v>39</v>
      </c>
      <c r="C11" s="18" t="s">
        <v>30</v>
      </c>
      <c r="D11" s="21">
        <v>15</v>
      </c>
      <c r="E11" s="14">
        <v>19</v>
      </c>
      <c r="F11" s="19">
        <f t="shared" si="0"/>
        <v>285</v>
      </c>
      <c r="G11" s="10" t="s">
        <v>28</v>
      </c>
      <c r="H11" s="18" t="s">
        <v>29</v>
      </c>
      <c r="I11" s="18" t="s">
        <v>30</v>
      </c>
      <c r="J11" s="53">
        <v>850</v>
      </c>
      <c r="K11" s="53">
        <f>SUM(J11*E11)</f>
        <v>16150</v>
      </c>
      <c r="L11" s="37">
        <v>400</v>
      </c>
      <c r="M11" s="37">
        <v>7600</v>
      </c>
      <c r="N11" s="37">
        <v>250</v>
      </c>
      <c r="O11" s="37">
        <v>4750</v>
      </c>
    </row>
    <row r="12" spans="1:15" ht="30" customHeight="1" x14ac:dyDescent="0.25">
      <c r="A12" s="10" t="s">
        <v>40</v>
      </c>
      <c r="B12" s="18" t="s">
        <v>41</v>
      </c>
      <c r="C12" s="18" t="s">
        <v>30</v>
      </c>
      <c r="D12" s="21">
        <v>150</v>
      </c>
      <c r="E12" s="14">
        <v>24</v>
      </c>
      <c r="F12" s="15">
        <f t="shared" si="0"/>
        <v>3600</v>
      </c>
      <c r="G12" s="10" t="s">
        <v>31</v>
      </c>
      <c r="H12" s="18" t="s">
        <v>42</v>
      </c>
      <c r="I12" s="18" t="s">
        <v>30</v>
      </c>
      <c r="J12" s="53">
        <v>1750</v>
      </c>
      <c r="K12" s="53">
        <f>SUM(J12*E12)</f>
        <v>42000</v>
      </c>
      <c r="L12" s="37">
        <v>900</v>
      </c>
      <c r="M12" s="37">
        <v>21600</v>
      </c>
      <c r="N12" s="37">
        <v>500</v>
      </c>
      <c r="O12" s="37">
        <v>12000</v>
      </c>
    </row>
    <row r="13" spans="1:15" ht="30" customHeight="1" x14ac:dyDescent="0.25">
      <c r="A13" s="10" t="s">
        <v>43</v>
      </c>
      <c r="B13" s="18" t="s">
        <v>44</v>
      </c>
      <c r="C13" s="22" t="s">
        <v>17</v>
      </c>
      <c r="D13" s="13">
        <v>250</v>
      </c>
      <c r="E13" s="14">
        <v>31</v>
      </c>
      <c r="F13" s="15">
        <f t="shared" si="0"/>
        <v>7750</v>
      </c>
      <c r="G13" s="10" t="s">
        <v>32</v>
      </c>
      <c r="H13" s="18" t="s">
        <v>44</v>
      </c>
      <c r="I13" s="22" t="s">
        <v>17</v>
      </c>
      <c r="J13" s="53">
        <v>1750</v>
      </c>
      <c r="K13" s="53">
        <f>SUM(J13*E13)</f>
        <v>54250</v>
      </c>
      <c r="L13" s="37">
        <v>900</v>
      </c>
      <c r="M13" s="37">
        <v>27900</v>
      </c>
      <c r="N13" s="37">
        <v>500</v>
      </c>
      <c r="O13" s="37">
        <v>15500</v>
      </c>
    </row>
    <row r="14" spans="1:15" ht="30" customHeight="1" x14ac:dyDescent="0.25">
      <c r="A14" s="23" t="s">
        <v>45</v>
      </c>
      <c r="B14" s="17" t="s">
        <v>33</v>
      </c>
      <c r="C14" s="24" t="s">
        <v>46</v>
      </c>
      <c r="D14" s="25">
        <v>1500</v>
      </c>
      <c r="E14" s="14" t="s">
        <v>46</v>
      </c>
      <c r="F14" s="15" t="e">
        <f t="shared" si="0"/>
        <v>#VALUE!</v>
      </c>
      <c r="G14" s="23" t="s">
        <v>45</v>
      </c>
      <c r="H14" s="17" t="s">
        <v>33</v>
      </c>
      <c r="I14" s="24" t="s">
        <v>46</v>
      </c>
      <c r="J14" s="53">
        <v>56032.25</v>
      </c>
      <c r="K14" s="53">
        <v>56032.25</v>
      </c>
      <c r="L14" s="37">
        <v>95000</v>
      </c>
      <c r="M14" s="37">
        <v>95000</v>
      </c>
      <c r="N14" s="37">
        <v>163900</v>
      </c>
      <c r="O14" s="37">
        <v>163900</v>
      </c>
    </row>
    <row r="15" spans="1:15" ht="30" customHeight="1" x14ac:dyDescent="0.25">
      <c r="A15" s="23" t="s">
        <v>34</v>
      </c>
      <c r="B15" s="17" t="s">
        <v>47</v>
      </c>
      <c r="C15" s="24" t="s">
        <v>46</v>
      </c>
      <c r="D15" s="25">
        <v>1500</v>
      </c>
      <c r="E15" s="14" t="s">
        <v>46</v>
      </c>
      <c r="F15" s="19" t="s">
        <v>19</v>
      </c>
      <c r="G15" s="23" t="s">
        <v>34</v>
      </c>
      <c r="H15" s="17" t="s">
        <v>47</v>
      </c>
      <c r="I15" s="24" t="s">
        <v>46</v>
      </c>
      <c r="J15" s="53">
        <v>15000</v>
      </c>
      <c r="K15" s="53">
        <v>15000</v>
      </c>
      <c r="L15" s="37">
        <v>90000</v>
      </c>
      <c r="M15" s="37">
        <v>90000</v>
      </c>
      <c r="N15" s="37">
        <v>41500</v>
      </c>
      <c r="O15" s="37">
        <v>41500</v>
      </c>
    </row>
    <row r="16" spans="1:15" ht="30" customHeight="1" x14ac:dyDescent="0.25">
      <c r="A16" s="23" t="s">
        <v>48</v>
      </c>
      <c r="B16" s="17"/>
      <c r="C16" s="24" t="s">
        <v>46</v>
      </c>
      <c r="D16" s="25">
        <v>500</v>
      </c>
      <c r="E16" s="14" t="s">
        <v>46</v>
      </c>
      <c r="F16" s="15" t="e">
        <f t="shared" ref="F16:F17" si="1">SUM(D16*E16)</f>
        <v>#VALUE!</v>
      </c>
      <c r="G16" s="23" t="s">
        <v>48</v>
      </c>
      <c r="H16" s="17"/>
      <c r="I16" s="24" t="s">
        <v>46</v>
      </c>
      <c r="J16" s="53">
        <v>7500</v>
      </c>
      <c r="K16" s="53">
        <v>7500</v>
      </c>
      <c r="L16" s="37">
        <v>750</v>
      </c>
      <c r="M16" s="37"/>
      <c r="N16" s="37"/>
      <c r="O16" s="37"/>
    </row>
    <row r="17" spans="1:15" ht="48.75" customHeight="1" thickBot="1" x14ac:dyDescent="0.3">
      <c r="A17" s="23"/>
      <c r="B17" s="17"/>
      <c r="C17" s="24"/>
      <c r="D17" s="25">
        <v>1500</v>
      </c>
      <c r="E17" s="14"/>
      <c r="F17" s="15">
        <f t="shared" si="1"/>
        <v>0</v>
      </c>
      <c r="G17" s="23"/>
      <c r="H17" s="17"/>
      <c r="I17" s="24"/>
      <c r="J17" s="53"/>
      <c r="K17" s="54" t="s">
        <v>49</v>
      </c>
      <c r="L17" s="37"/>
      <c r="M17" s="37">
        <f>SUM(L17*E17)</f>
        <v>0</v>
      </c>
      <c r="N17" s="37"/>
      <c r="O17" s="37">
        <f>SUM(N17*E17)</f>
        <v>0</v>
      </c>
    </row>
    <row r="18" spans="1:15" ht="30" customHeight="1" x14ac:dyDescent="0.25">
      <c r="A18" s="26"/>
      <c r="B18" s="27"/>
      <c r="C18" s="28"/>
      <c r="D18" s="29">
        <v>15000</v>
      </c>
      <c r="E18" s="14"/>
      <c r="F18" s="15"/>
      <c r="G18" s="26"/>
      <c r="H18" s="27"/>
      <c r="I18" s="28"/>
      <c r="J18" s="55"/>
      <c r="K18" s="53"/>
      <c r="L18" s="37"/>
      <c r="M18" s="37"/>
      <c r="N18" s="37"/>
      <c r="O18" s="37"/>
    </row>
    <row r="19" spans="1:15" ht="30" customHeight="1" thickBot="1" x14ac:dyDescent="0.3">
      <c r="A19" s="30"/>
      <c r="B19" s="31"/>
      <c r="C19" s="31"/>
      <c r="D19" s="32">
        <v>15000</v>
      </c>
      <c r="E19" s="35"/>
      <c r="F19" s="36">
        <f t="shared" ref="F19" si="2">SUM(D19*E19)</f>
        <v>0</v>
      </c>
      <c r="G19" s="30"/>
      <c r="H19" s="31"/>
      <c r="I19" s="31"/>
      <c r="J19" s="56"/>
      <c r="K19" s="57"/>
      <c r="L19" s="37"/>
      <c r="M19" s="37"/>
      <c r="N19" s="37"/>
      <c r="O19" s="37"/>
    </row>
    <row r="20" spans="1:15" ht="30" customHeight="1" thickTop="1" thickBot="1" x14ac:dyDescent="0.3">
      <c r="A20" s="30"/>
      <c r="B20" s="31"/>
      <c r="C20" s="31"/>
      <c r="D20" s="32"/>
      <c r="E20" s="33"/>
      <c r="F20" s="34"/>
      <c r="G20" s="38"/>
      <c r="H20" s="38"/>
      <c r="I20" s="38"/>
      <c r="J20" s="58"/>
      <c r="K20" s="59"/>
      <c r="L20" s="37"/>
      <c r="M20" s="37"/>
      <c r="N20" s="37"/>
      <c r="O20" s="37"/>
    </row>
    <row r="21" spans="1:15" ht="30" customHeight="1" thickTop="1" thickBot="1" x14ac:dyDescent="0.3">
      <c r="A21" s="30"/>
      <c r="B21" s="31"/>
      <c r="C21" s="31"/>
      <c r="D21" s="32"/>
      <c r="E21" s="14"/>
      <c r="F21" s="15"/>
      <c r="G21" s="34"/>
      <c r="H21" s="34"/>
      <c r="I21" s="34"/>
      <c r="J21" s="60"/>
      <c r="K21" s="61"/>
      <c r="L21" s="37"/>
      <c r="M21" s="37"/>
      <c r="N21" s="37"/>
      <c r="O21" s="37"/>
    </row>
    <row r="22" spans="1:15" ht="30" customHeight="1" thickTop="1" x14ac:dyDescent="0.25">
      <c r="A22" s="26"/>
      <c r="B22" s="27"/>
      <c r="C22" s="28"/>
      <c r="D22" s="29"/>
      <c r="E22" s="14"/>
      <c r="F22" s="15"/>
      <c r="G22" s="15"/>
      <c r="H22" s="15"/>
      <c r="I22" s="15"/>
      <c r="J22" s="60"/>
      <c r="K22" s="62"/>
    </row>
    <row r="23" spans="1:15" ht="30" customHeight="1" x14ac:dyDescent="0.25">
      <c r="A23" s="23"/>
      <c r="B23" s="17"/>
      <c r="C23" s="24"/>
      <c r="D23" s="25"/>
      <c r="E23" s="14"/>
      <c r="F23" s="15"/>
      <c r="G23" s="15"/>
      <c r="H23" s="15"/>
      <c r="I23" s="15"/>
      <c r="J23" s="60"/>
      <c r="K23" s="62"/>
    </row>
    <row r="24" spans="1:15" ht="30" customHeight="1" x14ac:dyDescent="0.25">
      <c r="G24" s="15"/>
      <c r="H24" s="15"/>
      <c r="I24" s="15"/>
      <c r="J24" s="63"/>
      <c r="K24" s="64">
        <f>SUM(K3:K23)</f>
        <v>899411.77</v>
      </c>
      <c r="M24" s="37">
        <f>SUM(M3:M23)</f>
        <v>1035311.97</v>
      </c>
      <c r="O24" s="37">
        <f>SUM(O3:O23)</f>
        <v>825088.55</v>
      </c>
    </row>
  </sheetData>
  <mergeCells count="4">
    <mergeCell ref="N1:O1"/>
    <mergeCell ref="B1:F1"/>
    <mergeCell ref="J1:K1"/>
    <mergeCell ref="L1:M1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F.  Walker</dc:creator>
  <cp:lastModifiedBy>Mariza Eller</cp:lastModifiedBy>
  <cp:lastPrinted>2022-07-27T15:06:33Z</cp:lastPrinted>
  <dcterms:created xsi:type="dcterms:W3CDTF">2020-06-01T16:44:55Z</dcterms:created>
  <dcterms:modified xsi:type="dcterms:W3CDTF">2022-09-08T19:52:24Z</dcterms:modified>
</cp:coreProperties>
</file>