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2\22-DES-ITB-504 Detection and Sensing Equipment\Solicitation\Invitation to Bid\ITB\Drafts\"/>
    </mc:Choice>
  </mc:AlternateContent>
  <xr:revisionPtr revIDLastSave="0" documentId="13_ncr:1_{CB6C8BDB-CE5A-43F6-AC62-D9764EA8AAF5}" xr6:coauthVersionLast="46" xr6:coauthVersionMax="46" xr10:uidLastSave="{00000000-0000-0000-0000-000000000000}"/>
  <workbookProtection workbookAlgorithmName="SHA-512" workbookHashValue="Xxg/+/kIiKpCHxaYbmV3gfEJ3boeRsKWuzA/FMeZNWYDqEzJJnzkxB9tMGeZYwtMRDftPIHvaDsqvybQEsyoFQ==" workbookSaltValue="gas2ScDW/8Vw4m1TIf87KA==" workbookSpinCount="100000" lockStructure="1"/>
  <bookViews>
    <workbookView xWindow="41175" yWindow="2145" windowWidth="26700" windowHeight="13050" xr2:uid="{00000000-000D-0000-FFFF-FFFF00000000}"/>
  </bookViews>
  <sheets>
    <sheet name="BID PRICING" sheetId="1" r:id="rId1"/>
  </sheets>
  <definedNames>
    <definedName name="_xlnm.Print_Area" localSheetId="0">'BID PRICING'!$B$1:$G$130</definedName>
    <definedName name="_xlnm.Print_Titles" localSheetId="0">'BID PRICING'!$1:$10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1" l="1"/>
  <c r="G103" i="1"/>
  <c r="G87" i="1"/>
  <c r="G88" i="1"/>
  <c r="G89" i="1"/>
  <c r="G90" i="1"/>
  <c r="G91" i="1"/>
  <c r="G83" i="1"/>
  <c r="G73" i="1"/>
  <c r="G39" i="1"/>
  <c r="G35" i="1"/>
  <c r="G43" i="1"/>
  <c r="G44" i="1"/>
  <c r="G45" i="1"/>
  <c r="G46" i="1"/>
  <c r="G48" i="1"/>
  <c r="G47" i="1"/>
  <c r="G50" i="1"/>
  <c r="G49" i="1"/>
  <c r="G51" i="1"/>
  <c r="G52" i="1"/>
  <c r="G53" i="1"/>
  <c r="G54" i="1"/>
  <c r="G55" i="1"/>
  <c r="G25" i="1" l="1"/>
  <c r="G109" i="1" l="1"/>
  <c r="G107" i="1"/>
  <c r="G106" i="1"/>
  <c r="G104" i="1"/>
  <c r="G101" i="1"/>
  <c r="G100" i="1"/>
  <c r="G99" i="1"/>
  <c r="G98" i="1"/>
  <c r="G110" i="1" l="1"/>
  <c r="G76" i="1"/>
  <c r="G74" i="1"/>
  <c r="G72" i="1"/>
  <c r="G71" i="1"/>
  <c r="G70" i="1"/>
  <c r="G69" i="1"/>
  <c r="G68" i="1"/>
  <c r="G67" i="1"/>
  <c r="G65" i="1"/>
  <c r="G64" i="1"/>
  <c r="G63" i="1"/>
  <c r="G62" i="1"/>
  <c r="G77" i="1" l="1"/>
  <c r="G127" i="1"/>
  <c r="G125" i="1"/>
  <c r="G124" i="1"/>
  <c r="G123" i="1"/>
  <c r="G122" i="1"/>
  <c r="G121" i="1"/>
  <c r="G120" i="1"/>
  <c r="G117" i="1" l="1"/>
  <c r="G116" i="1"/>
  <c r="G115" i="1"/>
  <c r="G114" i="1"/>
  <c r="G128" i="1" l="1"/>
  <c r="G40" i="1"/>
  <c r="G38" i="1"/>
  <c r="G37" i="1"/>
  <c r="G57" i="1"/>
  <c r="G28" i="1" l="1"/>
  <c r="G93" i="1"/>
  <c r="G86" i="1"/>
  <c r="G84" i="1"/>
  <c r="G82" i="1"/>
  <c r="G81" i="1"/>
  <c r="G42" i="1"/>
  <c r="G34" i="1"/>
  <c r="G33" i="1"/>
  <c r="G26" i="1"/>
  <c r="G24" i="1"/>
  <c r="G23" i="1"/>
  <c r="G22" i="1"/>
  <c r="G21" i="1"/>
  <c r="G20" i="1"/>
  <c r="G19" i="1"/>
  <c r="G18" i="1"/>
  <c r="G16" i="1"/>
  <c r="G15" i="1"/>
  <c r="G14" i="1"/>
  <c r="G13" i="1"/>
  <c r="G94" i="1" l="1"/>
  <c r="G29" i="1"/>
  <c r="G58" i="1"/>
</calcChain>
</file>

<file path=xl/sharedStrings.xml><?xml version="1.0" encoding="utf-8"?>
<sst xmlns="http://schemas.openxmlformats.org/spreadsheetml/2006/main" count="292" uniqueCount="172">
  <si>
    <t>Arlington County Government</t>
  </si>
  <si>
    <t>ATTACHMENT B  - BID PRICING</t>
  </si>
  <si>
    <t>NAME OF OFFEROR OR CONTRACTOR</t>
  </si>
  <si>
    <t>SOLICITATION OR CONTRACT NUMBER</t>
  </si>
  <si>
    <t>PAGE</t>
  </si>
  <si>
    <t>SCOPE OF WORK</t>
  </si>
  <si>
    <t>The Contractor shall supply traffic equipment, materials, and technical support listed in the sections below to the County.</t>
  </si>
  <si>
    <t>ITEM NO.</t>
  </si>
  <si>
    <t>SUPPLIES/SERVICES</t>
  </si>
  <si>
    <t>EST QTY</t>
  </si>
  <si>
    <t>UNIT</t>
  </si>
  <si>
    <t>UNIT PRICE</t>
  </si>
  <si>
    <t>AMOUNT</t>
  </si>
  <si>
    <t>Thermal Detector Assemblies</t>
  </si>
  <si>
    <t>1.1</t>
  </si>
  <si>
    <t>One-Detector Assembly</t>
  </si>
  <si>
    <t>EA</t>
  </si>
  <si>
    <t>1.2</t>
  </si>
  <si>
    <t>Two-Detector Assembly</t>
  </si>
  <si>
    <t>1.3</t>
  </si>
  <si>
    <t>Three-Detector Assembly</t>
  </si>
  <si>
    <t>1.4</t>
  </si>
  <si>
    <t>Four-Detector Assembly</t>
  </si>
  <si>
    <t>Components and Replacement Parts</t>
  </si>
  <si>
    <t>1.5</t>
  </si>
  <si>
    <t>Detector</t>
  </si>
  <si>
    <t>1.6</t>
  </si>
  <si>
    <t>Mounting Hardware</t>
  </si>
  <si>
    <t>1.7</t>
  </si>
  <si>
    <t>Cable</t>
  </si>
  <si>
    <t>LF</t>
  </si>
  <si>
    <t>1.8</t>
  </si>
  <si>
    <t>Cable junction box</t>
  </si>
  <si>
    <t>1.9</t>
  </si>
  <si>
    <t>Surge protector</t>
  </si>
  <si>
    <t>1.10</t>
  </si>
  <si>
    <t>Power adapter</t>
  </si>
  <si>
    <t>1.11</t>
  </si>
  <si>
    <t>LCD monitor</t>
  </si>
  <si>
    <t>1.12</t>
  </si>
  <si>
    <t>Video Card</t>
  </si>
  <si>
    <t>1.13</t>
  </si>
  <si>
    <t>Communication/PIM module</t>
  </si>
  <si>
    <t>Support Services</t>
  </si>
  <si>
    <t>1.14</t>
  </si>
  <si>
    <t>Technical Support</t>
  </si>
  <si>
    <t>HR</t>
  </si>
  <si>
    <t>Side-Fire Radar Detection Systems</t>
  </si>
  <si>
    <t>2.1</t>
  </si>
  <si>
    <t>1 AC Radar Assembly</t>
  </si>
  <si>
    <t>2.2</t>
  </si>
  <si>
    <t>2 AC Radar Assembly</t>
  </si>
  <si>
    <t>2.3</t>
  </si>
  <si>
    <t>1 Solar Assembly</t>
  </si>
  <si>
    <t>Corner-Fire Radar Detection System</t>
  </si>
  <si>
    <t>2.4</t>
  </si>
  <si>
    <t>1 Radar Assembly</t>
  </si>
  <si>
    <t>2.5</t>
  </si>
  <si>
    <t>2 Radar Assembly</t>
  </si>
  <si>
    <t>2.6</t>
  </si>
  <si>
    <t>3 Radar Assembly</t>
  </si>
  <si>
    <t>2.7</t>
  </si>
  <si>
    <t>4 Radar Assembly</t>
  </si>
  <si>
    <t>2.8</t>
  </si>
  <si>
    <t>Side-fire Detector</t>
  </si>
  <si>
    <t>2.9</t>
  </si>
  <si>
    <t>Corner-fire Detector</t>
  </si>
  <si>
    <t>2.10</t>
  </si>
  <si>
    <t>360 rotating Detector Backplate</t>
  </si>
  <si>
    <t>2.11</t>
  </si>
  <si>
    <t>Mounting Kit</t>
  </si>
  <si>
    <t>2.12</t>
  </si>
  <si>
    <t>Extended Mounting Kit</t>
  </si>
  <si>
    <t>2.13</t>
  </si>
  <si>
    <t>Side-fire Pigtail (20 ft with connector)</t>
  </si>
  <si>
    <t>2.14</t>
  </si>
  <si>
    <t>Corner-fire Pigtail (20 ft with connector)</t>
  </si>
  <si>
    <t>2.15</t>
  </si>
  <si>
    <t>Side-fire Cable</t>
  </si>
  <si>
    <t>2.16</t>
  </si>
  <si>
    <t>Corner-fire radar cable</t>
  </si>
  <si>
    <t>2.17</t>
  </si>
  <si>
    <t>Surge Protector</t>
  </si>
  <si>
    <t>2.18</t>
  </si>
  <si>
    <t>2.19</t>
  </si>
  <si>
    <t>Side-fire radar communication module</t>
  </si>
  <si>
    <t>2.20</t>
  </si>
  <si>
    <t>Corner-fire radar communication module</t>
  </si>
  <si>
    <t>2.21</t>
  </si>
  <si>
    <t>2.22</t>
  </si>
  <si>
    <t>Tehnical Support</t>
  </si>
  <si>
    <t>Video Camera Detection System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</si>
  <si>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</si>
  <si>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</si>
  <si>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</si>
  <si>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</si>
  <si>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</si>
  <si>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</si>
  <si>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</si>
  <si>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</si>
  <si>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</si>
  <si>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</si>
  <si>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</si>
  <si>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</si>
  <si>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</si>
  <si>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Video &amp; Radar Combined Detection System</t>
  </si>
  <si>
    <t>4.1</t>
  </si>
  <si>
    <t>4.2</t>
  </si>
  <si>
    <t>4.3</t>
  </si>
  <si>
    <t>4.4</t>
  </si>
  <si>
    <t>4.5</t>
  </si>
  <si>
    <t>Hybrid Detector</t>
  </si>
  <si>
    <t>4.6</t>
  </si>
  <si>
    <t>Hybrid Detector Cable</t>
  </si>
  <si>
    <t>4.7</t>
  </si>
  <si>
    <t>4.8</t>
  </si>
  <si>
    <t>Communications/Processor Module</t>
  </si>
  <si>
    <t>4.9</t>
  </si>
  <si>
    <t>4.10</t>
  </si>
  <si>
    <t>Power Supply/Adapter</t>
  </si>
  <si>
    <t>4.11</t>
  </si>
  <si>
    <t>HRS</t>
  </si>
  <si>
    <t>Broadband over Power Video Detection System</t>
  </si>
  <si>
    <t>6.1</t>
  </si>
  <si>
    <t>6.2</t>
  </si>
  <si>
    <t>6.3</t>
  </si>
  <si>
    <t>6.4</t>
  </si>
  <si>
    <t>6.5</t>
  </si>
  <si>
    <t>720P HD Sensor</t>
  </si>
  <si>
    <t>6.6</t>
  </si>
  <si>
    <t>6' Mounting Kit</t>
  </si>
  <si>
    <t>6.7</t>
  </si>
  <si>
    <t>Standard Mounting Kit</t>
  </si>
  <si>
    <t>6.8</t>
  </si>
  <si>
    <t>6.9</t>
  </si>
  <si>
    <t xml:space="preserve"> Communication Manager</t>
  </si>
  <si>
    <t>6.10</t>
  </si>
  <si>
    <t>Pedetrian Detection System</t>
  </si>
  <si>
    <t>One-Pair Detection System</t>
  </si>
  <si>
    <t>Two-Pair Detection System</t>
  </si>
  <si>
    <t>Three-Pair Detection System</t>
  </si>
  <si>
    <t>Four-Pair Detection System</t>
  </si>
  <si>
    <t>Pedestrian Detector</t>
  </si>
  <si>
    <t>Power Supply</t>
  </si>
  <si>
    <t>Communication/processor Module</t>
  </si>
  <si>
    <t>NOTES: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</si>
  <si>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</si>
  <si>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</si>
  <si>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</si>
  <si>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</si>
  <si>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</si>
  <si>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</si>
  <si>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</si>
  <si>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</si>
  <si>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</si>
  <si>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</si>
  <si>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6.11</t>
  </si>
  <si>
    <t>6.12</t>
  </si>
  <si>
    <t>SECTION 1 - Thermal Detection System</t>
  </si>
  <si>
    <t xml:space="preserve">Bidders may choose which Section(s) to bid. Every line item in a Section must be completed in order to be deemed responsive. </t>
  </si>
  <si>
    <t>GRAND TOTAL FOR SECTION 1</t>
  </si>
  <si>
    <t>SECTION 2 - Radar Detection</t>
  </si>
  <si>
    <t>GRAND TOTAL FOR SECTION 2</t>
  </si>
  <si>
    <t>SECTION 3 - Video Detection System</t>
  </si>
  <si>
    <t>GRAND TOTAL FOR SECTION 3</t>
  </si>
  <si>
    <t>SECTION 4 - Hybrid Detection System</t>
  </si>
  <si>
    <t>GRAND TOTAL FOR SECTION 4</t>
  </si>
  <si>
    <t>SECTION 5 - 3 Wire Broadband over Power Video Detection System</t>
  </si>
  <si>
    <t>GRAND TOTAL FOR SECTION 5</t>
  </si>
  <si>
    <t>SECTION 6 - Passive Pedestrian Detection System</t>
  </si>
  <si>
    <t>GRAND TOTAL FOR SECTION 6</t>
  </si>
  <si>
    <t xml:space="preserve">Refer to Arlington County Traffic Signal Specifications and the Supplemental Specifications (Attachment A) included as part of the ITB.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</si>
</sst>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43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8" fillId="0" borderId="9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wrapText="1"/>
    </xf>
    <xf numFmtId="1" fontId="11" fillId="0" borderId="0" xfId="0" applyNumberFormat="1" applyFont="1" applyAlignment="1" applyProtection="1">
      <alignment wrapText="1"/>
    </xf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4" borderId="34" xfId="0" applyFont="1" applyFill="1" applyBorder="1" applyAlignment="1" applyProtection="1">
      <alignment vertical="center"/>
    </xf>
    <xf numFmtId="0" fontId="3" fillId="5" borderId="34" xfId="0" applyFont="1" applyFill="1" applyBorder="1" applyAlignment="1" applyProtection="1">
      <alignment vertical="center"/>
    </xf>
    <xf numFmtId="49" fontId="4" fillId="4" borderId="32" xfId="0" applyNumberFormat="1" applyFont="1" applyFill="1" applyBorder="1" applyAlignment="1" applyProtection="1">
      <alignment horizontal="left" vertical="center" wrapText="1"/>
    </xf>
    <xf numFmtId="0" fontId="3" fillId="4" borderId="32" xfId="0" applyFont="1" applyFill="1" applyBorder="1" applyAlignment="1" applyProtection="1">
      <alignment vertical="center"/>
    </xf>
    <xf numFmtId="49" fontId="4" fillId="4" borderId="33" xfId="0" applyNumberFormat="1" applyFont="1" applyFill="1" applyBorder="1" applyAlignment="1" applyProtection="1">
      <alignment horizontal="center" vertical="center" wrapText="1"/>
    </xf>
    <xf numFmtId="49" fontId="4" fillId="4" borderId="31" xfId="0" applyNumberFormat="1" applyFont="1" applyFill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49" fontId="4" fillId="0" borderId="36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49" fontId="4" fillId="0" borderId="40" xfId="0" applyNumberFormat="1" applyFont="1" applyFill="1" applyBorder="1" applyAlignment="1" applyProtection="1">
      <alignment horizontal="center" vertical="center" wrapText="1"/>
    </xf>
    <xf numFmtId="49" fontId="4" fillId="4" borderId="33" xfId="0" applyNumberFormat="1" applyFont="1" applyFill="1" applyBorder="1" applyAlignment="1" applyProtection="1">
      <alignment vertical="center" wrapText="1"/>
    </xf>
    <xf numFmtId="49" fontId="4" fillId="4" borderId="34" xfId="0" applyNumberFormat="1" applyFont="1" applyFill="1" applyBorder="1" applyAlignment="1" applyProtection="1">
      <alignment vertical="center" wrapText="1"/>
    </xf>
    <xf numFmtId="0" fontId="14" fillId="2" borderId="2" xfId="0" applyFont="1" applyFill="1" applyBorder="1" applyAlignment="1" applyProtection="1">
      <alignment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44" fontId="14" fillId="2" borderId="3" xfId="1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vertical="center" wrapText="1"/>
    </xf>
    <xf numFmtId="0" fontId="14" fillId="2" borderId="3" xfId="0" applyFont="1" applyFill="1" applyBorder="1" applyAlignment="1" applyProtection="1">
      <alignment vertical="center" wrapText="1"/>
    </xf>
    <xf numFmtId="0" fontId="14" fillId="2" borderId="6" xfId="0" applyFont="1" applyFill="1" applyBorder="1" applyAlignment="1" applyProtection="1">
      <alignment vertical="center"/>
    </xf>
    <xf numFmtId="0" fontId="15" fillId="0" borderId="0" xfId="0" applyFont="1" applyAlignment="1" applyProtection="1">
      <alignment wrapText="1"/>
    </xf>
    <xf numFmtId="3" fontId="1" fillId="5" borderId="34" xfId="0" applyNumberFormat="1" applyFont="1" applyFill="1" applyBorder="1" applyAlignment="1" applyProtection="1">
      <alignment horizontal="center" vertical="center"/>
    </xf>
    <xf numFmtId="44" fontId="1" fillId="5" borderId="35" xfId="1" applyFont="1" applyFill="1" applyBorder="1" applyAlignment="1" applyProtection="1">
      <alignment vertical="center" wrapText="1"/>
    </xf>
    <xf numFmtId="3" fontId="1" fillId="4" borderId="32" xfId="0" applyNumberFormat="1" applyFont="1" applyFill="1" applyBorder="1" applyAlignment="1" applyProtection="1">
      <alignment horizontal="center" vertical="center"/>
    </xf>
    <xf numFmtId="44" fontId="1" fillId="4" borderId="8" xfId="1" applyFont="1" applyFill="1" applyBorder="1" applyAlignment="1" applyProtection="1">
      <alignment vertical="center" wrapText="1"/>
    </xf>
    <xf numFmtId="3" fontId="1" fillId="0" borderId="27" xfId="0" applyNumberFormat="1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 wrapText="1"/>
    </xf>
    <xf numFmtId="44" fontId="1" fillId="3" borderId="25" xfId="1" applyFont="1" applyFill="1" applyBorder="1" applyAlignment="1" applyProtection="1">
      <alignment vertical="center" wrapText="1"/>
      <protection locked="0"/>
    </xf>
    <xf numFmtId="44" fontId="16" fillId="3" borderId="25" xfId="1" applyFont="1" applyFill="1" applyBorder="1" applyAlignment="1" applyProtection="1">
      <alignment vertical="center" wrapText="1"/>
      <protection locked="0"/>
    </xf>
    <xf numFmtId="3" fontId="1" fillId="4" borderId="34" xfId="0" applyNumberFormat="1" applyFont="1" applyFill="1" applyBorder="1" applyAlignment="1" applyProtection="1">
      <alignment horizontal="center" vertical="center"/>
    </xf>
    <xf numFmtId="44" fontId="1" fillId="4" borderId="35" xfId="1" applyFont="1" applyFill="1" applyBorder="1" applyAlignment="1" applyProtection="1">
      <alignment vertical="center" wrapText="1"/>
    </xf>
    <xf numFmtId="44" fontId="1" fillId="3" borderId="28" xfId="1" applyFont="1" applyFill="1" applyBorder="1" applyAlignment="1" applyProtection="1">
      <alignment vertical="center" wrapText="1"/>
      <protection locked="0"/>
    </xf>
    <xf numFmtId="3" fontId="1" fillId="0" borderId="37" xfId="0" applyNumberFormat="1" applyFont="1" applyFill="1" applyBorder="1" applyAlignment="1" applyProtection="1">
      <alignment horizontal="center" vertical="center"/>
    </xf>
    <xf numFmtId="44" fontId="1" fillId="3" borderId="37" xfId="1" applyFont="1" applyFill="1" applyBorder="1" applyAlignment="1" applyProtection="1">
      <alignment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</xf>
    <xf numFmtId="44" fontId="1" fillId="0" borderId="34" xfId="1" applyFont="1" applyFill="1" applyBorder="1" applyAlignment="1" applyProtection="1">
      <alignment vertical="center" wrapText="1"/>
    </xf>
    <xf numFmtId="44" fontId="1" fillId="3" borderId="27" xfId="1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vertical="top" wrapText="1"/>
    </xf>
    <xf numFmtId="0" fontId="12" fillId="0" borderId="13" xfId="0" applyFont="1" applyFill="1" applyBorder="1" applyAlignment="1" applyProtection="1">
      <alignment vertical="top" wrapText="1"/>
    </xf>
    <xf numFmtId="49" fontId="4" fillId="0" borderId="34" xfId="0" applyNumberFormat="1" applyFont="1" applyBorder="1" applyAlignment="1" applyProtection="1">
      <alignment horizontal="left" vertical="center"/>
    </xf>
    <xf numFmtId="0" fontId="1" fillId="6" borderId="34" xfId="0" applyFont="1" applyFill="1" applyBorder="1" applyAlignment="1" applyProtection="1">
      <alignment horizontal="center" vertical="center" wrapText="1"/>
    </xf>
    <xf numFmtId="44" fontId="1" fillId="6" borderId="34" xfId="1" applyFont="1" applyFill="1" applyBorder="1" applyAlignment="1" applyProtection="1">
      <alignment vertical="center" wrapText="1"/>
    </xf>
    <xf numFmtId="49" fontId="4" fillId="6" borderId="5" xfId="0" applyNumberFormat="1" applyFont="1" applyFill="1" applyBorder="1" applyAlignment="1" applyProtection="1">
      <alignment horizontal="left" vertical="center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164" fontId="1" fillId="0" borderId="9" xfId="1" applyNumberFormat="1" applyFont="1" applyFill="1" applyBorder="1" applyAlignment="1" applyProtection="1">
      <alignment vertical="center" wrapText="1"/>
    </xf>
    <xf numFmtId="164" fontId="1" fillId="0" borderId="26" xfId="1" applyNumberFormat="1" applyFont="1" applyBorder="1" applyAlignment="1" applyProtection="1">
      <alignment vertical="center" wrapText="1"/>
    </xf>
    <xf numFmtId="164" fontId="16" fillId="0" borderId="26" xfId="1" applyNumberFormat="1" applyFont="1" applyBorder="1" applyAlignment="1" applyProtection="1">
      <alignment vertical="center" wrapText="1"/>
    </xf>
    <xf numFmtId="164" fontId="1" fillId="0" borderId="29" xfId="1" applyNumberFormat="1" applyFont="1" applyBorder="1" applyAlignment="1" applyProtection="1">
      <alignment vertical="center" wrapText="1"/>
    </xf>
    <xf numFmtId="164" fontId="1" fillId="0" borderId="38" xfId="1" applyNumberFormat="1" applyFont="1" applyFill="1" applyBorder="1" applyAlignment="1" applyProtection="1">
      <alignment vertical="center" wrapText="1"/>
    </xf>
    <xf numFmtId="0" fontId="3" fillId="0" borderId="41" xfId="0" applyFont="1" applyFill="1" applyBorder="1" applyAlignment="1" applyProtection="1">
      <alignment horizontal="left" vertical="top" wrapText="1"/>
    </xf>
    <xf numFmtId="164" fontId="3" fillId="6" borderId="39" xfId="1" applyNumberFormat="1" applyFont="1" applyFill="1" applyBorder="1" applyAlignment="1" applyProtection="1">
      <alignment vertical="center" wrapText="1"/>
    </xf>
    <xf numFmtId="164" fontId="3" fillId="0" borderId="34" xfId="1" applyNumberFormat="1" applyFont="1" applyBorder="1" applyAlignment="1" applyProtection="1">
      <alignment vertical="center" wrapText="1"/>
    </xf>
    <xf numFmtId="164" fontId="1" fillId="0" borderId="9" xfId="1" applyNumberFormat="1" applyFont="1" applyBorder="1" applyAlignment="1" applyProtection="1">
      <alignment vertical="center" wrapText="1"/>
    </xf>
    <xf numFmtId="0" fontId="13" fillId="0" borderId="0" xfId="0" applyFont="1" applyAlignment="1" applyProtection="1">
      <alignment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49" fontId="4" fillId="4" borderId="34" xfId="0" applyNumberFormat="1" applyFont="1" applyFill="1" applyBorder="1" applyAlignment="1" applyProtection="1">
      <alignment horizontal="left" vertical="center" wrapText="1"/>
    </xf>
    <xf numFmtId="49" fontId="4" fillId="0" borderId="40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9" fillId="0" borderId="27" xfId="0" applyFont="1" applyBorder="1" applyAlignment="1" applyProtection="1">
      <alignment horizontal="left" vertical="top" wrapText="1"/>
    </xf>
    <xf numFmtId="0" fontId="9" fillId="0" borderId="25" xfId="0" applyFont="1" applyBorder="1" applyAlignment="1" applyProtection="1">
      <alignment horizontal="left" vertical="top" wrapText="1"/>
    </xf>
    <xf numFmtId="0" fontId="9" fillId="0" borderId="25" xfId="0" applyFont="1" applyFill="1" applyBorder="1" applyAlignment="1" applyProtection="1">
      <alignment horizontal="left" vertical="top" wrapText="1"/>
    </xf>
    <xf numFmtId="0" fontId="9" fillId="0" borderId="27" xfId="0" applyFont="1" applyFill="1" applyBorder="1" applyAlignment="1" applyProtection="1">
      <alignment horizontal="left" vertical="top" wrapText="1"/>
    </xf>
    <xf numFmtId="0" fontId="9" fillId="0" borderId="28" xfId="0" applyFont="1" applyBorder="1" applyAlignment="1" applyProtection="1">
      <alignment horizontal="left" vertical="top" wrapText="1"/>
    </xf>
    <xf numFmtId="0" fontId="9" fillId="0" borderId="41" xfId="0" applyFont="1" applyFill="1" applyBorder="1" applyAlignment="1" applyProtection="1">
      <alignment horizontal="left" vertical="top" wrapText="1"/>
    </xf>
    <xf numFmtId="49" fontId="4" fillId="0" borderId="34" xfId="0" applyNumberFormat="1" applyFont="1" applyFill="1" applyBorder="1" applyAlignment="1" applyProtection="1">
      <alignment horizontal="left" vertical="center"/>
    </xf>
    <xf numFmtId="0" fontId="1" fillId="0" borderId="34" xfId="0" applyFont="1" applyFill="1" applyBorder="1" applyAlignment="1" applyProtection="1">
      <alignment horizontal="center" vertical="center" wrapText="1"/>
    </xf>
    <xf numFmtId="164" fontId="3" fillId="0" borderId="34" xfId="1" applyNumberFormat="1" applyFont="1" applyFill="1" applyBorder="1" applyAlignment="1" applyProtection="1">
      <alignment vertical="center" wrapText="1"/>
    </xf>
    <xf numFmtId="0" fontId="18" fillId="0" borderId="27" xfId="0" applyFont="1" applyBorder="1" applyAlignment="1" applyProtection="1">
      <alignment horizontal="left" vertical="top" wrapText="1"/>
    </xf>
    <xf numFmtId="0" fontId="18" fillId="0" borderId="25" xfId="0" applyFont="1" applyBorder="1" applyAlignment="1" applyProtection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" fillId="4" borderId="34" xfId="0" applyFont="1" applyFill="1" applyBorder="1" applyAlignment="1" applyProtection="1">
      <alignment vertical="center"/>
    </xf>
    <xf numFmtId="0" fontId="9" fillId="0" borderId="16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9" fillId="0" borderId="7" xfId="0" applyFont="1" applyBorder="1" applyAlignment="1" applyProtection="1">
      <alignment wrapText="1"/>
    </xf>
    <xf numFmtId="49" fontId="4" fillId="5" borderId="33" xfId="0" applyNumberFormat="1" applyFont="1" applyFill="1" applyBorder="1" applyAlignment="1" applyProtection="1">
      <alignment horizontal="left" vertical="center" wrapText="1"/>
    </xf>
    <xf numFmtId="49" fontId="4" fillId="5" borderId="34" xfId="0" applyNumberFormat="1" applyFont="1" applyFill="1" applyBorder="1" applyAlignment="1" applyProtection="1">
      <alignment horizontal="left" vertical="center" wrapText="1"/>
    </xf>
    <xf numFmtId="0" fontId="8" fillId="7" borderId="21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22" xfId="0" applyFont="1" applyFill="1" applyBorder="1" applyAlignment="1" applyProtection="1">
      <alignment horizontal="center" vertical="center"/>
    </xf>
    <xf numFmtId="44" fontId="16" fillId="3" borderId="43" xfId="1" applyFont="1" applyFill="1" applyBorder="1" applyAlignment="1" applyProtection="1">
      <alignment horizontal="center" vertical="center" wrapText="1"/>
      <protection locked="0"/>
    </xf>
    <xf numFmtId="44" fontId="16" fillId="3" borderId="42" xfId="1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4" fillId="2" borderId="23" xfId="0" applyFont="1" applyFill="1" applyBorder="1" applyAlignment="1" applyProtection="1">
      <alignment wrapText="1"/>
    </xf>
    <xf numFmtId="0" fontId="14" fillId="2" borderId="24" xfId="0" applyFont="1" applyFill="1" applyBorder="1" applyAlignment="1" applyProtection="1">
      <alignment wrapText="1"/>
    </xf>
    <xf numFmtId="0" fontId="14" fillId="2" borderId="1" xfId="0" applyFont="1" applyFill="1" applyBorder="1" applyAlignment="1" applyProtection="1">
      <alignment wrapText="1"/>
    </xf>
    <xf numFmtId="0" fontId="6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7" fillId="0" borderId="17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14" fillId="2" borderId="18" xfId="0" applyFont="1" applyFill="1" applyBorder="1" applyAlignment="1" applyProtection="1"/>
    <xf numFmtId="0" fontId="14" fillId="2" borderId="19" xfId="0" applyFont="1" applyFill="1" applyBorder="1" applyAlignment="1" applyProtection="1"/>
    <xf numFmtId="0" fontId="14" fillId="2" borderId="4" xfId="0" applyFont="1" applyFill="1" applyBorder="1" applyAlignment="1" applyProtection="1"/>
    <xf numFmtId="0" fontId="14" fillId="2" borderId="20" xfId="0" applyFont="1" applyFill="1" applyBorder="1" applyAlignment="1" applyProtection="1">
      <alignment horizontal="left"/>
    </xf>
    <xf numFmtId="0" fontId="14" fillId="2" borderId="4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7" fillId="0" borderId="14" xfId="0" applyFont="1" applyFill="1" applyBorder="1" applyAlignment="1" applyProtection="1">
      <alignment horizontal="left" vertical="top" wrapText="1"/>
    </xf>
    <xf numFmtId="0" fontId="17" fillId="0" borderId="15" xfId="0" applyFont="1" applyFill="1" applyBorder="1" applyAlignment="1" applyProtection="1">
      <alignment horizontal="left" vertical="top" wrapText="1"/>
    </xf>
    <xf numFmtId="0" fontId="0" fillId="0" borderId="11" xfId="0" applyFill="1" applyBorder="1" applyAlignment="1" applyProtection="1"/>
    <xf numFmtId="0" fontId="0" fillId="0" borderId="0" xfId="0" applyFill="1" applyBorder="1" applyAlignment="1" applyProtection="1"/>
    <xf numFmtId="0" fontId="0" fillId="0" borderId="12" xfId="0" applyFill="1" applyBorder="1" applyAlignment="1" applyProtection="1"/>
    <xf numFmtId="0" fontId="17" fillId="0" borderId="0" xfId="0" applyFont="1" applyFill="1" applyBorder="1" applyAlignment="1" applyProtection="1">
      <alignment horizontal="left" vertical="top" wrapText="1"/>
    </xf>
    <xf numFmtId="0" fontId="17" fillId="0" borderId="12" xfId="0" applyFont="1" applyFill="1" applyBorder="1" applyAlignment="1" applyProtection="1">
      <alignment horizontal="left" vertical="top" wrapText="1"/>
    </xf>
    <xf numFmtId="0" fontId="3" fillId="2" borderId="16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 wrapText="1"/>
    </xf>
    <xf numFmtId="0" fontId="3" fillId="2" borderId="7" xfId="0" applyFont="1" applyFill="1" applyBorder="1" applyAlignment="1" applyProtection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"/>
  <sheetViews>
    <sheetView showGridLines="0" tabSelected="1" topLeftCell="A154" zoomScaleNormal="100" workbookViewId="0">
      <selection activeCell="C136" sqref="C136"/>
    </sheetView>
  </sheetViews>
  <sheetFormatPr defaultColWidth="9.1328125" defaultRowHeight="12.75" x14ac:dyDescent="0.35"/>
  <cols>
    <col min="1" max="1" width="2" style="54" customWidth="1"/>
    <col min="2" max="2" width="8.3984375" style="66" customWidth="1"/>
    <col min="3" max="3" width="120.73046875" style="54" customWidth="1"/>
    <col min="4" max="4" width="7.1328125" style="67" customWidth="1"/>
    <col min="5" max="5" width="10.1328125" style="66" customWidth="1"/>
    <col min="6" max="6" width="13.1328125" style="66" customWidth="1"/>
    <col min="7" max="7" width="17.59765625" style="66" customWidth="1"/>
    <col min="8" max="16384" width="9.1328125" style="54"/>
  </cols>
  <sheetData>
    <row r="1" spans="2:8" ht="17.649999999999999" x14ac:dyDescent="0.5">
      <c r="B1" s="103" t="s">
        <v>0</v>
      </c>
      <c r="C1" s="104"/>
      <c r="D1" s="104"/>
      <c r="E1" s="104"/>
      <c r="F1" s="104"/>
      <c r="G1" s="104"/>
    </row>
    <row r="2" spans="2:8" ht="20.65" x14ac:dyDescent="0.6">
      <c r="B2" s="105" t="s">
        <v>1</v>
      </c>
      <c r="C2" s="106"/>
      <c r="D2" s="106"/>
      <c r="E2" s="106"/>
      <c r="F2" s="106"/>
      <c r="G2" s="106"/>
    </row>
    <row r="3" spans="2:8" s="2" customFormat="1" ht="9" customHeight="1" thickBot="1" x14ac:dyDescent="0.4">
      <c r="B3" s="112"/>
      <c r="C3" s="112"/>
      <c r="D3" s="112"/>
      <c r="E3" s="112"/>
      <c r="F3" s="112"/>
      <c r="G3" s="112"/>
      <c r="H3" s="70"/>
    </row>
    <row r="4" spans="2:8" x14ac:dyDescent="0.35">
      <c r="B4" s="110" t="s">
        <v>2</v>
      </c>
      <c r="C4" s="111"/>
      <c r="D4" s="107" t="s">
        <v>3</v>
      </c>
      <c r="E4" s="108"/>
      <c r="F4" s="109"/>
      <c r="G4" s="30" t="s">
        <v>4</v>
      </c>
    </row>
    <row r="5" spans="2:8" ht="27.75" customHeight="1" x14ac:dyDescent="0.35">
      <c r="B5" s="95"/>
      <c r="C5" s="96"/>
      <c r="D5" s="92"/>
      <c r="E5" s="93"/>
      <c r="F5" s="94"/>
      <c r="G5" s="3"/>
    </row>
    <row r="6" spans="2:8" x14ac:dyDescent="0.35">
      <c r="B6" s="100" t="s">
        <v>5</v>
      </c>
      <c r="C6" s="101"/>
      <c r="D6" s="101"/>
      <c r="E6" s="101"/>
      <c r="F6" s="101"/>
      <c r="G6" s="102"/>
    </row>
    <row r="7" spans="2:8" ht="4.5" customHeight="1" x14ac:dyDescent="0.35">
      <c r="B7" s="87"/>
      <c r="C7" s="88"/>
      <c r="D7" s="88"/>
      <c r="E7" s="88"/>
      <c r="F7" s="88"/>
      <c r="G7" s="89"/>
    </row>
    <row r="8" spans="2:8" ht="43.5" customHeight="1" x14ac:dyDescent="0.35">
      <c r="B8" s="97" t="s">
        <v>6</v>
      </c>
      <c r="C8" s="98"/>
      <c r="D8" s="98"/>
      <c r="E8" s="98"/>
      <c r="F8" s="98"/>
      <c r="G8" s="99"/>
    </row>
    <row r="9" spans="2:8" ht="4.5" customHeight="1" x14ac:dyDescent="0.35">
      <c r="B9" s="87"/>
      <c r="C9" s="88"/>
      <c r="D9" s="88"/>
      <c r="E9" s="88"/>
      <c r="F9" s="88"/>
      <c r="G9" s="89"/>
    </row>
    <row r="10" spans="2:8" s="55" customFormat="1" ht="18.75" customHeight="1" thickBot="1" x14ac:dyDescent="0.4">
      <c r="B10" s="25" t="s">
        <v>7</v>
      </c>
      <c r="C10" s="29" t="s">
        <v>8</v>
      </c>
      <c r="D10" s="26" t="s">
        <v>9</v>
      </c>
      <c r="E10" s="26" t="s">
        <v>10</v>
      </c>
      <c r="F10" s="27" t="s">
        <v>11</v>
      </c>
      <c r="G10" s="28" t="s">
        <v>12</v>
      </c>
    </row>
    <row r="11" spans="2:8" ht="16.5" customHeight="1" thickBot="1" x14ac:dyDescent="0.4">
      <c r="B11" s="90" t="s">
        <v>158</v>
      </c>
      <c r="C11" s="91"/>
      <c r="D11" s="32"/>
      <c r="E11" s="10"/>
      <c r="F11" s="10"/>
      <c r="G11" s="33"/>
    </row>
    <row r="12" spans="2:8" ht="16.5" customHeight="1" thickBot="1" x14ac:dyDescent="0.4">
      <c r="B12" s="14"/>
      <c r="C12" s="11" t="s">
        <v>13</v>
      </c>
      <c r="D12" s="34"/>
      <c r="E12" s="12"/>
      <c r="F12" s="12"/>
      <c r="G12" s="35"/>
    </row>
    <row r="13" spans="2:8" s="1" customFormat="1" ht="13.9" x14ac:dyDescent="0.35">
      <c r="B13" s="17" t="s">
        <v>14</v>
      </c>
      <c r="C13" s="76" t="s">
        <v>15</v>
      </c>
      <c r="D13" s="36">
        <v>10</v>
      </c>
      <c r="E13" s="37" t="s">
        <v>16</v>
      </c>
      <c r="F13" s="38"/>
      <c r="G13" s="56" t="str">
        <f t="shared" ref="G13:G16" si="0">IF(F13="","",(D13*(ROUND(F13,2))))</f>
        <v/>
      </c>
      <c r="H13" s="71"/>
    </row>
    <row r="14" spans="2:8" s="1" customFormat="1" ht="13.9" x14ac:dyDescent="0.35">
      <c r="B14" s="18" t="s">
        <v>17</v>
      </c>
      <c r="C14" s="76" t="s">
        <v>18</v>
      </c>
      <c r="D14" s="15">
        <v>10</v>
      </c>
      <c r="E14" s="15" t="s">
        <v>16</v>
      </c>
      <c r="F14" s="38"/>
      <c r="G14" s="57" t="str">
        <f t="shared" si="0"/>
        <v/>
      </c>
      <c r="H14" s="4"/>
    </row>
    <row r="15" spans="2:8" s="1" customFormat="1" ht="13.9" x14ac:dyDescent="0.35">
      <c r="B15" s="19" t="s">
        <v>19</v>
      </c>
      <c r="C15" s="76" t="s">
        <v>20</v>
      </c>
      <c r="D15" s="15">
        <v>15</v>
      </c>
      <c r="E15" s="15" t="s">
        <v>16</v>
      </c>
      <c r="F15" s="39"/>
      <c r="G15" s="58" t="str">
        <f t="shared" si="0"/>
        <v/>
      </c>
      <c r="H15" s="4"/>
    </row>
    <row r="16" spans="2:8" s="31" customFormat="1" ht="13.9" x14ac:dyDescent="0.35">
      <c r="B16" s="18" t="s">
        <v>21</v>
      </c>
      <c r="C16" s="76" t="s">
        <v>22</v>
      </c>
      <c r="D16" s="15">
        <v>25</v>
      </c>
      <c r="E16" s="15" t="s">
        <v>16</v>
      </c>
      <c r="F16" s="39"/>
      <c r="G16" s="58" t="str">
        <f t="shared" si="0"/>
        <v/>
      </c>
    </row>
    <row r="17" spans="1:8" ht="16.5" customHeight="1" thickBot="1" x14ac:dyDescent="0.4">
      <c r="B17" s="13"/>
      <c r="C17" s="68" t="s">
        <v>23</v>
      </c>
      <c r="D17" s="40"/>
      <c r="E17" s="9"/>
      <c r="F17" s="9"/>
      <c r="G17" s="41"/>
    </row>
    <row r="18" spans="1:8" s="1" customFormat="1" ht="13.9" x14ac:dyDescent="0.35">
      <c r="A18" s="71"/>
      <c r="B18" s="17" t="s">
        <v>24</v>
      </c>
      <c r="C18" s="76" t="s">
        <v>25</v>
      </c>
      <c r="D18" s="36">
        <v>5</v>
      </c>
      <c r="E18" s="37" t="s">
        <v>16</v>
      </c>
      <c r="F18" s="38"/>
      <c r="G18" s="56" t="str">
        <f t="shared" ref="G18:G26" si="1">IF(F18="","",(D18*(ROUND(F18,2))))</f>
        <v/>
      </c>
      <c r="H18" s="71"/>
    </row>
    <row r="19" spans="1:8" s="1" customFormat="1" ht="13.9" x14ac:dyDescent="0.35">
      <c r="A19" s="71"/>
      <c r="B19" s="18" t="s">
        <v>26</v>
      </c>
      <c r="C19" s="74" t="s">
        <v>27</v>
      </c>
      <c r="D19" s="15">
        <v>5</v>
      </c>
      <c r="E19" s="15" t="s">
        <v>16</v>
      </c>
      <c r="F19" s="38"/>
      <c r="G19" s="57" t="str">
        <f t="shared" si="1"/>
        <v/>
      </c>
      <c r="H19" s="4"/>
    </row>
    <row r="20" spans="1:8" s="1" customFormat="1" ht="13.9" x14ac:dyDescent="0.35">
      <c r="A20" s="71"/>
      <c r="B20" s="18" t="s">
        <v>28</v>
      </c>
      <c r="C20" s="77" t="s">
        <v>29</v>
      </c>
      <c r="D20" s="16">
        <v>10000</v>
      </c>
      <c r="E20" s="16" t="s">
        <v>30</v>
      </c>
      <c r="F20" s="42"/>
      <c r="G20" s="59" t="str">
        <f t="shared" si="1"/>
        <v/>
      </c>
      <c r="H20" s="4"/>
    </row>
    <row r="21" spans="1:8" s="1" customFormat="1" ht="13.9" x14ac:dyDescent="0.35">
      <c r="A21" s="71"/>
      <c r="B21" s="18" t="s">
        <v>31</v>
      </c>
      <c r="C21" s="77" t="s">
        <v>32</v>
      </c>
      <c r="D21" s="16">
        <v>5</v>
      </c>
      <c r="E21" s="16" t="s">
        <v>16</v>
      </c>
      <c r="F21" s="42"/>
      <c r="G21" s="59" t="str">
        <f t="shared" si="1"/>
        <v/>
      </c>
      <c r="H21" s="4"/>
    </row>
    <row r="22" spans="1:8" s="1" customFormat="1" ht="13.9" x14ac:dyDescent="0.35">
      <c r="A22" s="71"/>
      <c r="B22" s="18" t="s">
        <v>33</v>
      </c>
      <c r="C22" s="77" t="s">
        <v>34</v>
      </c>
      <c r="D22" s="16">
        <v>5</v>
      </c>
      <c r="E22" s="16" t="s">
        <v>16</v>
      </c>
      <c r="F22" s="42"/>
      <c r="G22" s="59" t="str">
        <f t="shared" si="1"/>
        <v/>
      </c>
      <c r="H22" s="4"/>
    </row>
    <row r="23" spans="1:8" s="1" customFormat="1" ht="13.9" x14ac:dyDescent="0.35">
      <c r="A23" s="71"/>
      <c r="B23" s="18" t="s">
        <v>35</v>
      </c>
      <c r="C23" s="74" t="s">
        <v>36</v>
      </c>
      <c r="D23" s="15">
        <v>5</v>
      </c>
      <c r="E23" s="15" t="s">
        <v>16</v>
      </c>
      <c r="F23" s="38"/>
      <c r="G23" s="57" t="str">
        <f t="shared" si="1"/>
        <v/>
      </c>
      <c r="H23" s="4"/>
    </row>
    <row r="24" spans="1:8" s="1" customFormat="1" ht="13.9" x14ac:dyDescent="0.35">
      <c r="A24" s="71"/>
      <c r="B24" s="18" t="s">
        <v>37</v>
      </c>
      <c r="C24" s="77" t="s">
        <v>38</v>
      </c>
      <c r="D24" s="16">
        <v>5</v>
      </c>
      <c r="E24" s="16" t="s">
        <v>16</v>
      </c>
      <c r="F24" s="42"/>
      <c r="G24" s="59" t="str">
        <f t="shared" si="1"/>
        <v/>
      </c>
      <c r="H24" s="4"/>
    </row>
    <row r="25" spans="1:8" s="1" customFormat="1" ht="13.9" x14ac:dyDescent="0.35">
      <c r="A25" s="71"/>
      <c r="B25" s="18" t="s">
        <v>39</v>
      </c>
      <c r="C25" s="77" t="s">
        <v>40</v>
      </c>
      <c r="D25" s="16">
        <v>5</v>
      </c>
      <c r="E25" s="16" t="s">
        <v>16</v>
      </c>
      <c r="F25" s="42"/>
      <c r="G25" s="59" t="str">
        <f t="shared" si="1"/>
        <v/>
      </c>
      <c r="H25" s="4"/>
    </row>
    <row r="26" spans="1:8" s="1" customFormat="1" ht="13.9" x14ac:dyDescent="0.35">
      <c r="A26" s="71"/>
      <c r="B26" s="18" t="s">
        <v>41</v>
      </c>
      <c r="C26" s="77" t="s">
        <v>42</v>
      </c>
      <c r="D26" s="16">
        <v>5</v>
      </c>
      <c r="E26" s="16" t="s">
        <v>16</v>
      </c>
      <c r="F26" s="42"/>
      <c r="G26" s="59" t="str">
        <f t="shared" si="1"/>
        <v/>
      </c>
      <c r="H26" s="4"/>
    </row>
    <row r="27" spans="1:8" ht="16.5" customHeight="1" thickBot="1" x14ac:dyDescent="0.4">
      <c r="B27" s="13"/>
      <c r="C27" s="68" t="s">
        <v>43</v>
      </c>
      <c r="D27" s="40"/>
      <c r="E27" s="9"/>
      <c r="F27" s="9"/>
      <c r="G27" s="41"/>
    </row>
    <row r="28" spans="1:8" s="1" customFormat="1" ht="13.9" x14ac:dyDescent="0.35">
      <c r="A28" s="71"/>
      <c r="B28" s="17" t="s">
        <v>44</v>
      </c>
      <c r="C28" s="78" t="s">
        <v>45</v>
      </c>
      <c r="D28" s="43">
        <v>200</v>
      </c>
      <c r="E28" s="20" t="s">
        <v>46</v>
      </c>
      <c r="F28" s="44"/>
      <c r="G28" s="60" t="str">
        <f t="shared" ref="G28" si="2">IF(F28="","",(D28*(ROUND(F28,2))))</f>
        <v/>
      </c>
      <c r="H28" s="71"/>
    </row>
    <row r="29" spans="1:8" s="8" customFormat="1" ht="14.25" thickBot="1" x14ac:dyDescent="0.4">
      <c r="A29" s="72"/>
      <c r="B29" s="53" t="s">
        <v>160</v>
      </c>
      <c r="C29" s="51"/>
      <c r="D29" s="51"/>
      <c r="E29" s="51"/>
      <c r="F29" s="52"/>
      <c r="G29" s="62">
        <f>SUM(G13:G28)</f>
        <v>0</v>
      </c>
      <c r="H29" s="7"/>
    </row>
    <row r="30" spans="1:8" s="8" customFormat="1" ht="27.95" customHeight="1" thickBot="1" x14ac:dyDescent="0.4">
      <c r="A30" s="72"/>
      <c r="B30" s="50"/>
      <c r="C30" s="45"/>
      <c r="D30" s="45"/>
      <c r="E30" s="45"/>
      <c r="F30" s="46"/>
      <c r="G30" s="63"/>
      <c r="H30" s="7"/>
    </row>
    <row r="31" spans="1:8" ht="16.5" customHeight="1" thickBot="1" x14ac:dyDescent="0.4">
      <c r="B31" s="90" t="s">
        <v>161</v>
      </c>
      <c r="C31" s="91"/>
      <c r="D31" s="32"/>
      <c r="E31" s="10"/>
      <c r="F31" s="10"/>
      <c r="G31" s="33"/>
    </row>
    <row r="32" spans="1:8" ht="16.5" customHeight="1" thickBot="1" x14ac:dyDescent="0.4">
      <c r="B32" s="23"/>
      <c r="C32" s="24" t="s">
        <v>47</v>
      </c>
      <c r="D32" s="34"/>
      <c r="E32" s="12"/>
      <c r="F32" s="12"/>
      <c r="G32" s="35"/>
    </row>
    <row r="33" spans="1:8" s="1" customFormat="1" ht="13.9" x14ac:dyDescent="0.35">
      <c r="A33" s="71"/>
      <c r="B33" s="17" t="s">
        <v>48</v>
      </c>
      <c r="C33" s="76" t="s">
        <v>49</v>
      </c>
      <c r="D33" s="36">
        <v>10</v>
      </c>
      <c r="E33" s="37" t="s">
        <v>16</v>
      </c>
      <c r="F33" s="38"/>
      <c r="G33" s="56" t="str">
        <f t="shared" ref="G33:G35" si="3">IF(F33="","",(D33*(ROUND(F33,2))))</f>
        <v/>
      </c>
      <c r="H33" s="71"/>
    </row>
    <row r="34" spans="1:8" s="1" customFormat="1" ht="13.9" x14ac:dyDescent="0.35">
      <c r="A34" s="71"/>
      <c r="B34" s="19" t="s">
        <v>50</v>
      </c>
      <c r="C34" s="76" t="s">
        <v>51</v>
      </c>
      <c r="D34" s="36">
        <v>10</v>
      </c>
      <c r="E34" s="37" t="s">
        <v>16</v>
      </c>
      <c r="F34" s="38"/>
      <c r="G34" s="57" t="str">
        <f t="shared" si="3"/>
        <v/>
      </c>
      <c r="H34" s="71"/>
    </row>
    <row r="35" spans="1:8" s="1" customFormat="1" ht="13.9" x14ac:dyDescent="0.35">
      <c r="A35" s="71"/>
      <c r="B35" s="19" t="s">
        <v>52</v>
      </c>
      <c r="C35" s="76" t="s">
        <v>53</v>
      </c>
      <c r="D35" s="15">
        <v>10</v>
      </c>
      <c r="E35" s="15" t="s">
        <v>16</v>
      </c>
      <c r="F35" s="38"/>
      <c r="G35" s="57" t="str">
        <f t="shared" si="3"/>
        <v/>
      </c>
      <c r="H35" s="4"/>
    </row>
    <row r="36" spans="1:8" ht="13.9" x14ac:dyDescent="0.35">
      <c r="B36" s="23"/>
      <c r="C36" s="68" t="s">
        <v>54</v>
      </c>
      <c r="D36" s="40"/>
      <c r="E36" s="9"/>
      <c r="F36" s="9"/>
      <c r="G36" s="41"/>
    </row>
    <row r="37" spans="1:8" s="1" customFormat="1" ht="13.9" x14ac:dyDescent="0.35">
      <c r="A37" s="71"/>
      <c r="B37" s="22" t="s">
        <v>55</v>
      </c>
      <c r="C37" s="73" t="s">
        <v>56</v>
      </c>
      <c r="D37" s="21">
        <v>5</v>
      </c>
      <c r="E37" s="21" t="s">
        <v>16</v>
      </c>
      <c r="F37" s="47"/>
      <c r="G37" s="64" t="str">
        <f t="shared" ref="G37:G39" si="4">IF(F37="","",(D37*(ROUND(F37,2))))</f>
        <v/>
      </c>
      <c r="H37" s="4"/>
    </row>
    <row r="38" spans="1:8" s="1" customFormat="1" ht="13.9" x14ac:dyDescent="0.35">
      <c r="A38" s="71"/>
      <c r="B38" s="18" t="s">
        <v>57</v>
      </c>
      <c r="C38" s="73" t="s">
        <v>58</v>
      </c>
      <c r="D38" s="15">
        <v>10</v>
      </c>
      <c r="E38" s="15" t="s">
        <v>16</v>
      </c>
      <c r="F38" s="38"/>
      <c r="G38" s="57" t="str">
        <f t="shared" si="4"/>
        <v/>
      </c>
      <c r="H38" s="4"/>
    </row>
    <row r="39" spans="1:8" s="1" customFormat="1" ht="13.9" x14ac:dyDescent="0.35">
      <c r="A39" s="71"/>
      <c r="B39" s="69" t="s">
        <v>59</v>
      </c>
      <c r="C39" s="73" t="s">
        <v>60</v>
      </c>
      <c r="D39" s="21">
        <v>5</v>
      </c>
      <c r="E39" s="15" t="s">
        <v>16</v>
      </c>
      <c r="F39" s="38"/>
      <c r="G39" s="57" t="str">
        <f t="shared" si="4"/>
        <v/>
      </c>
      <c r="H39" s="4"/>
    </row>
    <row r="40" spans="1:8" s="1" customFormat="1" ht="13.9" x14ac:dyDescent="0.35">
      <c r="A40" s="71"/>
      <c r="B40" s="22" t="s">
        <v>61</v>
      </c>
      <c r="C40" s="73" t="s">
        <v>62</v>
      </c>
      <c r="D40" s="21">
        <v>20</v>
      </c>
      <c r="E40" s="21" t="s">
        <v>16</v>
      </c>
      <c r="F40" s="38"/>
      <c r="G40" s="64" t="str">
        <f t="shared" ref="G40" si="5">IF(F40="","",(D40*(ROUND(F40,2))))</f>
        <v/>
      </c>
      <c r="H40" s="4"/>
    </row>
    <row r="41" spans="1:8" ht="14.25" thickBot="1" x14ac:dyDescent="0.4">
      <c r="B41" s="23"/>
      <c r="C41" s="68" t="s">
        <v>23</v>
      </c>
      <c r="D41" s="40"/>
      <c r="E41" s="9"/>
      <c r="F41" s="9"/>
      <c r="G41" s="41"/>
    </row>
    <row r="42" spans="1:8" s="1" customFormat="1" ht="13.9" x14ac:dyDescent="0.35">
      <c r="A42" s="71"/>
      <c r="B42" s="22" t="s">
        <v>63</v>
      </c>
      <c r="C42" s="82" t="s">
        <v>64</v>
      </c>
      <c r="D42" s="21">
        <v>5</v>
      </c>
      <c r="E42" s="21" t="s">
        <v>16</v>
      </c>
      <c r="F42" s="47"/>
      <c r="G42" s="64" t="str">
        <f t="shared" ref="G42:G57" si="6">IF(F42="","",(D42*(ROUND(F42,2))))</f>
        <v/>
      </c>
      <c r="H42" s="4"/>
    </row>
    <row r="43" spans="1:8" s="1" customFormat="1" ht="13.9" x14ac:dyDescent="0.35">
      <c r="A43" s="71"/>
      <c r="B43" s="22" t="s">
        <v>65</v>
      </c>
      <c r="C43" s="82" t="s">
        <v>66</v>
      </c>
      <c r="D43" s="21">
        <v>5</v>
      </c>
      <c r="E43" s="21" t="s">
        <v>16</v>
      </c>
      <c r="F43" s="47"/>
      <c r="G43" s="64" t="str">
        <f t="shared" si="6"/>
        <v/>
      </c>
      <c r="H43" s="4"/>
    </row>
    <row r="44" spans="1:8" s="1" customFormat="1" ht="13.9" x14ac:dyDescent="0.35">
      <c r="A44" s="71"/>
      <c r="B44" s="22" t="s">
        <v>67</v>
      </c>
      <c r="C44" s="83" t="s">
        <v>68</v>
      </c>
      <c r="D44" s="15">
        <v>5</v>
      </c>
      <c r="E44" s="21" t="s">
        <v>16</v>
      </c>
      <c r="F44" s="38"/>
      <c r="G44" s="64" t="str">
        <f t="shared" si="6"/>
        <v/>
      </c>
      <c r="H44" s="4"/>
    </row>
    <row r="45" spans="1:8" s="1" customFormat="1" ht="13.9" x14ac:dyDescent="0.35">
      <c r="A45" s="71"/>
      <c r="B45" s="22" t="s">
        <v>69</v>
      </c>
      <c r="C45" s="82" t="s">
        <v>70</v>
      </c>
      <c r="D45" s="21">
        <v>5</v>
      </c>
      <c r="E45" s="21" t="s">
        <v>16</v>
      </c>
      <c r="F45" s="47"/>
      <c r="G45" s="64" t="str">
        <f t="shared" si="6"/>
        <v/>
      </c>
      <c r="H45" s="4"/>
    </row>
    <row r="46" spans="1:8" s="1" customFormat="1" ht="13.9" x14ac:dyDescent="0.35">
      <c r="A46" s="71"/>
      <c r="B46" s="22" t="s">
        <v>71</v>
      </c>
      <c r="C46" s="82" t="s">
        <v>72</v>
      </c>
      <c r="D46" s="21">
        <v>20</v>
      </c>
      <c r="E46" s="21" t="s">
        <v>16</v>
      </c>
      <c r="F46" s="47"/>
      <c r="G46" s="64" t="str">
        <f t="shared" si="6"/>
        <v/>
      </c>
      <c r="H46" s="4"/>
    </row>
    <row r="47" spans="1:8" s="1" customFormat="1" ht="13.9" x14ac:dyDescent="0.35">
      <c r="A47" s="71"/>
      <c r="B47" s="22" t="s">
        <v>73</v>
      </c>
      <c r="C47" s="85" t="s">
        <v>74</v>
      </c>
      <c r="D47" s="21">
        <v>5</v>
      </c>
      <c r="E47" s="21" t="s">
        <v>16</v>
      </c>
      <c r="F47" s="47"/>
      <c r="G47" s="64" t="str">
        <f t="shared" si="6"/>
        <v/>
      </c>
      <c r="H47" s="4"/>
    </row>
    <row r="48" spans="1:8" s="1" customFormat="1" ht="13.9" x14ac:dyDescent="0.35">
      <c r="A48" s="71"/>
      <c r="B48" s="22" t="s">
        <v>75</v>
      </c>
      <c r="C48" s="84" t="s">
        <v>76</v>
      </c>
      <c r="D48" s="21">
        <v>5</v>
      </c>
      <c r="E48" s="21" t="s">
        <v>16</v>
      </c>
      <c r="F48" s="47"/>
      <c r="G48" s="64" t="str">
        <f>IF(F48="","",(D48*(ROUND(F48,2))))</f>
        <v/>
      </c>
      <c r="H48" s="4"/>
    </row>
    <row r="49" spans="1:8" s="1" customFormat="1" ht="13.9" x14ac:dyDescent="0.35">
      <c r="A49" s="71"/>
      <c r="B49" s="22" t="s">
        <v>77</v>
      </c>
      <c r="C49" s="83" t="s">
        <v>78</v>
      </c>
      <c r="D49" s="15">
        <v>10000</v>
      </c>
      <c r="E49" s="15" t="s">
        <v>30</v>
      </c>
      <c r="F49" s="38"/>
      <c r="G49" s="64" t="str">
        <f>IF(F49="","",(D49*(ROUND(F49,2))))</f>
        <v/>
      </c>
      <c r="H49" s="4"/>
    </row>
    <row r="50" spans="1:8" s="1" customFormat="1" ht="13.9" x14ac:dyDescent="0.35">
      <c r="A50" s="71"/>
      <c r="B50" s="22" t="s">
        <v>79</v>
      </c>
      <c r="C50" s="82" t="s">
        <v>80</v>
      </c>
      <c r="D50" s="21">
        <v>25000</v>
      </c>
      <c r="E50" s="21" t="s">
        <v>30</v>
      </c>
      <c r="F50" s="47"/>
      <c r="G50" s="64" t="str">
        <f t="shared" si="6"/>
        <v/>
      </c>
      <c r="H50" s="4"/>
    </row>
    <row r="51" spans="1:8" s="1" customFormat="1" ht="13.9" x14ac:dyDescent="0.35">
      <c r="A51" s="71"/>
      <c r="B51" s="22" t="s">
        <v>81</v>
      </c>
      <c r="C51" s="83" t="s">
        <v>82</v>
      </c>
      <c r="D51" s="21">
        <v>5</v>
      </c>
      <c r="E51" s="21" t="s">
        <v>16</v>
      </c>
      <c r="F51" s="38"/>
      <c r="G51" s="64" t="str">
        <f t="shared" si="6"/>
        <v/>
      </c>
      <c r="H51" s="4"/>
    </row>
    <row r="52" spans="1:8" s="1" customFormat="1" ht="13.9" x14ac:dyDescent="0.35">
      <c r="A52" s="71"/>
      <c r="B52" s="22" t="s">
        <v>83</v>
      </c>
      <c r="C52" s="83" t="s">
        <v>32</v>
      </c>
      <c r="D52" s="15">
        <v>5</v>
      </c>
      <c r="E52" s="15" t="s">
        <v>16</v>
      </c>
      <c r="F52" s="38"/>
      <c r="G52" s="64" t="str">
        <f t="shared" si="6"/>
        <v/>
      </c>
      <c r="H52" s="4"/>
    </row>
    <row r="53" spans="1:8" s="1" customFormat="1" ht="13.9" x14ac:dyDescent="0.35">
      <c r="A53" s="71"/>
      <c r="B53" s="22" t="s">
        <v>84</v>
      </c>
      <c r="C53" s="82" t="s">
        <v>85</v>
      </c>
      <c r="D53" s="21">
        <v>5</v>
      </c>
      <c r="E53" s="21" t="s">
        <v>16</v>
      </c>
      <c r="F53" s="38"/>
      <c r="G53" s="64" t="str">
        <f t="shared" si="6"/>
        <v/>
      </c>
      <c r="H53" s="4"/>
    </row>
    <row r="54" spans="1:8" s="1" customFormat="1" ht="13.9" x14ac:dyDescent="0.35">
      <c r="A54" s="71"/>
      <c r="B54" s="22" t="s">
        <v>86</v>
      </c>
      <c r="C54" s="82" t="s">
        <v>87</v>
      </c>
      <c r="D54" s="21">
        <v>5</v>
      </c>
      <c r="E54" s="21" t="s">
        <v>16</v>
      </c>
      <c r="F54" s="38"/>
      <c r="G54" s="64" t="str">
        <f t="shared" si="6"/>
        <v/>
      </c>
      <c r="H54" s="4"/>
    </row>
    <row r="55" spans="1:8" s="1" customFormat="1" ht="13.9" x14ac:dyDescent="0.35">
      <c r="A55" s="71"/>
      <c r="B55" s="22" t="s">
        <v>88</v>
      </c>
      <c r="C55" s="83" t="s">
        <v>36</v>
      </c>
      <c r="D55" s="15">
        <v>5</v>
      </c>
      <c r="E55" s="15" t="s">
        <v>16</v>
      </c>
      <c r="F55" s="38"/>
      <c r="G55" s="64" t="str">
        <f t="shared" si="6"/>
        <v/>
      </c>
      <c r="H55" s="4"/>
    </row>
    <row r="56" spans="1:8" ht="16.5" customHeight="1" x14ac:dyDescent="0.35">
      <c r="B56" s="13"/>
      <c r="C56" s="68"/>
      <c r="D56" s="40"/>
      <c r="E56" s="9"/>
      <c r="F56" s="86"/>
      <c r="G56" s="41"/>
    </row>
    <row r="57" spans="1:8" s="1" customFormat="1" ht="13.9" x14ac:dyDescent="0.35">
      <c r="A57" s="71"/>
      <c r="B57" s="17" t="s">
        <v>89</v>
      </c>
      <c r="C57" s="61" t="s">
        <v>90</v>
      </c>
      <c r="D57" s="43">
        <v>200</v>
      </c>
      <c r="E57" s="20" t="s">
        <v>46</v>
      </c>
      <c r="F57" s="44"/>
      <c r="G57" s="60" t="str">
        <f t="shared" si="6"/>
        <v/>
      </c>
      <c r="H57" s="71"/>
    </row>
    <row r="58" spans="1:8" s="8" customFormat="1" ht="14.25" thickBot="1" x14ac:dyDescent="0.4">
      <c r="A58" s="72"/>
      <c r="B58" s="53" t="s">
        <v>162</v>
      </c>
      <c r="C58" s="51"/>
      <c r="D58" s="51"/>
      <c r="E58" s="51"/>
      <c r="F58" s="52"/>
      <c r="G58" s="62">
        <f>SUM(G33:G57)</f>
        <v>0</v>
      </c>
      <c r="H58" s="7"/>
    </row>
    <row r="59" spans="1:8" s="8" customFormat="1" ht="27.95" customHeight="1" thickBot="1" x14ac:dyDescent="0.4">
      <c r="A59" s="72"/>
      <c r="B59" s="50"/>
      <c r="C59" s="45"/>
      <c r="D59" s="45"/>
      <c r="E59" s="45"/>
      <c r="F59" s="46"/>
      <c r="G59" s="63"/>
      <c r="H59" s="7"/>
    </row>
    <row r="60" spans="1:8" ht="16.5" customHeight="1" x14ac:dyDescent="0.35">
      <c r="B60" s="90" t="s">
        <v>163</v>
      </c>
      <c r="C60" s="91"/>
      <c r="D60" s="32"/>
      <c r="E60" s="10"/>
      <c r="F60" s="10"/>
      <c r="G60" s="33"/>
    </row>
    <row r="61" spans="1:8" ht="16.5" customHeight="1" thickBot="1" x14ac:dyDescent="0.4">
      <c r="B61" s="14"/>
      <c r="C61" s="11" t="s">
        <v>91</v>
      </c>
      <c r="D61" s="34"/>
      <c r="E61" s="12"/>
      <c r="F61" s="12"/>
      <c r="G61" s="35"/>
    </row>
    <row r="62" spans="1:8" s="1" customFormat="1" ht="13.9" x14ac:dyDescent="0.35">
      <c r="A62" s="71"/>
      <c r="B62" s="17" t="s">
        <v>92</v>
      </c>
      <c r="C62" s="76" t="s">
        <v>15</v>
      </c>
      <c r="D62" s="36">
        <v>5</v>
      </c>
      <c r="E62" s="37" t="s">
        <v>16</v>
      </c>
      <c r="F62" s="38"/>
      <c r="G62" s="56" t="str">
        <f t="shared" ref="G62:G65" si="7">IF(F62="","",(D62*(ROUND(F62,2))))</f>
        <v/>
      </c>
      <c r="H62" s="71"/>
    </row>
    <row r="63" spans="1:8" s="1" customFormat="1" ht="13.9" x14ac:dyDescent="0.35">
      <c r="A63" s="71"/>
      <c r="B63" s="18" t="s">
        <v>93</v>
      </c>
      <c r="C63" s="76" t="s">
        <v>18</v>
      </c>
      <c r="D63" s="15">
        <v>10</v>
      </c>
      <c r="E63" s="15" t="s">
        <v>16</v>
      </c>
      <c r="F63" s="38"/>
      <c r="G63" s="57" t="str">
        <f t="shared" si="7"/>
        <v/>
      </c>
      <c r="H63" s="4"/>
    </row>
    <row r="64" spans="1:8" s="1" customFormat="1" ht="13.9" x14ac:dyDescent="0.35">
      <c r="A64" s="71"/>
      <c r="B64" s="19" t="s">
        <v>94</v>
      </c>
      <c r="C64" s="76" t="s">
        <v>20</v>
      </c>
      <c r="D64" s="15">
        <v>15</v>
      </c>
      <c r="E64" s="15" t="s">
        <v>16</v>
      </c>
      <c r="F64" s="39"/>
      <c r="G64" s="58" t="str">
        <f t="shared" si="7"/>
        <v/>
      </c>
      <c r="H64" s="4"/>
    </row>
    <row r="65" spans="1:8" s="31" customFormat="1" ht="13.9" x14ac:dyDescent="0.35">
      <c r="B65" s="18" t="s">
        <v>95</v>
      </c>
      <c r="C65" s="76" t="s">
        <v>22</v>
      </c>
      <c r="D65" s="15">
        <v>20</v>
      </c>
      <c r="E65" s="15" t="s">
        <v>16</v>
      </c>
      <c r="F65" s="39"/>
      <c r="G65" s="58" t="str">
        <f t="shared" si="7"/>
        <v/>
      </c>
    </row>
    <row r="66" spans="1:8" ht="16.5" customHeight="1" thickBot="1" x14ac:dyDescent="0.4">
      <c r="B66" s="13"/>
      <c r="C66" s="68" t="s">
        <v>23</v>
      </c>
      <c r="D66" s="40"/>
      <c r="E66" s="9"/>
      <c r="F66" s="9"/>
      <c r="G66" s="41"/>
    </row>
    <row r="67" spans="1:8" s="1" customFormat="1" ht="13.9" x14ac:dyDescent="0.35">
      <c r="A67" s="71"/>
      <c r="B67" s="17" t="s">
        <v>96</v>
      </c>
      <c r="C67" s="76" t="s">
        <v>25</v>
      </c>
      <c r="D67" s="36">
        <v>5</v>
      </c>
      <c r="E67" s="37" t="s">
        <v>16</v>
      </c>
      <c r="F67" s="38"/>
      <c r="G67" s="56" t="str">
        <f t="shared" ref="G67:G73" si="8">IF(F67="","",(D67*(ROUND(F67,2))))</f>
        <v/>
      </c>
      <c r="H67" s="71"/>
    </row>
    <row r="68" spans="1:8" s="1" customFormat="1" ht="13.9" x14ac:dyDescent="0.35">
      <c r="A68" s="71"/>
      <c r="B68" s="18" t="s">
        <v>97</v>
      </c>
      <c r="C68" s="74" t="s">
        <v>27</v>
      </c>
      <c r="D68" s="15">
        <v>5</v>
      </c>
      <c r="E68" s="15" t="s">
        <v>16</v>
      </c>
      <c r="F68" s="38"/>
      <c r="G68" s="57" t="str">
        <f t="shared" si="8"/>
        <v/>
      </c>
      <c r="H68" s="4"/>
    </row>
    <row r="69" spans="1:8" s="1" customFormat="1" ht="13.9" x14ac:dyDescent="0.35">
      <c r="A69" s="71"/>
      <c r="B69" s="18" t="s">
        <v>98</v>
      </c>
      <c r="C69" s="77" t="s">
        <v>29</v>
      </c>
      <c r="D69" s="16">
        <v>5000</v>
      </c>
      <c r="E69" s="16" t="s">
        <v>30</v>
      </c>
      <c r="F69" s="42"/>
      <c r="G69" s="59" t="str">
        <f t="shared" si="8"/>
        <v/>
      </c>
      <c r="H69" s="4"/>
    </row>
    <row r="70" spans="1:8" s="1" customFormat="1" ht="13.9" x14ac:dyDescent="0.35">
      <c r="A70" s="71"/>
      <c r="B70" s="18" t="s">
        <v>99</v>
      </c>
      <c r="C70" s="77" t="s">
        <v>34</v>
      </c>
      <c r="D70" s="16">
        <v>5</v>
      </c>
      <c r="E70" s="16" t="s">
        <v>16</v>
      </c>
      <c r="F70" s="42"/>
      <c r="G70" s="59" t="str">
        <f t="shared" si="8"/>
        <v/>
      </c>
      <c r="H70" s="4"/>
    </row>
    <row r="71" spans="1:8" s="1" customFormat="1" ht="13.9" x14ac:dyDescent="0.35">
      <c r="A71" s="71"/>
      <c r="B71" s="18" t="s">
        <v>100</v>
      </c>
      <c r="C71" s="74" t="s">
        <v>36</v>
      </c>
      <c r="D71" s="15">
        <v>5</v>
      </c>
      <c r="E71" s="15" t="s">
        <v>16</v>
      </c>
      <c r="F71" s="38"/>
      <c r="G71" s="57" t="str">
        <f t="shared" si="8"/>
        <v/>
      </c>
      <c r="H71" s="4"/>
    </row>
    <row r="72" spans="1:8" s="1" customFormat="1" ht="13.9" x14ac:dyDescent="0.35">
      <c r="A72" s="71"/>
      <c r="B72" s="18" t="s">
        <v>101</v>
      </c>
      <c r="C72" s="77" t="s">
        <v>38</v>
      </c>
      <c r="D72" s="16">
        <v>5</v>
      </c>
      <c r="E72" s="16" t="s">
        <v>16</v>
      </c>
      <c r="F72" s="42"/>
      <c r="G72" s="59" t="str">
        <f t="shared" si="8"/>
        <v/>
      </c>
      <c r="H72" s="4"/>
    </row>
    <row r="73" spans="1:8" s="1" customFormat="1" ht="13.9" x14ac:dyDescent="0.35">
      <c r="A73" s="71"/>
      <c r="B73" s="18" t="s">
        <v>102</v>
      </c>
      <c r="C73" s="77" t="s">
        <v>40</v>
      </c>
      <c r="D73" s="16">
        <v>5</v>
      </c>
      <c r="E73" s="16" t="s">
        <v>16</v>
      </c>
      <c r="F73" s="42"/>
      <c r="G73" s="59" t="str">
        <f t="shared" si="8"/>
        <v/>
      </c>
      <c r="H73" s="4"/>
    </row>
    <row r="74" spans="1:8" s="1" customFormat="1" ht="13.9" x14ac:dyDescent="0.35">
      <c r="A74" s="71"/>
      <c r="B74" s="18" t="s">
        <v>103</v>
      </c>
      <c r="C74" s="77" t="s">
        <v>42</v>
      </c>
      <c r="D74" s="16">
        <v>5</v>
      </c>
      <c r="E74" s="16" t="s">
        <v>16</v>
      </c>
      <c r="F74" s="42"/>
      <c r="G74" s="59" t="str">
        <f t="shared" ref="G74" si="9">IF(F74="","",(D74*(ROUND(F74,2))))</f>
        <v/>
      </c>
      <c r="H74" s="4"/>
    </row>
    <row r="75" spans="1:8" ht="16.5" customHeight="1" thickBot="1" x14ac:dyDescent="0.4">
      <c r="B75" s="13"/>
      <c r="C75" s="68" t="s">
        <v>43</v>
      </c>
      <c r="D75" s="40"/>
      <c r="E75" s="9"/>
      <c r="F75" s="9"/>
      <c r="G75" s="41"/>
    </row>
    <row r="76" spans="1:8" s="1" customFormat="1" ht="13.9" x14ac:dyDescent="0.35">
      <c r="A76" s="71"/>
      <c r="B76" s="17" t="s">
        <v>104</v>
      </c>
      <c r="C76" s="78" t="s">
        <v>45</v>
      </c>
      <c r="D76" s="43">
        <v>200</v>
      </c>
      <c r="E76" s="20" t="s">
        <v>46</v>
      </c>
      <c r="F76" s="44"/>
      <c r="G76" s="60" t="str">
        <f t="shared" ref="G76" si="10">IF(F76="","",(D76*(ROUND(F76,2))))</f>
        <v/>
      </c>
      <c r="H76" s="71"/>
    </row>
    <row r="77" spans="1:8" s="8" customFormat="1" ht="14.25" thickBot="1" x14ac:dyDescent="0.4">
      <c r="A77" s="72"/>
      <c r="B77" s="53" t="s">
        <v>164</v>
      </c>
      <c r="C77" s="51"/>
      <c r="D77" s="51"/>
      <c r="E77" s="51"/>
      <c r="F77" s="52"/>
      <c r="G77" s="62">
        <f>SUM(G62:G76)</f>
        <v>0</v>
      </c>
      <c r="H77" s="7"/>
    </row>
    <row r="78" spans="1:8" s="8" customFormat="1" ht="27.95" customHeight="1" thickBot="1" x14ac:dyDescent="0.4">
      <c r="A78" s="72"/>
      <c r="B78" s="50"/>
      <c r="C78" s="45"/>
      <c r="D78" s="45"/>
      <c r="E78" s="45"/>
      <c r="F78" s="46"/>
      <c r="G78" s="63"/>
      <c r="H78" s="7"/>
    </row>
    <row r="79" spans="1:8" ht="16.5" customHeight="1" x14ac:dyDescent="0.35">
      <c r="B79" s="90" t="s">
        <v>165</v>
      </c>
      <c r="C79" s="91"/>
      <c r="D79" s="32"/>
      <c r="E79" s="10"/>
      <c r="F79" s="10"/>
      <c r="G79" s="33"/>
    </row>
    <row r="80" spans="1:8" ht="16.5" customHeight="1" x14ac:dyDescent="0.35">
      <c r="B80" s="23"/>
      <c r="C80" s="24" t="s">
        <v>105</v>
      </c>
      <c r="D80" s="40"/>
      <c r="E80" s="9"/>
      <c r="F80" s="9"/>
      <c r="G80" s="41"/>
    </row>
    <row r="81" spans="1:8" s="1" customFormat="1" ht="13.9" x14ac:dyDescent="0.35">
      <c r="A81" s="71"/>
      <c r="B81" s="22" t="s">
        <v>106</v>
      </c>
      <c r="C81" s="76" t="s">
        <v>15</v>
      </c>
      <c r="D81" s="21">
        <v>5</v>
      </c>
      <c r="E81" s="21" t="s">
        <v>16</v>
      </c>
      <c r="F81" s="47"/>
      <c r="G81" s="64" t="str">
        <f t="shared" ref="G81:G91" si="11">IF(F81="","",(D81*(ROUND(F81,2))))</f>
        <v/>
      </c>
      <c r="H81" s="4"/>
    </row>
    <row r="82" spans="1:8" s="1" customFormat="1" ht="13.9" x14ac:dyDescent="0.35">
      <c r="A82" s="71"/>
      <c r="B82" s="18" t="s">
        <v>107</v>
      </c>
      <c r="C82" s="76" t="s">
        <v>18</v>
      </c>
      <c r="D82" s="15">
        <v>25</v>
      </c>
      <c r="E82" s="15" t="s">
        <v>16</v>
      </c>
      <c r="F82" s="38"/>
      <c r="G82" s="57" t="str">
        <f t="shared" si="11"/>
        <v/>
      </c>
      <c r="H82" s="4"/>
    </row>
    <row r="83" spans="1:8" s="1" customFormat="1" ht="13.9" x14ac:dyDescent="0.35">
      <c r="A83" s="71"/>
      <c r="B83" s="18" t="s">
        <v>108</v>
      </c>
      <c r="C83" s="76" t="s">
        <v>20</v>
      </c>
      <c r="D83" s="21">
        <v>5</v>
      </c>
      <c r="E83" s="15" t="s">
        <v>16</v>
      </c>
      <c r="F83" s="38"/>
      <c r="G83" s="57" t="str">
        <f t="shared" si="11"/>
        <v/>
      </c>
      <c r="H83" s="4"/>
    </row>
    <row r="84" spans="1:8" s="1" customFormat="1" ht="13.9" x14ac:dyDescent="0.35">
      <c r="A84" s="71"/>
      <c r="B84" s="19" t="s">
        <v>109</v>
      </c>
      <c r="C84" s="76" t="s">
        <v>22</v>
      </c>
      <c r="D84" s="36">
        <v>5</v>
      </c>
      <c r="E84" s="37" t="s">
        <v>16</v>
      </c>
      <c r="F84" s="38"/>
      <c r="G84" s="56" t="str">
        <f t="shared" si="11"/>
        <v/>
      </c>
      <c r="H84" s="71"/>
    </row>
    <row r="85" spans="1:8" ht="16.5" customHeight="1" thickBot="1" x14ac:dyDescent="0.4">
      <c r="B85" s="23"/>
      <c r="C85" s="68" t="s">
        <v>23</v>
      </c>
      <c r="D85" s="40"/>
      <c r="E85" s="9"/>
      <c r="F85" s="9"/>
      <c r="G85" s="41"/>
    </row>
    <row r="86" spans="1:8" s="1" customFormat="1" ht="13.9" x14ac:dyDescent="0.35">
      <c r="A86" s="71"/>
      <c r="B86" s="19" t="s">
        <v>110</v>
      </c>
      <c r="C86" s="74" t="s">
        <v>111</v>
      </c>
      <c r="D86" s="15">
        <v>5</v>
      </c>
      <c r="E86" s="15" t="s">
        <v>16</v>
      </c>
      <c r="F86" s="38"/>
      <c r="G86" s="57" t="str">
        <f t="shared" si="11"/>
        <v/>
      </c>
      <c r="H86" s="4"/>
    </row>
    <row r="87" spans="1:8" s="1" customFormat="1" ht="13.9" x14ac:dyDescent="0.35">
      <c r="A87" s="71"/>
      <c r="B87" s="19" t="s">
        <v>112</v>
      </c>
      <c r="C87" s="74" t="s">
        <v>113</v>
      </c>
      <c r="D87" s="15">
        <v>5000</v>
      </c>
      <c r="E87" s="15" t="s">
        <v>30</v>
      </c>
      <c r="F87" s="38"/>
      <c r="G87" s="57" t="str">
        <f t="shared" si="11"/>
        <v/>
      </c>
      <c r="H87" s="4"/>
    </row>
    <row r="88" spans="1:8" s="1" customFormat="1" ht="13.9" x14ac:dyDescent="0.35">
      <c r="A88" s="71"/>
      <c r="B88" s="19" t="s">
        <v>114</v>
      </c>
      <c r="C88" s="75" t="s">
        <v>70</v>
      </c>
      <c r="D88" s="15">
        <v>5</v>
      </c>
      <c r="E88" s="15" t="s">
        <v>16</v>
      </c>
      <c r="F88" s="38"/>
      <c r="G88" s="57" t="str">
        <f t="shared" si="11"/>
        <v/>
      </c>
      <c r="H88" s="4"/>
    </row>
    <row r="89" spans="1:8" s="1" customFormat="1" ht="13.9" x14ac:dyDescent="0.35">
      <c r="A89" s="71"/>
      <c r="B89" s="19" t="s">
        <v>115</v>
      </c>
      <c r="C89" s="74" t="s">
        <v>116</v>
      </c>
      <c r="D89" s="15">
        <v>5</v>
      </c>
      <c r="E89" s="15" t="s">
        <v>16</v>
      </c>
      <c r="F89" s="38"/>
      <c r="G89" s="57" t="str">
        <f t="shared" si="11"/>
        <v/>
      </c>
      <c r="H89" s="4"/>
    </row>
    <row r="90" spans="1:8" s="1" customFormat="1" ht="13.9" x14ac:dyDescent="0.35">
      <c r="A90" s="71"/>
      <c r="B90" s="19" t="s">
        <v>117</v>
      </c>
      <c r="C90" s="74" t="s">
        <v>82</v>
      </c>
      <c r="D90" s="15">
        <v>5</v>
      </c>
      <c r="E90" s="15" t="s">
        <v>16</v>
      </c>
      <c r="F90" s="38"/>
      <c r="G90" s="57" t="str">
        <f t="shared" si="11"/>
        <v/>
      </c>
      <c r="H90" s="4"/>
    </row>
    <row r="91" spans="1:8" s="1" customFormat="1" ht="13.9" x14ac:dyDescent="0.35">
      <c r="A91" s="71"/>
      <c r="B91" s="19" t="s">
        <v>118</v>
      </c>
      <c r="C91" s="75" t="s">
        <v>119</v>
      </c>
      <c r="D91" s="15">
        <v>5</v>
      </c>
      <c r="E91" s="15" t="s">
        <v>16</v>
      </c>
      <c r="F91" s="38"/>
      <c r="G91" s="57" t="str">
        <f t="shared" si="11"/>
        <v/>
      </c>
      <c r="H91" s="4"/>
    </row>
    <row r="92" spans="1:8" ht="16.5" customHeight="1" thickBot="1" x14ac:dyDescent="0.4">
      <c r="B92" s="13"/>
      <c r="C92" s="68" t="s">
        <v>45</v>
      </c>
      <c r="D92" s="40"/>
      <c r="E92" s="9"/>
      <c r="F92" s="9"/>
      <c r="G92" s="41"/>
    </row>
    <row r="93" spans="1:8" s="1" customFormat="1" ht="13.9" x14ac:dyDescent="0.35">
      <c r="A93" s="71"/>
      <c r="B93" s="18" t="s">
        <v>120</v>
      </c>
      <c r="C93" s="74" t="s">
        <v>45</v>
      </c>
      <c r="D93" s="15">
        <v>200</v>
      </c>
      <c r="E93" s="15" t="s">
        <v>121</v>
      </c>
      <c r="F93" s="38"/>
      <c r="G93" s="57" t="str">
        <f>IF(F93="","",(D93*(ROUND(F93,2))))</f>
        <v/>
      </c>
      <c r="H93" s="4"/>
    </row>
    <row r="94" spans="1:8" s="8" customFormat="1" ht="13.9" x14ac:dyDescent="0.35">
      <c r="A94" s="72"/>
      <c r="B94" s="53" t="s">
        <v>166</v>
      </c>
      <c r="C94" s="51"/>
      <c r="D94" s="51"/>
      <c r="E94" s="51"/>
      <c r="F94" s="52"/>
      <c r="G94" s="62">
        <f>SUM(G81:G93)</f>
        <v>0</v>
      </c>
      <c r="H94" s="7"/>
    </row>
    <row r="95" spans="1:8" s="8" customFormat="1" ht="27.95" customHeight="1" thickBot="1" x14ac:dyDescent="0.4">
      <c r="A95" s="72"/>
      <c r="B95" s="79"/>
      <c r="C95" s="80"/>
      <c r="D95" s="80"/>
      <c r="E95" s="80"/>
      <c r="F95" s="46"/>
      <c r="G95" s="81"/>
      <c r="H95" s="7"/>
    </row>
    <row r="96" spans="1:8" s="8" customFormat="1" ht="24" customHeight="1" x14ac:dyDescent="0.35">
      <c r="A96" s="72"/>
      <c r="B96" s="90" t="s">
        <v>167</v>
      </c>
      <c r="C96" s="91"/>
      <c r="D96" s="32"/>
      <c r="E96" s="10"/>
      <c r="F96" s="10"/>
      <c r="G96" s="33"/>
      <c r="H96" s="7"/>
    </row>
    <row r="97" spans="1:8" ht="16.5" customHeight="1" x14ac:dyDescent="0.35">
      <c r="B97" s="14"/>
      <c r="C97" s="11" t="s">
        <v>122</v>
      </c>
      <c r="D97" s="34"/>
      <c r="E97" s="12"/>
      <c r="F97" s="12"/>
      <c r="G97" s="35"/>
    </row>
    <row r="98" spans="1:8" ht="16.5" customHeight="1" x14ac:dyDescent="0.35">
      <c r="B98" s="17" t="s">
        <v>146</v>
      </c>
      <c r="C98" s="76" t="s">
        <v>15</v>
      </c>
      <c r="D98" s="36">
        <v>20</v>
      </c>
      <c r="E98" s="37" t="s">
        <v>16</v>
      </c>
      <c r="F98" s="38"/>
      <c r="G98" s="56" t="str">
        <f t="shared" ref="G98:G101" si="12">IF(F98="","",(D98*(ROUND(F98,2))))</f>
        <v/>
      </c>
    </row>
    <row r="99" spans="1:8" s="1" customFormat="1" ht="13.9" x14ac:dyDescent="0.35">
      <c r="A99" s="71"/>
      <c r="B99" s="18" t="s">
        <v>147</v>
      </c>
      <c r="C99" s="76" t="s">
        <v>18</v>
      </c>
      <c r="D99" s="15">
        <v>15</v>
      </c>
      <c r="E99" s="15" t="s">
        <v>16</v>
      </c>
      <c r="F99" s="38"/>
      <c r="G99" s="57" t="str">
        <f t="shared" si="12"/>
        <v/>
      </c>
      <c r="H99" s="71"/>
    </row>
    <row r="100" spans="1:8" s="1" customFormat="1" ht="13.9" x14ac:dyDescent="0.35">
      <c r="A100" s="71"/>
      <c r="B100" s="19" t="s">
        <v>148</v>
      </c>
      <c r="C100" s="76" t="s">
        <v>20</v>
      </c>
      <c r="D100" s="15">
        <v>10</v>
      </c>
      <c r="E100" s="15" t="s">
        <v>16</v>
      </c>
      <c r="F100" s="39"/>
      <c r="G100" s="58" t="str">
        <f t="shared" si="12"/>
        <v/>
      </c>
      <c r="H100" s="4"/>
    </row>
    <row r="101" spans="1:8" s="1" customFormat="1" ht="13.9" x14ac:dyDescent="0.35">
      <c r="A101" s="71"/>
      <c r="B101" s="18" t="s">
        <v>149</v>
      </c>
      <c r="C101" s="76" t="s">
        <v>22</v>
      </c>
      <c r="D101" s="15">
        <v>5</v>
      </c>
      <c r="E101" s="15" t="s">
        <v>16</v>
      </c>
      <c r="F101" s="39"/>
      <c r="G101" s="58" t="str">
        <f t="shared" si="12"/>
        <v/>
      </c>
      <c r="H101" s="4"/>
    </row>
    <row r="102" spans="1:8" s="31" customFormat="1" ht="14.25" thickBot="1" x14ac:dyDescent="0.4">
      <c r="B102" s="13"/>
      <c r="C102" s="68" t="s">
        <v>23</v>
      </c>
      <c r="D102" s="40"/>
      <c r="E102" s="9"/>
      <c r="F102" s="9"/>
      <c r="G102" s="41"/>
    </row>
    <row r="103" spans="1:8" ht="16.5" customHeight="1" x14ac:dyDescent="0.35">
      <c r="B103" s="22" t="s">
        <v>150</v>
      </c>
      <c r="C103" s="76" t="s">
        <v>128</v>
      </c>
      <c r="D103" s="36">
        <v>5</v>
      </c>
      <c r="E103" s="15" t="s">
        <v>16</v>
      </c>
      <c r="F103" s="38"/>
      <c r="G103" s="56">
        <f>D103*F103</f>
        <v>0</v>
      </c>
    </row>
    <row r="104" spans="1:8" s="1" customFormat="1" ht="13.9" x14ac:dyDescent="0.35">
      <c r="A104" s="71"/>
      <c r="B104" s="18" t="s">
        <v>151</v>
      </c>
      <c r="C104" s="74" t="s">
        <v>130</v>
      </c>
      <c r="D104" s="15">
        <v>5</v>
      </c>
      <c r="E104" s="15" t="s">
        <v>16</v>
      </c>
      <c r="F104" s="38"/>
      <c r="G104" s="57" t="str">
        <f t="shared" ref="G104" si="13">IF(F104="","",(D104*(ROUND(F104,2))))</f>
        <v/>
      </c>
      <c r="H104" s="71"/>
    </row>
    <row r="105" spans="1:8" s="1" customFormat="1" ht="13.9" x14ac:dyDescent="0.35">
      <c r="A105" s="71"/>
      <c r="B105" s="19" t="s">
        <v>152</v>
      </c>
      <c r="C105" s="75" t="s">
        <v>132</v>
      </c>
      <c r="D105" s="15">
        <v>5</v>
      </c>
      <c r="E105" s="15" t="s">
        <v>16</v>
      </c>
      <c r="F105" s="38"/>
      <c r="G105" s="57">
        <f>F105*D105</f>
        <v>0</v>
      </c>
      <c r="H105" s="4"/>
    </row>
    <row r="106" spans="1:8" s="1" customFormat="1" ht="13.9" x14ac:dyDescent="0.35">
      <c r="A106" s="71"/>
      <c r="B106" s="18" t="s">
        <v>153</v>
      </c>
      <c r="C106" s="77" t="s">
        <v>29</v>
      </c>
      <c r="D106" s="16">
        <v>15000</v>
      </c>
      <c r="E106" s="16" t="s">
        <v>30</v>
      </c>
      <c r="F106" s="42"/>
      <c r="G106" s="59" t="str">
        <f t="shared" ref="G106" si="14">IF(F106="","",(D106*(ROUND(F106,2))))</f>
        <v/>
      </c>
      <c r="H106" s="4"/>
    </row>
    <row r="107" spans="1:8" s="1" customFormat="1" ht="13.9" x14ac:dyDescent="0.35">
      <c r="A107" s="71"/>
      <c r="B107" s="18" t="s">
        <v>154</v>
      </c>
      <c r="C107" s="77" t="s">
        <v>135</v>
      </c>
      <c r="D107" s="16">
        <v>5</v>
      </c>
      <c r="E107" s="16" t="s">
        <v>16</v>
      </c>
      <c r="F107" s="42"/>
      <c r="G107" s="59" t="str">
        <f t="shared" ref="G107" si="15">IF(F107="","",(D107*(ROUND(F107,2))))</f>
        <v/>
      </c>
      <c r="H107" s="4"/>
    </row>
    <row r="108" spans="1:8" s="1" customFormat="1" ht="13.9" x14ac:dyDescent="0.35">
      <c r="A108" s="71"/>
      <c r="B108" s="13"/>
      <c r="C108" s="68" t="s">
        <v>43</v>
      </c>
      <c r="D108" s="40"/>
      <c r="E108" s="9"/>
      <c r="F108" s="9"/>
      <c r="G108" s="41"/>
      <c r="H108" s="4"/>
    </row>
    <row r="109" spans="1:8" ht="16.5" customHeight="1" x14ac:dyDescent="0.35">
      <c r="B109" s="17" t="s">
        <v>155</v>
      </c>
      <c r="C109" s="78" t="s">
        <v>90</v>
      </c>
      <c r="D109" s="43">
        <v>200</v>
      </c>
      <c r="E109" s="20" t="s">
        <v>46</v>
      </c>
      <c r="F109" s="44"/>
      <c r="G109" s="60" t="str">
        <f t="shared" ref="G109" si="16">IF(F109="","",(D109*(ROUND(F109,2))))</f>
        <v/>
      </c>
    </row>
    <row r="110" spans="1:8" s="1" customFormat="1" ht="13.9" x14ac:dyDescent="0.35">
      <c r="A110" s="71"/>
      <c r="B110" s="53" t="s">
        <v>168</v>
      </c>
      <c r="C110" s="51"/>
      <c r="D110" s="51"/>
      <c r="E110" s="51"/>
      <c r="F110" s="52"/>
      <c r="G110" s="62">
        <f>SUM(G98:G109)</f>
        <v>0</v>
      </c>
      <c r="H110" s="71"/>
    </row>
    <row r="111" spans="1:8" s="8" customFormat="1" ht="13.9" x14ac:dyDescent="0.35">
      <c r="A111" s="72"/>
      <c r="B111" s="50"/>
      <c r="C111" s="45"/>
      <c r="D111" s="45"/>
      <c r="E111" s="45"/>
      <c r="F111" s="46"/>
      <c r="G111" s="63"/>
      <c r="H111" s="7"/>
    </row>
    <row r="112" spans="1:8" s="1" customFormat="1" ht="13.9" x14ac:dyDescent="0.35">
      <c r="A112" s="71"/>
      <c r="B112" s="90" t="s">
        <v>169</v>
      </c>
      <c r="C112" s="91"/>
      <c r="D112" s="32"/>
      <c r="E112" s="10"/>
      <c r="F112" s="10"/>
      <c r="G112" s="33"/>
      <c r="H112" s="5"/>
    </row>
    <row r="113" spans="1:8" s="1" customFormat="1" ht="13.5" customHeight="1" x14ac:dyDescent="0.35">
      <c r="A113" s="71"/>
      <c r="B113" s="14"/>
      <c r="C113" s="11" t="s">
        <v>137</v>
      </c>
      <c r="D113" s="34"/>
      <c r="E113" s="12"/>
      <c r="F113" s="12"/>
      <c r="G113" s="35"/>
      <c r="H113" s="71"/>
    </row>
    <row r="114" spans="1:8" s="6" customFormat="1" ht="18" customHeight="1" x14ac:dyDescent="0.35">
      <c r="B114" s="17" t="s">
        <v>123</v>
      </c>
      <c r="C114" s="76" t="s">
        <v>138</v>
      </c>
      <c r="D114" s="36">
        <v>5</v>
      </c>
      <c r="E114" s="37" t="s">
        <v>16</v>
      </c>
      <c r="F114" s="38"/>
      <c r="G114" s="56" t="str">
        <f t="shared" ref="G114:G117" si="17">IF(F114="","",(D114*(ROUND(F114,2))))</f>
        <v/>
      </c>
    </row>
    <row r="115" spans="1:8" s="6" customFormat="1" ht="17.25" customHeight="1" x14ac:dyDescent="0.35">
      <c r="B115" s="18" t="s">
        <v>124</v>
      </c>
      <c r="C115" s="76" t="s">
        <v>139</v>
      </c>
      <c r="D115" s="15">
        <v>1</v>
      </c>
      <c r="E115" s="15" t="s">
        <v>16</v>
      </c>
      <c r="F115" s="38"/>
      <c r="G115" s="57" t="str">
        <f t="shared" si="17"/>
        <v/>
      </c>
    </row>
    <row r="116" spans="1:8" s="6" customFormat="1" ht="13.9" x14ac:dyDescent="0.35">
      <c r="B116" s="19" t="s">
        <v>125</v>
      </c>
      <c r="C116" s="76" t="s">
        <v>140</v>
      </c>
      <c r="D116" s="15">
        <v>1</v>
      </c>
      <c r="E116" s="15" t="s">
        <v>16</v>
      </c>
      <c r="F116" s="39"/>
      <c r="G116" s="58" t="str">
        <f t="shared" si="17"/>
        <v/>
      </c>
    </row>
    <row r="117" spans="1:8" s="6" customFormat="1" ht="13.9" x14ac:dyDescent="0.35">
      <c r="B117" s="18" t="s">
        <v>126</v>
      </c>
      <c r="C117" s="76" t="s">
        <v>141</v>
      </c>
      <c r="D117" s="15">
        <v>1</v>
      </c>
      <c r="E117" s="15" t="s">
        <v>16</v>
      </c>
      <c r="F117" s="39"/>
      <c r="G117" s="58" t="str">
        <f t="shared" si="17"/>
        <v/>
      </c>
    </row>
    <row r="118" spans="1:8" s="6" customFormat="1" ht="15" customHeight="1" x14ac:dyDescent="0.4">
      <c r="B118" s="13"/>
      <c r="C118" s="68" t="s">
        <v>23</v>
      </c>
      <c r="D118" s="40"/>
      <c r="E118" s="9"/>
      <c r="F118" s="9"/>
      <c r="G118" s="41"/>
      <c r="H118" s="65"/>
    </row>
    <row r="119" spans="1:8" s="6" customFormat="1" ht="13.9" x14ac:dyDescent="0.4">
      <c r="B119" s="22" t="s">
        <v>127</v>
      </c>
      <c r="C119" s="76" t="s">
        <v>142</v>
      </c>
      <c r="D119" s="36">
        <v>5</v>
      </c>
      <c r="E119" s="15" t="s">
        <v>16</v>
      </c>
      <c r="F119" s="38"/>
      <c r="G119" s="56"/>
      <c r="H119" s="65"/>
    </row>
    <row r="120" spans="1:8" s="6" customFormat="1" ht="13.9" x14ac:dyDescent="0.4">
      <c r="B120" s="18" t="s">
        <v>129</v>
      </c>
      <c r="C120" s="74" t="s">
        <v>70</v>
      </c>
      <c r="D120" s="15">
        <v>5</v>
      </c>
      <c r="E120" s="15" t="s">
        <v>16</v>
      </c>
      <c r="F120" s="38"/>
      <c r="G120" s="57" t="str">
        <f t="shared" ref="G120" si="18">IF(F120="","",(D120*(ROUND(F120,2))))</f>
        <v/>
      </c>
      <c r="H120" s="65"/>
    </row>
    <row r="121" spans="1:8" ht="13.9" x14ac:dyDescent="0.35">
      <c r="B121" s="18" t="s">
        <v>131</v>
      </c>
      <c r="C121" s="77" t="s">
        <v>29</v>
      </c>
      <c r="D121" s="16">
        <v>5000</v>
      </c>
      <c r="E121" s="16" t="s">
        <v>30</v>
      </c>
      <c r="F121" s="42"/>
      <c r="G121" s="59" t="str">
        <f t="shared" ref="G121:G124" si="19">IF(F121="","",(D121*(ROUND(F121,2))))</f>
        <v/>
      </c>
    </row>
    <row r="122" spans="1:8" ht="13.9" x14ac:dyDescent="0.35">
      <c r="B122" s="18" t="s">
        <v>133</v>
      </c>
      <c r="C122" s="77" t="s">
        <v>32</v>
      </c>
      <c r="D122" s="16">
        <v>5</v>
      </c>
      <c r="E122" s="16" t="s">
        <v>16</v>
      </c>
      <c r="F122" s="42"/>
      <c r="G122" s="59" t="str">
        <f t="shared" si="19"/>
        <v/>
      </c>
    </row>
    <row r="123" spans="1:8" ht="13.9" x14ac:dyDescent="0.35">
      <c r="B123" s="18" t="s">
        <v>134</v>
      </c>
      <c r="C123" s="77" t="s">
        <v>34</v>
      </c>
      <c r="D123" s="16">
        <v>5</v>
      </c>
      <c r="E123" s="16" t="s">
        <v>16</v>
      </c>
      <c r="F123" s="42"/>
      <c r="G123" s="59" t="str">
        <f t="shared" si="19"/>
        <v/>
      </c>
    </row>
    <row r="124" spans="1:8" ht="13.9" x14ac:dyDescent="0.35">
      <c r="B124" s="18" t="s">
        <v>136</v>
      </c>
      <c r="C124" s="74" t="s">
        <v>143</v>
      </c>
      <c r="D124" s="15">
        <v>5</v>
      </c>
      <c r="E124" s="15" t="s">
        <v>16</v>
      </c>
      <c r="F124" s="38"/>
      <c r="G124" s="57" t="str">
        <f t="shared" si="19"/>
        <v/>
      </c>
    </row>
    <row r="125" spans="1:8" ht="14.25" thickBot="1" x14ac:dyDescent="0.4">
      <c r="B125" s="18" t="s">
        <v>156</v>
      </c>
      <c r="C125" s="77" t="s">
        <v>144</v>
      </c>
      <c r="D125" s="16">
        <v>5</v>
      </c>
      <c r="E125" s="16" t="s">
        <v>16</v>
      </c>
      <c r="F125" s="42"/>
      <c r="G125" s="59" t="str">
        <f t="shared" ref="G125" si="20">IF(F125="","",(D125*(ROUND(F125,2))))</f>
        <v/>
      </c>
    </row>
    <row r="126" spans="1:8" ht="13.9" x14ac:dyDescent="0.35">
      <c r="B126" s="13"/>
      <c r="C126" s="68" t="s">
        <v>43</v>
      </c>
      <c r="D126" s="40"/>
      <c r="E126" s="9"/>
      <c r="F126" s="9"/>
      <c r="G126" s="41"/>
    </row>
    <row r="127" spans="1:8" ht="13.9" x14ac:dyDescent="0.35">
      <c r="B127" s="17" t="s">
        <v>157</v>
      </c>
      <c r="C127" s="78" t="s">
        <v>90</v>
      </c>
      <c r="D127" s="43">
        <v>200</v>
      </c>
      <c r="E127" s="20" t="s">
        <v>46</v>
      </c>
      <c r="F127" s="44"/>
      <c r="G127" s="60" t="str">
        <f t="shared" ref="G127" si="21">IF(F127="","",(D127*(ROUND(F127,2))))</f>
        <v/>
      </c>
    </row>
    <row r="128" spans="1:8" ht="13.9" x14ac:dyDescent="0.35">
      <c r="B128" s="53" t="s">
        <v>170</v>
      </c>
      <c r="C128" s="51"/>
      <c r="D128" s="51"/>
      <c r="E128" s="51"/>
      <c r="F128" s="52"/>
      <c r="G128" s="62">
        <f>SUM(G114:G127)</f>
        <v>0</v>
      </c>
    </row>
    <row r="129" spans="2:7" ht="13.15" x14ac:dyDescent="0.4">
      <c r="B129" s="120" t="s">
        <v>145</v>
      </c>
      <c r="C129" s="121"/>
      <c r="D129" s="121"/>
      <c r="E129" s="121"/>
      <c r="F129" s="121"/>
      <c r="G129" s="122"/>
    </row>
    <row r="130" spans="2:7" x14ac:dyDescent="0.35">
      <c r="B130" s="115"/>
      <c r="C130" s="116"/>
      <c r="D130" s="116"/>
      <c r="E130" s="116"/>
      <c r="F130" s="116"/>
      <c r="G130" s="117"/>
    </row>
    <row r="131" spans="2:7" ht="13.15" x14ac:dyDescent="0.35">
      <c r="B131" s="48">
        <v>1</v>
      </c>
      <c r="C131" s="118" t="s">
        <v>171</v>
      </c>
      <c r="D131" s="118"/>
      <c r="E131" s="118"/>
      <c r="F131" s="118"/>
      <c r="G131" s="119"/>
    </row>
    <row r="132" spans="2:7" ht="13.15" x14ac:dyDescent="0.35">
      <c r="B132" s="48">
        <v>2</v>
      </c>
      <c r="C132" s="118" t="s">
        <v>159</v>
      </c>
      <c r="D132" s="118"/>
      <c r="E132" s="118"/>
      <c r="F132" s="118"/>
      <c r="G132" s="119"/>
    </row>
    <row r="133" spans="2:7" ht="13.5" thickBot="1" x14ac:dyDescent="0.4">
      <c r="B133" s="49"/>
      <c r="C133" s="113"/>
      <c r="D133" s="113"/>
      <c r="E133" s="113"/>
      <c r="F133" s="113"/>
      <c r="G133" s="114"/>
    </row>
  </sheetData>
  <sheetProtection selectLockedCells="1"/>
  <mergeCells count="22">
    <mergeCell ref="C133:G133"/>
    <mergeCell ref="B130:G130"/>
    <mergeCell ref="C132:G132"/>
    <mergeCell ref="B129:G129"/>
    <mergeCell ref="B31:C31"/>
    <mergeCell ref="B79:C79"/>
    <mergeCell ref="C131:G131"/>
    <mergeCell ref="B112:C112"/>
    <mergeCell ref="B60:C60"/>
    <mergeCell ref="B96:C96"/>
    <mergeCell ref="B1:G1"/>
    <mergeCell ref="B2:G2"/>
    <mergeCell ref="D4:F4"/>
    <mergeCell ref="B4:C4"/>
    <mergeCell ref="B3:G3"/>
    <mergeCell ref="B9:G9"/>
    <mergeCell ref="B11:C11"/>
    <mergeCell ref="D5:F5"/>
    <mergeCell ref="B5:C5"/>
    <mergeCell ref="B7:G7"/>
    <mergeCell ref="B8:G8"/>
    <mergeCell ref="B6:G6"/>
  </mergeCells>
  <phoneticPr fontId="5" type="noConversion"/>
  <printOptions horizontalCentered="1"/>
  <pageMargins left="0.5" right="0.5" top="0.5" bottom="0.5" header="0.5" footer="0.5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PRICING</vt:lpstr>
      <vt:lpstr>'BID PRICING'!Print_Area</vt:lpstr>
      <vt:lpstr>'BID PRICING'!Print_Titles</vt:lpstr>
    </vt:vector>
  </TitlesOfParts>
  <Manager/>
  <Company>MWAA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snyderk</dc:creator>
  <cp:keywords/>
  <dc:description/>
  <cp:lastModifiedBy>Kaylin Schreiber</cp:lastModifiedBy>
  <cp:revision/>
  <dcterms:created xsi:type="dcterms:W3CDTF">2009-02-24T13:34:49Z</dcterms:created>
  <dcterms:modified xsi:type="dcterms:W3CDTF">2021-12-06T18:41:21Z</dcterms:modified>
  <cp:category/>
  <cp:contentStatus/>
</cp:coreProperties>
</file>