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defaultThemeVersion="124226"/>
  <mc:AlternateContent xmlns:mc="http://schemas.openxmlformats.org/markup-compatibility/2006">
    <mc:Choice Requires="x15">
      <x15ac:absPath xmlns:x15ac="http://schemas.microsoft.com/office/spreadsheetml/2010/11/ac" url="H:\PM - Paul\18-19 Contracts\PD 18-19.012, Innerarity Point - Gorham, Bob-O-Link, Cruzat\Tab 3 - Original Solicitation &amp; Addenda\"/>
    </mc:Choice>
  </mc:AlternateContent>
  <xr:revisionPtr revIDLastSave="0" documentId="13_ncr:1_{EA1A2D0C-3B8D-4A8E-B2F6-5477E502ABCF}" xr6:coauthVersionLast="38" xr6:coauthVersionMax="38" xr10:uidLastSave="{00000000-0000-0000-0000-000000000000}"/>
  <bookViews>
    <workbookView xWindow="0" yWindow="0" windowWidth="28800" windowHeight="11250" xr2:uid="{00000000-000D-0000-FFFF-FFFF00000000}"/>
  </bookViews>
  <sheets>
    <sheet name="Bid Form" sheetId="2" r:id="rId1"/>
    <sheet name="Innerarity Pt Base Bid" sheetId="1" r:id="rId2"/>
    <sheet name="Innerarity Pt Alt Bid 1" sheetId="3" r:id="rId3"/>
    <sheet name="Innerarity Pt Alt Bid 2" sheetId="4" r:id="rId4"/>
  </sheets>
  <definedNames>
    <definedName name="_xlnm.Print_Area" localSheetId="0">'Bid Form'!$A$1:$K$52</definedName>
    <definedName name="_xlnm.Print_Area" localSheetId="2">'Innerarity Pt Alt Bid 1'!$A$1:$G$10</definedName>
    <definedName name="_xlnm.Print_Area" localSheetId="3">'Innerarity Pt Alt Bid 2'!$A$1:$G$7</definedName>
    <definedName name="_xlnm.Print_Area" localSheetId="1">'Innerarity Pt Base Bid'!$A$1:$G$42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 i="4" l="1"/>
  <c r="G4" i="4"/>
  <c r="G6" i="4" s="1"/>
  <c r="J37" i="2" s="1"/>
  <c r="G41" i="1"/>
  <c r="G40" i="1"/>
  <c r="G39" i="1"/>
  <c r="G38" i="1"/>
  <c r="G37" i="1"/>
  <c r="G36" i="1"/>
  <c r="G35" i="1"/>
  <c r="G34" i="1"/>
  <c r="G33" i="1"/>
  <c r="G32" i="1"/>
  <c r="G8" i="3" l="1"/>
  <c r="G7" i="3"/>
  <c r="G6" i="3"/>
  <c r="G5" i="3"/>
  <c r="G4" i="3"/>
  <c r="G9" i="3" l="1"/>
  <c r="J35" i="2" s="1"/>
  <c r="G18" i="1"/>
  <c r="G4" i="1"/>
  <c r="G6" i="1"/>
  <c r="G7" i="1"/>
  <c r="G8" i="1"/>
  <c r="G9" i="1"/>
  <c r="G10" i="1"/>
  <c r="G11" i="1"/>
  <c r="G12" i="1"/>
  <c r="G13" i="1"/>
  <c r="G14" i="1"/>
  <c r="G15" i="1"/>
  <c r="G16" i="1"/>
  <c r="G17" i="1"/>
  <c r="G19" i="1"/>
  <c r="G20" i="1"/>
  <c r="G21" i="1"/>
  <c r="G22" i="1"/>
  <c r="G23" i="1"/>
  <c r="G24" i="1"/>
  <c r="G25" i="1"/>
  <c r="G42" i="1" s="1"/>
  <c r="G26" i="1"/>
  <c r="G27" i="1"/>
  <c r="G28" i="1"/>
  <c r="G29" i="1"/>
  <c r="G30" i="1"/>
  <c r="G31" i="1"/>
  <c r="G5" i="1"/>
  <c r="J33" i="2" l="1"/>
  <c r="J43" i="2"/>
  <c r="J39" i="2"/>
  <c r="J41" i="2"/>
</calcChain>
</file>

<file path=xl/sharedStrings.xml><?xml version="1.0" encoding="utf-8"?>
<sst xmlns="http://schemas.openxmlformats.org/spreadsheetml/2006/main" count="181" uniqueCount="120">
  <si>
    <t>Quantity</t>
  </si>
  <si>
    <t>Unit</t>
  </si>
  <si>
    <t>Unit Price</t>
  </si>
  <si>
    <t>LS</t>
  </si>
  <si>
    <t>CY</t>
  </si>
  <si>
    <t>SY</t>
  </si>
  <si>
    <t>LF</t>
  </si>
  <si>
    <t>EA</t>
  </si>
  <si>
    <t>Extension</t>
  </si>
  <si>
    <t>Bid Item No.</t>
  </si>
  <si>
    <t>Bid Item Description</t>
  </si>
  <si>
    <t>Remove and Replace Unsuitable Materials</t>
  </si>
  <si>
    <t>SOLICITATION, OFFER, AND BID FORM</t>
  </si>
  <si>
    <t>ESCAMBIA COUNTY, FLORIDA</t>
  </si>
  <si>
    <t>Submit offers to:</t>
  </si>
  <si>
    <t>Invitation to Bid</t>
  </si>
  <si>
    <t>Office of Purchasing, 2nd Floor, Room 11.101</t>
  </si>
  <si>
    <t>213 Palafox Place, Pensacola, FL  32502</t>
  </si>
  <si>
    <t>or P.O. Box 1591, Pensacola, FL 32591-1591</t>
  </si>
  <si>
    <t>SOLICITATION</t>
  </si>
  <si>
    <t>Mailing Date:  October 29, 2018</t>
  </si>
  <si>
    <r>
      <rPr>
        <b/>
        <sz val="11"/>
        <color theme="1"/>
        <rFont val="Arial"/>
        <family val="2"/>
      </rPr>
      <t xml:space="preserve">Pre-Solicitation Conference: </t>
    </r>
    <r>
      <rPr>
        <sz val="11"/>
        <color theme="1"/>
        <rFont val="Arial"/>
        <family val="2"/>
      </rPr>
      <t>A</t>
    </r>
  </si>
  <si>
    <t>Non-Mandatory</t>
  </si>
  <si>
    <t xml:space="preserve">Pre-Solicitation Conference will be held in the Office of </t>
  </si>
  <si>
    <t>Offers Will Be Received Until:</t>
  </si>
  <si>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</si>
  <si>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</si>
  <si>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</si>
  <si>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</si>
  <si>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</si>
  <si>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</si>
  <si>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</si>
  <si>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</si>
  <si>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</si>
  <si>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</si>
  <si>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</si>
  <si>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</si>
  <si>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</si>
  <si>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</si>
  <si>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</si>
  <si>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</si>
  <si>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</si>
  <si>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</si>
  <si>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</si>
  <si>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 Failure to execute this Form binding the bidder/proposer's offer shall result in the bid/proposal being rejected as non-responsive.</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</si>
  <si>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</si>
  <si>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</si>
  <si>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 xml:space="preserve">See Special Terms &amp; </t>
  </si>
  <si>
    <t>Conditions Item #10</t>
  </si>
  <si>
    <t>Mobilization, 16 - 30 Miles</t>
  </si>
  <si>
    <t>Clearing and Grubbing</t>
  </si>
  <si>
    <t>Remove and Replace Brick or Stucco Mailbox</t>
  </si>
  <si>
    <t>Replace Standard Mailbox with approved Heavy Duty Plastic Mailbox w/ Rear Door and Post.</t>
  </si>
  <si>
    <t>Earthwork Excavate, Haul, and Install, On-site</t>
  </si>
  <si>
    <t>Earthwork Establishing Grade, County Specs 2300</t>
  </si>
  <si>
    <t>Dewatering, Well Point</t>
  </si>
  <si>
    <t>1 1/2" County Spec 2500 Type SP 12.5 Asphalt, over 1500sy</t>
  </si>
  <si>
    <t>Mill Exisiting Asphalt</t>
  </si>
  <si>
    <t>Lateral pavement patch as per County Detail (Full depth Asphalt)</t>
  </si>
  <si>
    <t>Saw cut Existing Asphalt</t>
  </si>
  <si>
    <t>12" Stabilized Subgrade, County Spec 2300, Over 1000 sy</t>
  </si>
  <si>
    <t>6" Graded Aggregate Base "Min. LBR 100 @ 100% Modified Proctor", County Spec 2400, over 1000sy</t>
  </si>
  <si>
    <t>6" Pipe Bollards, Per County Detail</t>
  </si>
  <si>
    <t>Relocate Traffic Signs</t>
  </si>
  <si>
    <t>Develop and provide an MOT traffic safety plan both map type and written type by a Certified Work Zone Safety Traffic Supervisor</t>
  </si>
  <si>
    <t>1' Ribbon Curb, Per County Detail</t>
  </si>
  <si>
    <t>County Type B Curb, Per County Detail</t>
  </si>
  <si>
    <t>4" Fiber Reinforced Concrete Driveway, over 50sy</t>
  </si>
  <si>
    <t>Fiber Reinforced Concrete Flume</t>
  </si>
  <si>
    <t>Tied Concrete Block Material, Per County Spec 3310, Includes Over and Under Seeding</t>
  </si>
  <si>
    <t>Saw cut Existing Concrete, up to 6" thick</t>
  </si>
  <si>
    <t>Remove Existing Concrete, up to 6" thick</t>
  </si>
  <si>
    <t>Misc. Concrete</t>
  </si>
  <si>
    <t>Install # 4 Rebar (0.500")</t>
  </si>
  <si>
    <t>Ditch Bottom Inlet Top with Double Traversable Slot, Type C</t>
  </si>
  <si>
    <t>Ditch Bottom Inlet Top with Double Traversable Slot, Type D</t>
  </si>
  <si>
    <t>Type A Curb Inlet, 0-6' depth</t>
  </si>
  <si>
    <t xml:space="preserve">14" X 23" ERCP Pipe, 0'-6' depth </t>
  </si>
  <si>
    <t>14" X 23" ERCP Side Drain MES, FDOT Index 273, 280</t>
  </si>
  <si>
    <t>Class I Concrete for Endwalls (steel included)</t>
  </si>
  <si>
    <t>Centipede Sod, Staked</t>
  </si>
  <si>
    <t>18" Depth Rip Rap Rubble w/ 4" Bedding Stone and Geotextile</t>
  </si>
  <si>
    <t>Silt Fence Type IV</t>
  </si>
  <si>
    <t>Floating Turbidity Barrier</t>
  </si>
  <si>
    <t>Wood Split Rail Fence</t>
  </si>
  <si>
    <t>Pensacola Bahia, seeding (75 lb per acre)</t>
  </si>
  <si>
    <t>LB</t>
  </si>
  <si>
    <t>Innerarity Point Road Area Drainage Improvements (Base Bid)</t>
  </si>
  <si>
    <t>PD 18 - 19.012, Innerarity Point Road Area Drainage Improvements / Base Bid</t>
  </si>
  <si>
    <t>Total Base Bid</t>
  </si>
  <si>
    <t>Living Shoreline Sand</t>
  </si>
  <si>
    <t>Earthwork Establishing grade</t>
  </si>
  <si>
    <t>Class II Nature Limestone Boulders</t>
  </si>
  <si>
    <t>TON</t>
  </si>
  <si>
    <t>Wetland Plantings</t>
  </si>
  <si>
    <t>PD 18 - 19.012, Innerarity Point Road Area Drainage Improvements / Living Shoreline Alt Bid 1</t>
  </si>
  <si>
    <t>Innerarity Point Road Area Drainage Improvements ( Living Shoreline Alt Bid 1)</t>
  </si>
  <si>
    <t>Total Living Shoreline Alt Bid 1</t>
  </si>
  <si>
    <t xml:space="preserve">Mill Existing Asphalt, 0"-1.5" Thickness, over 1500sy </t>
  </si>
  <si>
    <t>PD 18 - 19.012, Innerarity Point Road Area Drainage Improvements / Mill &amp; Resurface to Innerarity Point Alt Bid 2</t>
  </si>
  <si>
    <t>Total Mill &amp; Resurface to Innerarity Point Alt Bid 2</t>
  </si>
  <si>
    <t>Innerarity Point Road Area Drainage Improvements / Mill &amp; Resurface to Innerarity Point Alt Bid 2</t>
  </si>
  <si>
    <t>BASE BID: Innerarity Point Road Area Drainage Improvements</t>
  </si>
  <si>
    <t>Innerarity Point Road Area Drainage Improvements / Living Shoreline Alternate Bid 1</t>
  </si>
  <si>
    <t>Innerarity Point Road Area Drainage Improvements BASE BID + Alt 1 + Alt 2</t>
  </si>
  <si>
    <t>Innerarity Point Road Area Drainage Improvements BASE BID + Alt 1</t>
  </si>
  <si>
    <t>Innerarity Point Road Area Drainage Improvements BASE BID + Alt 2</t>
  </si>
  <si>
    <t>Solicitation Number PD 18-19.012</t>
  </si>
  <si>
    <t>INNERARITY POINT ROAD AREA DRAINAGE IMPROVEMENTS</t>
  </si>
  <si>
    <t>Paul R. Nobles</t>
  </si>
  <si>
    <t>Purchasing Manager</t>
  </si>
  <si>
    <t>Purchasing Conference Room, 11.407, at 213 Palafox Pl. Pensacola, FL 32502 at 11:00 AM CST on December 12, 2018</t>
  </si>
  <si>
    <r>
      <t xml:space="preserve">2:00 PM CST on January 9, 2018, and may not be withdrawn within </t>
    </r>
    <r>
      <rPr>
        <b/>
        <u/>
        <sz val="11"/>
        <color theme="1"/>
        <rFont val="Arial"/>
        <family val="2"/>
      </rPr>
      <t>90</t>
    </r>
    <r>
      <rPr>
        <sz val="11"/>
        <color theme="1"/>
        <rFont val="Arial"/>
        <family val="2"/>
      </rPr>
      <t xml:space="preserve"> days after such date and time.</t>
    </r>
  </si>
  <si>
    <t>Bid Item Notes:</t>
  </si>
  <si>
    <t xml:space="preserve">PAY ITEM 2: CLEARING AND GRUBBING IS A LUMP SUM PAY ITEM FOR THIS PROJECT AND SHOULD BE BASED ON AN ENGINEER ESTIMATE OF 4000 SY. ALL TREES WHICH NEED TO BE REMOVED SHALL BE INCLUDED IN THE COST OF CLEARING AND GRUBBING. THE CONTRACTOR SHALL FAMILIARIZE HIMSELF WITH THE AMOUNT, LOCATION, AND SIZE OF TREES AND OTHER ITEMS TO BE REMOVED BEFORE BIDDING. REMOVAL OF APPROXIMATE 200 SY OF GRAVEL, SANDBAG HEADWALL, DRIVEWAYS, BOLLARDS, EXISTING RAILROAD TIMBERS, 285 LF PIPE REMOVAL, EXISTING INLET REMOVAL AND ALL DEMOLITION ITEMS IN PROJECT NOT NOTED AS SEPARATE LINE ITEMS SHALL BE INCLUDED IN THE COST FOR CLEARING AND GRUBBING. </t>
  </si>
  <si>
    <t xml:space="preserve">PAY ITEM 7 AND ALT BID 1 ITEM 3: REMOVAL AND REPLACE OF UNSUITABLE MATERIALS SHALL ONLY BE USED WHERE FIELD CONDITIONS WARRANT AND UPON COUNTY APPROVAL FOR EACH SITUATION ENCOUNTERED. THIS QUANTITY WILL BE IN-PLACE MEASURE. </t>
  </si>
  <si>
    <t xml:space="preserve">PAY ITEM 8: THIS LINE ITEM SHALL COVER DEWATERING, WELL POINT SYSTEM AND ALL FILTRATION ITEMS SUCH AS BUT NOT LIMITED TO FILTER BAGS. ALL WATER FROM DEWATERING ACTIVITIES NEED TO BE FILTERED THROUGH FILTER BAGS OR APPROVED EQUAL TO PREVENT SEDIMENTS FROM ENTERING PERDIDO BAY. </t>
  </si>
  <si>
    <t xml:space="preserve">ALT BID 1 - ITEM 1: SAND FOR THE CONSTRUCTION OF THE LIVING SHORELINE COMPONENT OF THIS PROJECT SHALL MEET THE SAME STANDARDS FOR COLOR AND QUALITY AS REQUIRED FOR PLACEMENT ON LOCAL BARRIER ISLANDS. SEE ESCAMBIA COUNTY LAND DEVELOPMENT CODE (LDC) DESIGN STANDARDS MANUAL (DSM) CHAPTER 2, ARTICLE 1-5 FOR SAND SPECIFICATIONS. CONTRACTOR SHALL PROVIDE A SAMPLE OF THE SAND TO BE USED FOR THE PROJECT TO THE ENGINEER OF RECORD AND THE COUNTY FOR APPROVAL PRIOR TO DELIVERY TO THE SITE. </t>
  </si>
  <si>
    <t xml:space="preserve">ALT BID 1 - ITEM 4: BREAKWATERS TO BE CLASS II NATURE LIMESTONE BOULDERS SOURCED IN PANHANDLE OR NORTH FLORIDA. NO MORE THAN 10% OF THE STONE WILL HAVE A DIAMETER GREATER THAN SIXTEEN (16) INCHES; NO MORE THAN 50% OF THE STONE WILL HAVE A DIAMETER LESS THAN TWELVE (12) INCHES; AND NO MORE THAN 10% OF THE STONE WILL HAVE A DIAMETER OF LESS THAN SIX (6) INCHES. BREAKWATERS SHALL BE CONSTRUCTED OF UNCONSOLIDATED LIMESTONE BOULDERS OR APPROVED EQUAL. BOULDERS USED IN BREAKWATERS SHALL MEET SPECIFICATIONS OF CLASS II RIPRAP OR AS NOTED ABOVE. LIMESTONE BOULDERS SHALL BE WASHED, AS NECESSARY, PRIOR TO DEPLOYMENT TO PREVENT TURBID DISCHARGE BY REMOVAL OF ASSOCIATED FINES. </t>
  </si>
  <si>
    <t xml:space="preserve">ALT BID 1 - ITEM 5 AND 6: WETLAND PLANTING. THIS LINE ITEM COVERS THE COST TO PURCHASE AND INSTALL ALL WETLAND VEGETATION. THE CONTRACTOR SHALL FAMILIARIZE HIMSELF WITH THE AMOUNT, LOCATION, AND NUMBER OF PLANTS PRIOR TO BIDDING. THESE ARE ALTERNATE BID ITEMS AS ESCAMBIA COUNTY MAY PROVIDE AND INSTALL WETLAND VEGETATION FOR THESE TWO ITEMS.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</si>
</sst>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sz val="8"/>
      <name val="Calibri"/>
      <family val="2"/>
    </font>
    <font>
      <sz val="10"/>
      <name val="Arial"/>
      <family val="2"/>
    </font>
    <font>
      <sz val="10"/>
      <color theme="1"/>
      <name val="Arial"/>
      <family val="2"/>
    </font>
    <font>
      <b/>
      <u/>
      <sz val="11"/>
      <color theme="1"/>
      <name val="Arial"/>
      <family val="2"/>
    </font>
    <font>
      <sz val="11"/>
      <color theme="1"/>
      <name val="Arial"/>
      <family val="2"/>
    </font>
    <font>
      <b/>
      <sz val="11"/>
      <color theme="1"/>
      <name val="Arial"/>
      <family val="2"/>
    </font>
    <font>
      <b/>
      <u/>
      <sz val="8"/>
      <color theme="1"/>
      <name val="Arial"/>
      <family val="2"/>
    </font>
    <font>
      <sz val="8"/>
      <color theme="1"/>
      <name val="Arial"/>
      <family val="2"/>
    </font>
    <font>
      <b/>
      <i/>
      <sz val="11"/>
      <color theme="1"/>
      <name val="Arial"/>
      <family val="2"/>
    </font>
    <font>
      <b/>
      <sz val="11"/>
      <color theme="1"/>
      <name val="Calibri"/>
      <family val="2"/>
      <scheme val="minor"/>
    </font>
    <font>
      <sz val="9"/>
      <color theme="1"/>
      <name val="Arial"/>
      <family val="2"/>
    </font>
    <font>
      <sz val="9"/>
      <color rgb="FF000000"/>
      <name val="Arial"/>
      <family val="2"/>
    </font>
    <font>
      <sz val="9"/>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0" fillId="0" borderId="0" xfId="0" applyAlignment="1">
      <alignment wrapText="1"/>
    </xf>
    <xf numFmtId="0" fontId="0" fillId="0" borderId="0" xfId="0"/>
    <xf numFmtId="0" fontId="15" fillId="0" borderId="25" xfId="0" applyFont="1" applyFill="1" applyBorder="1" applyAlignment="1" applyProtection="1">
      <alignment wrapText="1"/>
    </xf>
    <xf numFmtId="1" fontId="14" fillId="0" borderId="2" xfId="0" applyNumberFormat="1" applyFont="1" applyFill="1" applyBorder="1" applyAlignment="1" applyProtection="1">
      <alignment horizontal="left" wrapText="1"/>
    </xf>
    <xf numFmtId="0" fontId="15" fillId="0" borderId="26" xfId="0" applyFont="1" applyFill="1" applyBorder="1" applyAlignment="1" applyProtection="1">
      <alignment wrapText="1"/>
    </xf>
    <xf numFmtId="0" fontId="0" fillId="0" borderId="0" xfId="0" applyBorder="1" applyAlignment="1"/>
    <xf numFmtId="0" fontId="7" fillId="0" borderId="0" xfId="0" applyFont="1" applyProtection="1"/>
    <xf numFmtId="0" fontId="8" fillId="0" borderId="0" xfId="0" applyFont="1" applyProtection="1"/>
    <xf numFmtId="0" fontId="8" fillId="0" borderId="0" xfId="0" applyFont="1" applyAlignment="1" applyProtection="1">
      <alignment horizontal="center"/>
    </xf>
    <xf numFmtId="0" fontId="9" fillId="0" borderId="0" xfId="0" applyFont="1" applyAlignment="1" applyProtection="1">
      <alignment horizontal="right"/>
    </xf>
    <xf numFmtId="0" fontId="8" fillId="0" borderId="0" xfId="0" applyFont="1" applyAlignment="1" applyProtection="1">
      <alignment horizontal="left"/>
    </xf>
    <xf numFmtId="0" fontId="8" fillId="0" borderId="0" xfId="0" applyFont="1" applyAlignment="1" applyProtection="1">
      <alignment horizontal="right"/>
    </xf>
    <xf numFmtId="0" fontId="9" fillId="0" borderId="0" xfId="0" applyFont="1" applyAlignment="1" applyProtection="1">
      <alignment horizontal="center" vertical="center" wrapText="1"/>
    </xf>
    <xf numFmtId="0" fontId="8" fillId="0" borderId="15" xfId="0" applyFont="1" applyBorder="1" applyAlignment="1" applyProtection="1">
      <alignment horizontal="left"/>
    </xf>
    <xf numFmtId="0" fontId="8" fillId="0" borderId="15" xfId="0" applyFont="1" applyBorder="1" applyAlignment="1" applyProtection="1">
      <alignment horizontal="center"/>
    </xf>
    <xf numFmtId="0" fontId="7" fillId="0" borderId="16" xfId="0" applyFont="1" applyBorder="1" applyAlignment="1" applyProtection="1">
      <alignment horizontal="center"/>
    </xf>
    <xf numFmtId="0" fontId="9"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alignment horizontal="left" wrapText="1"/>
    </xf>
    <xf numFmtId="0" fontId="10" fillId="0" borderId="0" xfId="0" applyFont="1" applyAlignment="1" applyProtection="1">
      <alignment horizontal="center"/>
    </xf>
    <xf numFmtId="0" fontId="11" fillId="0" borderId="0" xfId="0" applyFont="1" applyAlignment="1" applyProtection="1">
      <alignment horizontal="center"/>
    </xf>
    <xf numFmtId="0" fontId="11" fillId="0" borderId="15" xfId="0" applyFont="1" applyBorder="1" applyAlignment="1" applyProtection="1">
      <alignment horizontal="left" wrapText="1"/>
    </xf>
    <xf numFmtId="0" fontId="7" fillId="0" borderId="17" xfId="0" applyFont="1" applyBorder="1" applyAlignment="1" applyProtection="1">
      <alignment horizontal="center"/>
    </xf>
    <xf numFmtId="0" fontId="7" fillId="0" borderId="7" xfId="0" applyFont="1" applyBorder="1" applyAlignment="1" applyProtection="1">
      <alignment horizontal="center"/>
    </xf>
    <xf numFmtId="0" fontId="8" fillId="0" borderId="23" xfId="0" applyFont="1" applyBorder="1" applyAlignment="1" applyProtection="1">
      <alignment horizontal="center"/>
    </xf>
    <xf numFmtId="0" fontId="8" fillId="0" borderId="20" xfId="0" applyFont="1" applyBorder="1" applyAlignment="1" applyProtection="1">
      <alignment horizontal="center"/>
    </xf>
    <xf numFmtId="0" fontId="9" fillId="0" borderId="0" xfId="0" applyFont="1" applyAlignment="1" applyProtection="1">
      <alignment horizontal="center"/>
    </xf>
    <xf numFmtId="0" fontId="8" fillId="0" borderId="21" xfId="0" applyFont="1" applyBorder="1" applyAlignment="1" applyProtection="1">
      <alignment horizontal="center"/>
    </xf>
    <xf numFmtId="0" fontId="8" fillId="0" borderId="24" xfId="0" applyFont="1" applyBorder="1" applyAlignment="1" applyProtection="1">
      <alignment horizontal="center"/>
    </xf>
    <xf numFmtId="0" fontId="9" fillId="0" borderId="0" xfId="0" applyFont="1" applyProtection="1"/>
    <xf numFmtId="0" fontId="9" fillId="0" borderId="0" xfId="0" applyFont="1" applyBorder="1" applyAlignment="1" applyProtection="1">
      <alignment horizontal="right"/>
    </xf>
    <xf numFmtId="0" fontId="9" fillId="0" borderId="0" xfId="0" applyFont="1" applyBorder="1" applyProtection="1"/>
    <xf numFmtId="0" fontId="8" fillId="0" borderId="0" xfId="0" applyFont="1" applyBorder="1" applyProtection="1"/>
    <xf numFmtId="0" fontId="9" fillId="0" borderId="0" xfId="0" applyFont="1" applyBorder="1" applyAlignment="1" applyProtection="1">
      <alignment horizontal="center"/>
    </xf>
    <xf numFmtId="0" fontId="9" fillId="0" borderId="15" xfId="0" applyFont="1" applyBorder="1" applyAlignment="1" applyProtection="1">
      <alignment horizontal="center"/>
    </xf>
    <xf numFmtId="0" fontId="8" fillId="0" borderId="16" xfId="0" applyFont="1" applyBorder="1" applyAlignment="1" applyProtection="1">
      <alignment horizontal="left"/>
    </xf>
    <xf numFmtId="0" fontId="8" fillId="0" borderId="16" xfId="0" applyFont="1" applyBorder="1" applyAlignment="1" applyProtection="1">
      <alignment horizontal="right"/>
    </xf>
    <xf numFmtId="0" fontId="8" fillId="0" borderId="0" xfId="0" applyFont="1" applyAlignment="1" applyProtection="1">
      <alignment horizontal="right"/>
    </xf>
    <xf numFmtId="0" fontId="12" fillId="0" borderId="0" xfId="0" applyFont="1" applyAlignment="1" applyProtection="1">
      <alignment horizontal="center" wrapText="1"/>
    </xf>
    <xf numFmtId="0" fontId="12" fillId="0" borderId="15" xfId="0" applyFont="1" applyBorder="1" applyAlignment="1" applyProtection="1">
      <alignment horizontal="center" wrapText="1"/>
    </xf>
    <xf numFmtId="0" fontId="11" fillId="0" borderId="9" xfId="0" applyFont="1" applyBorder="1" applyAlignment="1" applyProtection="1">
      <alignment horizontal="left" vertical="distributed" wrapText="1"/>
    </xf>
    <xf numFmtId="0" fontId="9" fillId="0" borderId="0" xfId="0" applyFont="1" applyAlignment="1" applyProtection="1">
      <alignment horizontal="right" vertical="center"/>
    </xf>
    <xf numFmtId="164" fontId="9" fillId="0" borderId="15" xfId="0" applyNumberFormat="1"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0" xfId="0" applyFont="1" applyAlignment="1" applyProtection="1">
      <alignment horizontal="right" vertical="center" wrapText="1"/>
    </xf>
    <xf numFmtId="164" fontId="9" fillId="0" borderId="0" xfId="0" applyNumberFormat="1" applyFont="1" applyBorder="1" applyAlignment="1" applyProtection="1">
      <alignment horizontal="center"/>
    </xf>
    <xf numFmtId="0" fontId="9" fillId="0" borderId="0" xfId="0" applyFont="1" applyAlignment="1" applyProtection="1">
      <alignment horizontal="right" vertical="center" wrapText="1"/>
    </xf>
    <xf numFmtId="164" fontId="9" fillId="0" borderId="0" xfId="0" applyNumberFormat="1" applyFont="1" applyBorder="1" applyAlignment="1" applyProtection="1">
      <alignment horizontal="center" vertical="center"/>
    </xf>
    <xf numFmtId="0" fontId="9" fillId="0" borderId="0" xfId="0" applyFont="1" applyBorder="1" applyAlignment="1" applyProtection="1">
      <alignment horizontal="center" vertical="center"/>
    </xf>
    <xf numFmtId="0" fontId="0" fillId="0" borderId="15" xfId="0" applyBorder="1" applyAlignment="1" applyProtection="1">
      <alignment horizontal="center" vertical="center"/>
    </xf>
    <xf numFmtId="164" fontId="9"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0" fontId="8" fillId="0" borderId="15" xfId="0" applyFont="1" applyBorder="1" applyAlignment="1" applyProtection="1">
      <alignment horizontal="center"/>
      <protection locked="0"/>
    </xf>
    <xf numFmtId="0" fontId="8" fillId="0" borderId="15" xfId="0" applyFont="1" applyBorder="1" applyProtection="1">
      <protection locked="0"/>
    </xf>
    <xf numFmtId="0" fontId="8" fillId="0" borderId="9"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15" xfId="0" applyFont="1" applyBorder="1" applyAlignment="1" applyProtection="1">
      <alignment horizontal="center"/>
      <protection locked="0"/>
    </xf>
    <xf numFmtId="0" fontId="0" fillId="0" borderId="0" xfId="0" applyProtection="1"/>
    <xf numFmtId="0" fontId="5" fillId="0" borderId="0" xfId="0" applyFont="1" applyProtection="1"/>
    <xf numFmtId="0" fontId="0" fillId="0" borderId="0" xfId="0" applyAlignment="1" applyProtection="1">
      <alignment wrapText="1"/>
    </xf>
    <xf numFmtId="14" fontId="0" fillId="0" borderId="0" xfId="0" applyNumberFormat="1" applyProtection="1"/>
    <xf numFmtId="0" fontId="2" fillId="0" borderId="4" xfId="0" applyFont="1" applyBorder="1" applyAlignment="1" applyProtection="1">
      <alignment horizont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14" fillId="2" borderId="1" xfId="0" applyNumberFormat="1" applyFont="1" applyFill="1" applyBorder="1" applyAlignment="1" applyProtection="1">
      <alignment horizontal="center" wrapText="1"/>
    </xf>
    <xf numFmtId="0" fontId="15" fillId="0" borderId="1" xfId="0" applyFont="1" applyFill="1" applyBorder="1" applyAlignment="1" applyProtection="1">
      <alignment horizontal="center" wrapText="1"/>
    </xf>
    <xf numFmtId="164" fontId="3" fillId="0" borderId="3" xfId="1" applyNumberFormat="1" applyFont="1" applyFill="1" applyBorder="1" applyAlignment="1" applyProtection="1">
      <alignment horizontal="right" vertical="center"/>
    </xf>
    <xf numFmtId="0" fontId="14" fillId="2" borderId="27" xfId="0" applyNumberFormat="1" applyFont="1" applyFill="1" applyBorder="1" applyAlignment="1" applyProtection="1">
      <alignment horizontal="center" wrapText="1"/>
    </xf>
    <xf numFmtId="0" fontId="15" fillId="0" borderId="27" xfId="0" applyFont="1" applyFill="1" applyBorder="1" applyAlignment="1" applyProtection="1">
      <alignment horizontal="center" wrapText="1"/>
    </xf>
    <xf numFmtId="0" fontId="3" fillId="0" borderId="0" xfId="0" applyFont="1" applyBorder="1" applyAlignment="1" applyProtection="1">
      <alignment horizontal="center"/>
    </xf>
    <xf numFmtId="0" fontId="3" fillId="0" borderId="7" xfId="0" applyFont="1" applyBorder="1" applyAlignment="1" applyProtection="1">
      <alignment wrapText="1"/>
    </xf>
    <xf numFmtId="0" fontId="3" fillId="0" borderId="8" xfId="0" applyFont="1" applyBorder="1" applyAlignment="1" applyProtection="1">
      <alignment horizontal="center"/>
    </xf>
    <xf numFmtId="0" fontId="3" fillId="0" borderId="9" xfId="0" applyFont="1" applyBorder="1" applyAlignment="1" applyProtection="1">
      <alignment horizontal="center"/>
    </xf>
    <xf numFmtId="164" fontId="6" fillId="0" borderId="11" xfId="0" applyNumberFormat="1" applyFont="1" applyBorder="1" applyAlignment="1" applyProtection="1">
      <alignment horizontal="right"/>
    </xf>
    <xf numFmtId="164" fontId="3" fillId="0" borderId="12" xfId="1" applyNumberFormat="1" applyFont="1" applyFill="1" applyBorder="1" applyAlignment="1" applyProtection="1">
      <alignment horizontal="right" vertical="center"/>
      <protection locked="0"/>
    </xf>
    <xf numFmtId="164" fontId="3" fillId="0" borderId="13" xfId="1" applyNumberFormat="1" applyFont="1" applyFill="1" applyBorder="1" applyAlignment="1" applyProtection="1">
      <alignment horizontal="right" vertical="center"/>
      <protection locked="0"/>
    </xf>
    <xf numFmtId="164" fontId="5" fillId="0" borderId="13" xfId="1" applyNumberFormat="1" applyFont="1" applyFill="1" applyBorder="1" applyAlignment="1" applyProtection="1">
      <alignment horizontal="right" vertical="center"/>
      <protection locked="0"/>
    </xf>
    <xf numFmtId="164" fontId="3" fillId="0" borderId="1" xfId="1" applyNumberFormat="1" applyFont="1" applyFill="1" applyBorder="1" applyAlignment="1" applyProtection="1">
      <alignment horizontal="right" vertical="center"/>
      <protection locked="0"/>
    </xf>
    <xf numFmtId="164" fontId="3" fillId="0" borderId="14" xfId="1" applyNumberFormat="1" applyFont="1" applyFill="1" applyBorder="1" applyAlignment="1" applyProtection="1">
      <alignment horizontal="right" vertical="center"/>
      <protection locked="0"/>
    </xf>
    <xf numFmtId="0" fontId="2" fillId="0" borderId="5"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17"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164" fontId="3" fillId="0" borderId="18" xfId="1" applyNumberFormat="1" applyFont="1" applyFill="1" applyBorder="1" applyAlignment="1" applyProtection="1">
      <alignment horizontal="right" vertical="center"/>
    </xf>
    <xf numFmtId="164" fontId="3" fillId="0" borderId="19" xfId="1" applyNumberFormat="1" applyFont="1" applyFill="1" applyBorder="1" applyAlignment="1" applyProtection="1">
      <alignment horizontal="right" vertical="center"/>
    </xf>
    <xf numFmtId="0" fontId="3" fillId="0" borderId="20" xfId="0" applyFont="1" applyBorder="1" applyAlignment="1" applyProtection="1">
      <alignment wrapText="1"/>
    </xf>
    <xf numFmtId="0" fontId="3" fillId="0" borderId="21" xfId="0" applyFont="1" applyBorder="1" applyAlignment="1" applyProtection="1">
      <alignment horizontal="center"/>
    </xf>
    <xf numFmtId="0" fontId="3" fillId="0" borderId="15" xfId="0" applyFont="1" applyBorder="1" applyAlignment="1" applyProtection="1">
      <alignment horizontal="center"/>
    </xf>
    <xf numFmtId="164" fontId="6" fillId="0" borderId="22" xfId="0" applyNumberFormat="1" applyFont="1" applyBorder="1" applyAlignment="1" applyProtection="1">
      <alignment horizontal="right"/>
    </xf>
    <xf numFmtId="0" fontId="3" fillId="0" borderId="21" xfId="0" applyFont="1" applyBorder="1" applyAlignment="1" applyProtection="1">
      <alignment horizontal="center" wrapText="1"/>
    </xf>
    <xf numFmtId="0" fontId="3" fillId="0" borderId="15" xfId="0" applyFont="1" applyBorder="1" applyAlignment="1" applyProtection="1">
      <alignment horizontal="center" wrapText="1"/>
    </xf>
    <xf numFmtId="0" fontId="0" fillId="0" borderId="0" xfId="0" applyAlignment="1">
      <alignment horizontal="left" vertical="top" wrapText="1"/>
    </xf>
    <xf numFmtId="0" fontId="14" fillId="0" borderId="0" xfId="0" applyFont="1" applyBorder="1" applyAlignment="1">
      <alignment horizontal="left" vertical="top" wrapText="1"/>
    </xf>
    <xf numFmtId="0" fontId="0" fillId="0" borderId="0" xfId="0"/>
    <xf numFmtId="0" fontId="15" fillId="0" borderId="25" xfId="0" applyFont="1" applyFill="1" applyBorder="1" applyAlignment="1" applyProtection="1">
      <alignment wrapText="1"/>
    </xf>
    <xf numFmtId="1" fontId="14" fillId="0" borderId="2" xfId="0" applyNumberFormat="1" applyFont="1" applyFill="1" applyBorder="1" applyAlignment="1" applyProtection="1">
      <alignment horizontal="left" wrapText="1"/>
    </xf>
    <xf numFmtId="0" fontId="14" fillId="0" borderId="0" xfId="0" applyFont="1" applyAlignment="1">
      <alignment horizontal="left" vertical="top" wrapText="1"/>
    </xf>
    <xf numFmtId="0" fontId="8" fillId="0" borderId="1" xfId="0" applyFont="1" applyBorder="1"/>
    <xf numFmtId="0" fontId="14" fillId="0" borderId="1" xfId="0" applyFont="1" applyBorder="1" applyAlignment="1">
      <alignment horizontal="center" vertical="top"/>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right" vertical="center"/>
    </xf>
    <xf numFmtId="0" fontId="9" fillId="0" borderId="1" xfId="0" applyFont="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6" fillId="0" borderId="1" xfId="0" applyFont="1" applyBorder="1" applyAlignment="1">
      <alignment horizontal="center" vertical="top"/>
    </xf>
    <xf numFmtId="0" fontId="9" fillId="0" borderId="25" xfId="0" applyFont="1" applyBorder="1" applyAlignment="1">
      <alignment horizontal="left" vertical="center" wrapText="1"/>
    </xf>
    <xf numFmtId="0" fontId="0" fillId="0" borderId="28" xfId="0" applyBorder="1" applyAlignment="1">
      <alignment horizontal="left" vertical="center" wrapText="1"/>
    </xf>
    <xf numFmtId="0" fontId="0" fillId="0" borderId="13" xfId="0"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33F28-C421-487C-8387-B4D46E0473D0}">
  <sheetPr>
    <pageSetUpPr fitToPage="1"/>
  </sheetPr>
  <dimension ref="A1:K51"/>
  <sheetViews>
    <sheetView tabSelected="1" topLeftCell="A37" zoomScaleNormal="100" workbookViewId="0">
      <selection activeCell="H23" sqref="H23:K23"/>
    </sheetView>
  </sheetViews>
  <sheetFormatPr defaultRowHeight="15" x14ac:dyDescent="0.25"/>
  <cols>
    <col min="4" max="4" width="4.42578125" customWidth="1"/>
    <col min="5" max="5" width="14.5703125" customWidth="1"/>
    <col min="8" max="8" width="10.85546875" customWidth="1"/>
    <col min="9" max="9" width="2.28515625" customWidth="1"/>
    <col min="11" max="11" width="13" customWidth="1"/>
  </cols>
  <sheetData>
    <row r="1" spans="1:11" x14ac:dyDescent="0.25">
      <c r="A1" s="7" t="s">
        <v>12</v>
      </c>
      <c r="B1" s="8"/>
      <c r="C1" s="8"/>
      <c r="D1" s="8"/>
      <c r="E1" s="8"/>
      <c r="F1" s="9"/>
      <c r="G1" s="9"/>
      <c r="H1" s="8"/>
      <c r="I1" s="8"/>
      <c r="J1" s="8"/>
      <c r="K1" s="10" t="s">
        <v>13</v>
      </c>
    </row>
    <row r="2" spans="1:11" x14ac:dyDescent="0.25">
      <c r="A2" s="11" t="s">
        <v>14</v>
      </c>
      <c r="B2" s="11"/>
      <c r="C2" s="11"/>
      <c r="D2" s="11"/>
      <c r="E2" s="11"/>
      <c r="F2" s="9"/>
      <c r="G2" s="9"/>
      <c r="H2" s="8"/>
      <c r="I2" s="8"/>
      <c r="J2" s="8"/>
      <c r="K2" s="12"/>
    </row>
    <row r="3" spans="1:11" x14ac:dyDescent="0.25">
      <c r="A3" s="11" t="s">
        <v>109</v>
      </c>
      <c r="B3" s="11"/>
      <c r="C3" s="11"/>
      <c r="D3" s="11"/>
      <c r="E3" s="11"/>
      <c r="F3" s="9"/>
      <c r="G3" s="9"/>
      <c r="H3" s="9" t="s">
        <v>15</v>
      </c>
      <c r="I3" s="9"/>
      <c r="J3" s="9"/>
      <c r="K3" s="9"/>
    </row>
    <row r="4" spans="1:11" x14ac:dyDescent="0.25">
      <c r="A4" s="11" t="s">
        <v>110</v>
      </c>
      <c r="B4" s="11"/>
      <c r="C4" s="11"/>
      <c r="D4" s="11"/>
      <c r="E4" s="11"/>
      <c r="F4" s="9"/>
      <c r="G4" s="9"/>
      <c r="H4" s="13" t="s">
        <v>108</v>
      </c>
      <c r="I4" s="13"/>
      <c r="J4" s="13"/>
      <c r="K4" s="13"/>
    </row>
    <row r="5" spans="1:11" x14ac:dyDescent="0.25">
      <c r="A5" s="11" t="s">
        <v>16</v>
      </c>
      <c r="B5" s="11"/>
      <c r="C5" s="11"/>
      <c r="D5" s="11"/>
      <c r="E5" s="11"/>
      <c r="F5" s="9"/>
      <c r="G5" s="9"/>
      <c r="H5" s="13"/>
      <c r="I5" s="13"/>
      <c r="J5" s="13"/>
      <c r="K5" s="13"/>
    </row>
    <row r="6" spans="1:11" x14ac:dyDescent="0.25">
      <c r="A6" s="11" t="s">
        <v>17</v>
      </c>
      <c r="B6" s="11"/>
      <c r="C6" s="11"/>
      <c r="D6" s="11"/>
      <c r="E6" s="11"/>
      <c r="F6" s="9"/>
      <c r="G6" s="9"/>
      <c r="H6" s="13"/>
      <c r="I6" s="13"/>
      <c r="J6" s="13"/>
      <c r="K6" s="13"/>
    </row>
    <row r="7" spans="1:11" ht="15.75" thickBot="1" x14ac:dyDescent="0.3">
      <c r="A7" s="14" t="s">
        <v>18</v>
      </c>
      <c r="B7" s="14"/>
      <c r="C7" s="14"/>
      <c r="D7" s="14"/>
      <c r="E7" s="14"/>
      <c r="F7" s="15"/>
      <c r="G7" s="15"/>
      <c r="H7" s="15" t="s">
        <v>107</v>
      </c>
      <c r="I7" s="15"/>
      <c r="J7" s="15"/>
      <c r="K7" s="15"/>
    </row>
    <row r="8" spans="1:11" x14ac:dyDescent="0.25">
      <c r="A8" s="16" t="s">
        <v>19</v>
      </c>
      <c r="B8" s="16"/>
      <c r="C8" s="16"/>
      <c r="D8" s="16"/>
      <c r="E8" s="16"/>
      <c r="F8" s="16"/>
      <c r="G8" s="16"/>
      <c r="H8" s="16"/>
      <c r="I8" s="16"/>
      <c r="J8" s="16"/>
      <c r="K8" s="16"/>
    </row>
    <row r="9" spans="1:11" x14ac:dyDescent="0.25">
      <c r="A9" s="17" t="s">
        <v>20</v>
      </c>
      <c r="B9" s="17"/>
      <c r="C9" s="17"/>
      <c r="D9" s="17"/>
      <c r="E9" s="17"/>
      <c r="F9" s="17"/>
      <c r="G9" s="17"/>
      <c r="H9" s="17"/>
      <c r="I9" s="17"/>
      <c r="J9" s="17"/>
      <c r="K9" s="17"/>
    </row>
    <row r="10" spans="1:11" x14ac:dyDescent="0.25">
      <c r="A10" s="11" t="s">
        <v>21</v>
      </c>
      <c r="B10" s="11"/>
      <c r="C10" s="11"/>
      <c r="D10" s="11"/>
      <c r="E10" s="12" t="s">
        <v>22</v>
      </c>
      <c r="F10" s="11" t="s">
        <v>23</v>
      </c>
      <c r="G10" s="11"/>
      <c r="H10" s="11"/>
      <c r="I10" s="11"/>
      <c r="J10" s="11"/>
      <c r="K10" s="11"/>
    </row>
    <row r="11" spans="1:11" x14ac:dyDescent="0.25">
      <c r="A11" s="18" t="s">
        <v>111</v>
      </c>
      <c r="B11" s="18"/>
      <c r="C11" s="18"/>
      <c r="D11" s="18"/>
      <c r="E11" s="18"/>
      <c r="F11" s="18"/>
      <c r="G11" s="18"/>
      <c r="H11" s="18"/>
      <c r="I11" s="18"/>
      <c r="J11" s="18"/>
      <c r="K11" s="18"/>
    </row>
    <row r="12" spans="1:11" x14ac:dyDescent="0.25">
      <c r="A12" s="17" t="s">
        <v>24</v>
      </c>
      <c r="B12" s="17"/>
      <c r="C12" s="17"/>
      <c r="D12" s="17"/>
      <c r="E12" s="19" t="s">
        <v>112</v>
      </c>
      <c r="F12" s="19"/>
      <c r="G12" s="19"/>
      <c r="H12" s="19"/>
      <c r="I12" s="19"/>
      <c r="J12" s="19"/>
      <c r="K12" s="19"/>
    </row>
    <row r="13" spans="1:11" x14ac:dyDescent="0.25">
      <c r="A13" s="9"/>
      <c r="B13" s="9"/>
      <c r="C13" s="9"/>
      <c r="D13" s="9"/>
      <c r="E13" s="19"/>
      <c r="F13" s="19"/>
      <c r="G13" s="19"/>
      <c r="H13" s="19"/>
      <c r="I13" s="19"/>
      <c r="J13" s="19"/>
      <c r="K13" s="19"/>
    </row>
    <row r="14" spans="1:11" x14ac:dyDescent="0.25">
      <c r="A14" s="20" t="s">
        <v>25</v>
      </c>
      <c r="B14" s="21"/>
      <c r="C14" s="21"/>
      <c r="D14" s="21"/>
      <c r="E14" s="21"/>
      <c r="F14" s="21"/>
      <c r="G14" s="21"/>
      <c r="H14" s="21"/>
      <c r="I14" s="21"/>
      <c r="J14" s="21"/>
      <c r="K14" s="21"/>
    </row>
    <row r="15" spans="1:11" ht="48" customHeight="1" thickBot="1" x14ac:dyDescent="0.3">
      <c r="A15" s="22" t="s">
        <v>26</v>
      </c>
      <c r="B15" s="22"/>
      <c r="C15" s="22"/>
      <c r="D15" s="22"/>
      <c r="E15" s="22"/>
      <c r="F15" s="22"/>
      <c r="G15" s="22"/>
      <c r="H15" s="22"/>
      <c r="I15" s="22"/>
      <c r="J15" s="22"/>
      <c r="K15" s="22"/>
    </row>
    <row r="16" spans="1:11" ht="15.75" thickBot="1" x14ac:dyDescent="0.3">
      <c r="A16" s="16" t="s">
        <v>27</v>
      </c>
      <c r="B16" s="16"/>
      <c r="C16" s="16"/>
      <c r="D16" s="16"/>
      <c r="E16" s="16"/>
      <c r="F16" s="16"/>
      <c r="G16" s="16"/>
      <c r="H16" s="16"/>
      <c r="I16" s="16"/>
      <c r="J16" s="16"/>
      <c r="K16" s="16"/>
    </row>
    <row r="17" spans="1:11" ht="15.75" thickBot="1" x14ac:dyDescent="0.3">
      <c r="A17" s="17" t="s">
        <v>28</v>
      </c>
      <c r="B17" s="17"/>
      <c r="C17" s="17"/>
      <c r="D17" s="17"/>
      <c r="E17" s="17"/>
      <c r="F17" s="53"/>
      <c r="G17" s="53"/>
      <c r="H17" s="53"/>
      <c r="I17" s="8"/>
      <c r="J17" s="23" t="s">
        <v>29</v>
      </c>
      <c r="K17" s="24"/>
    </row>
    <row r="18" spans="1:11" ht="15.75" thickBot="1" x14ac:dyDescent="0.3">
      <c r="A18" s="17" t="s">
        <v>30</v>
      </c>
      <c r="B18" s="17"/>
      <c r="C18" s="17"/>
      <c r="D18" s="54"/>
      <c r="E18" s="17" t="s">
        <v>31</v>
      </c>
      <c r="F18" s="17"/>
      <c r="G18" s="17"/>
      <c r="H18" s="17"/>
      <c r="I18" s="8"/>
      <c r="J18" s="25" t="s">
        <v>47</v>
      </c>
      <c r="K18" s="26"/>
    </row>
    <row r="19" spans="1:11" ht="15.75" thickBot="1" x14ac:dyDescent="0.3">
      <c r="A19" s="27" t="s">
        <v>32</v>
      </c>
      <c r="B19" s="27"/>
      <c r="C19" s="53"/>
      <c r="D19" s="53"/>
      <c r="E19" s="53"/>
      <c r="F19" s="53"/>
      <c r="G19" s="53"/>
      <c r="H19" s="53"/>
      <c r="I19" s="8"/>
      <c r="J19" s="28" t="s">
        <v>48</v>
      </c>
      <c r="K19" s="29"/>
    </row>
    <row r="20" spans="1:11" ht="15.75" thickBot="1" x14ac:dyDescent="0.3">
      <c r="A20" s="30" t="s">
        <v>33</v>
      </c>
      <c r="B20" s="53"/>
      <c r="C20" s="53"/>
      <c r="D20" s="53"/>
      <c r="E20" s="53"/>
      <c r="F20" s="53"/>
      <c r="G20" s="53"/>
      <c r="H20" s="53"/>
      <c r="I20" s="8"/>
      <c r="J20" s="30"/>
      <c r="K20" s="31" t="s">
        <v>34</v>
      </c>
    </row>
    <row r="21" spans="1:11" ht="15.75" thickBot="1" x14ac:dyDescent="0.3">
      <c r="A21" s="17" t="s">
        <v>35</v>
      </c>
      <c r="B21" s="17"/>
      <c r="C21" s="55"/>
      <c r="D21" s="55"/>
      <c r="E21" s="55"/>
      <c r="F21" s="55"/>
      <c r="G21" s="55"/>
      <c r="H21" s="55"/>
      <c r="I21" s="10" t="s">
        <v>36</v>
      </c>
      <c r="J21" s="53"/>
      <c r="K21" s="53"/>
    </row>
    <row r="22" spans="1:11" ht="15.75" thickBot="1" x14ac:dyDescent="0.3">
      <c r="A22" s="30" t="s">
        <v>37</v>
      </c>
      <c r="B22" s="53"/>
      <c r="C22" s="53"/>
      <c r="D22" s="53"/>
      <c r="E22" s="53"/>
      <c r="F22" s="8"/>
      <c r="G22" s="10" t="s">
        <v>38</v>
      </c>
      <c r="H22" s="53"/>
      <c r="I22" s="53"/>
      <c r="J22" s="53"/>
      <c r="K22" s="53"/>
    </row>
    <row r="23" spans="1:11" ht="15.75" thickBot="1" x14ac:dyDescent="0.3">
      <c r="A23" s="30" t="s">
        <v>39</v>
      </c>
      <c r="B23" s="55"/>
      <c r="C23" s="55"/>
      <c r="D23" s="55"/>
      <c r="E23" s="55"/>
      <c r="F23" s="8"/>
      <c r="G23" s="32" t="s">
        <v>40</v>
      </c>
      <c r="H23" s="55"/>
      <c r="I23" s="55"/>
      <c r="J23" s="55"/>
      <c r="K23" s="55"/>
    </row>
    <row r="24" spans="1:11" x14ac:dyDescent="0.25">
      <c r="A24" s="56"/>
      <c r="B24" s="56"/>
      <c r="C24" s="56"/>
      <c r="D24" s="56"/>
      <c r="E24" s="56"/>
      <c r="F24" s="33"/>
      <c r="G24" s="34"/>
      <c r="H24" s="34"/>
      <c r="I24" s="34"/>
      <c r="J24" s="34"/>
      <c r="K24" s="34"/>
    </row>
    <row r="25" spans="1:11" ht="15.75" thickBot="1" x14ac:dyDescent="0.3">
      <c r="A25" s="57"/>
      <c r="B25" s="57"/>
      <c r="C25" s="57"/>
      <c r="D25" s="57"/>
      <c r="E25" s="57"/>
      <c r="F25" s="33"/>
      <c r="G25" s="35"/>
      <c r="H25" s="35"/>
      <c r="I25" s="35"/>
      <c r="J25" s="35"/>
      <c r="K25" s="35"/>
    </row>
    <row r="26" spans="1:11" x14ac:dyDescent="0.25">
      <c r="A26" s="36" t="s">
        <v>41</v>
      </c>
      <c r="B26" s="36"/>
      <c r="C26" s="36"/>
      <c r="D26" s="36"/>
      <c r="E26" s="36"/>
      <c r="F26" s="8"/>
      <c r="G26" s="37" t="s">
        <v>42</v>
      </c>
      <c r="H26" s="37"/>
      <c r="I26" s="37"/>
      <c r="J26" s="37"/>
      <c r="K26" s="37"/>
    </row>
    <row r="27" spans="1:11" x14ac:dyDescent="0.25">
      <c r="A27" s="9"/>
      <c r="B27" s="9"/>
      <c r="C27" s="9"/>
      <c r="D27" s="9"/>
      <c r="E27" s="9"/>
      <c r="F27" s="9"/>
      <c r="G27" s="38" t="s">
        <v>43</v>
      </c>
      <c r="H27" s="38"/>
      <c r="I27" s="38"/>
      <c r="J27" s="38"/>
      <c r="K27" s="38"/>
    </row>
    <row r="28" spans="1:11" x14ac:dyDescent="0.25">
      <c r="A28" s="39" t="s">
        <v>44</v>
      </c>
      <c r="B28" s="39"/>
      <c r="C28" s="39"/>
      <c r="D28" s="39"/>
      <c r="E28" s="39"/>
      <c r="F28" s="39"/>
      <c r="G28" s="39"/>
      <c r="H28" s="39"/>
      <c r="I28" s="39"/>
      <c r="J28" s="39"/>
      <c r="K28" s="39"/>
    </row>
    <row r="29" spans="1:11" ht="15.75" thickBot="1" x14ac:dyDescent="0.3">
      <c r="A29" s="40"/>
      <c r="B29" s="40"/>
      <c r="C29" s="40"/>
      <c r="D29" s="40"/>
      <c r="E29" s="40"/>
      <c r="F29" s="40"/>
      <c r="G29" s="40"/>
      <c r="H29" s="40"/>
      <c r="I29" s="40"/>
      <c r="J29" s="40"/>
      <c r="K29" s="40"/>
    </row>
    <row r="30" spans="1:11" ht="92.25" customHeight="1" thickBot="1" x14ac:dyDescent="0.3">
      <c r="A30" s="41" t="s">
        <v>45</v>
      </c>
      <c r="B30" s="41"/>
      <c r="C30" s="41"/>
      <c r="D30" s="41"/>
      <c r="E30" s="41"/>
      <c r="F30" s="41"/>
      <c r="G30" s="41"/>
      <c r="H30" s="41"/>
      <c r="I30" s="41"/>
      <c r="J30" s="41"/>
      <c r="K30" s="41"/>
    </row>
    <row r="31" spans="1:11" x14ac:dyDescent="0.25">
      <c r="A31" s="16" t="s">
        <v>46</v>
      </c>
      <c r="B31" s="16"/>
      <c r="C31" s="16"/>
      <c r="D31" s="16"/>
      <c r="E31" s="16"/>
      <c r="F31" s="16"/>
      <c r="G31" s="16"/>
      <c r="H31" s="16"/>
      <c r="I31" s="16"/>
      <c r="J31" s="16"/>
      <c r="K31" s="16"/>
    </row>
    <row r="32" spans="1:11" x14ac:dyDescent="0.25">
      <c r="A32" s="8"/>
      <c r="B32" s="8"/>
      <c r="C32" s="8"/>
      <c r="D32" s="8"/>
      <c r="E32" s="8"/>
      <c r="F32" s="8"/>
      <c r="G32" s="8"/>
      <c r="H32" s="8"/>
      <c r="I32" s="8"/>
      <c r="J32" s="8"/>
      <c r="K32" s="12"/>
    </row>
    <row r="33" spans="1:11" ht="15.75" thickBot="1" x14ac:dyDescent="0.3">
      <c r="A33" s="42" t="s">
        <v>102</v>
      </c>
      <c r="B33" s="42"/>
      <c r="C33" s="42"/>
      <c r="D33" s="42"/>
      <c r="E33" s="42"/>
      <c r="F33" s="42"/>
      <c r="G33" s="42"/>
      <c r="H33" s="42"/>
      <c r="I33" s="42"/>
      <c r="J33" s="43">
        <f>'Innerarity Pt Base Bid'!G42</f>
        <v>0</v>
      </c>
      <c r="K33" s="44"/>
    </row>
    <row r="34" spans="1:11" x14ac:dyDescent="0.25">
      <c r="A34" s="30"/>
      <c r="B34" s="30"/>
      <c r="C34" s="30"/>
      <c r="D34" s="30"/>
      <c r="E34" s="30"/>
      <c r="F34" s="30"/>
      <c r="G34" s="30"/>
      <c r="H34" s="30"/>
      <c r="I34" s="30"/>
      <c r="J34" s="30"/>
      <c r="K34" s="30"/>
    </row>
    <row r="35" spans="1:11" ht="30.75" customHeight="1" thickBot="1" x14ac:dyDescent="0.3">
      <c r="A35" s="45" t="s">
        <v>103</v>
      </c>
      <c r="B35" s="45"/>
      <c r="C35" s="45"/>
      <c r="D35" s="45"/>
      <c r="E35" s="45"/>
      <c r="F35" s="45"/>
      <c r="G35" s="45"/>
      <c r="H35" s="45"/>
      <c r="I35" s="45"/>
      <c r="J35" s="43">
        <f>'Innerarity Pt Alt Bid 1'!G9</f>
        <v>0</v>
      </c>
      <c r="K35" s="44"/>
    </row>
    <row r="36" spans="1:11" s="2" customFormat="1" x14ac:dyDescent="0.25">
      <c r="A36" s="30"/>
      <c r="B36" s="30"/>
      <c r="C36" s="30"/>
      <c r="D36" s="30"/>
      <c r="E36" s="10"/>
      <c r="F36" s="46"/>
      <c r="G36" s="46"/>
      <c r="H36" s="46"/>
      <c r="I36" s="46"/>
      <c r="J36" s="30"/>
      <c r="K36" s="30"/>
    </row>
    <row r="37" spans="1:11" s="2" customFormat="1" ht="30.75" customHeight="1" thickBot="1" x14ac:dyDescent="0.3">
      <c r="A37" s="45" t="s">
        <v>101</v>
      </c>
      <c r="B37" s="45"/>
      <c r="C37" s="45"/>
      <c r="D37" s="45"/>
      <c r="E37" s="45"/>
      <c r="F37" s="45"/>
      <c r="G37" s="45"/>
      <c r="H37" s="45"/>
      <c r="I37" s="45"/>
      <c r="J37" s="43">
        <f>'Innerarity Pt Alt Bid 2'!G6</f>
        <v>0</v>
      </c>
      <c r="K37" s="44"/>
    </row>
    <row r="38" spans="1:11" s="2" customFormat="1" x14ac:dyDescent="0.25">
      <c r="A38" s="47"/>
      <c r="B38" s="47"/>
      <c r="C38" s="47"/>
      <c r="D38" s="47"/>
      <c r="E38" s="47"/>
      <c r="F38" s="47"/>
      <c r="G38" s="47"/>
      <c r="H38" s="47"/>
      <c r="I38" s="47"/>
      <c r="J38" s="48"/>
      <c r="K38" s="49"/>
    </row>
    <row r="39" spans="1:11" s="2" customFormat="1" ht="15.75" thickBot="1" x14ac:dyDescent="0.3">
      <c r="A39" s="42" t="s">
        <v>104</v>
      </c>
      <c r="B39" s="42"/>
      <c r="C39" s="42"/>
      <c r="D39" s="42"/>
      <c r="E39" s="42"/>
      <c r="F39" s="42"/>
      <c r="G39" s="42"/>
      <c r="H39" s="42"/>
      <c r="I39" s="42"/>
      <c r="J39" s="43">
        <f>'Innerarity Pt Base Bid'!G42 + 'Innerarity Pt Alt Bid 1'!G9 + 'Innerarity Pt Alt Bid 2'!G6</f>
        <v>0</v>
      </c>
      <c r="K39" s="44"/>
    </row>
    <row r="40" spans="1:11" s="2" customFormat="1" x14ac:dyDescent="0.25">
      <c r="A40" s="47"/>
      <c r="B40" s="47"/>
      <c r="C40" s="47"/>
      <c r="D40" s="47"/>
      <c r="E40" s="47"/>
      <c r="F40" s="47"/>
      <c r="G40" s="47"/>
      <c r="H40" s="47"/>
      <c r="I40" s="47"/>
      <c r="J40" s="48"/>
      <c r="K40" s="49"/>
    </row>
    <row r="41" spans="1:11" s="2" customFormat="1" ht="15.75" thickBot="1" x14ac:dyDescent="0.3">
      <c r="A41" s="42" t="s">
        <v>105</v>
      </c>
      <c r="B41" s="42"/>
      <c r="C41" s="42"/>
      <c r="D41" s="42"/>
      <c r="E41" s="42"/>
      <c r="F41" s="42"/>
      <c r="G41" s="42"/>
      <c r="H41" s="42"/>
      <c r="I41" s="42"/>
      <c r="J41" s="43">
        <f>'Innerarity Pt Base Bid'!G42 + 'Innerarity Pt Alt Bid 1'!G9</f>
        <v>0</v>
      </c>
      <c r="K41" s="50"/>
    </row>
    <row r="42" spans="1:11" s="2" customFormat="1" x14ac:dyDescent="0.25">
      <c r="A42" s="47"/>
      <c r="B42" s="47"/>
      <c r="C42" s="47"/>
      <c r="D42" s="47"/>
      <c r="E42" s="47"/>
      <c r="F42" s="47"/>
      <c r="G42" s="47"/>
      <c r="H42" s="47"/>
      <c r="I42" s="47"/>
      <c r="J42" s="48"/>
      <c r="K42" s="49"/>
    </row>
    <row r="43" spans="1:11" s="2" customFormat="1" ht="15.75" thickBot="1" x14ac:dyDescent="0.3">
      <c r="A43" s="42" t="s">
        <v>106</v>
      </c>
      <c r="B43" s="42"/>
      <c r="C43" s="42"/>
      <c r="D43" s="42"/>
      <c r="E43" s="42"/>
      <c r="F43" s="42"/>
      <c r="G43" s="42"/>
      <c r="H43" s="42"/>
      <c r="I43" s="42"/>
      <c r="J43" s="43">
        <f>'Innerarity Pt Base Bid'!G42 + 'Innerarity Pt Alt Bid 2'!G6</f>
        <v>0</v>
      </c>
      <c r="K43" s="50"/>
    </row>
    <row r="44" spans="1:11" s="2" customFormat="1" x14ac:dyDescent="0.25">
      <c r="A44" s="47"/>
      <c r="B44" s="47"/>
      <c r="C44" s="47"/>
      <c r="D44" s="47"/>
      <c r="E44" s="47"/>
      <c r="F44" s="47"/>
      <c r="G44" s="47"/>
      <c r="H44" s="47"/>
      <c r="I44" s="47"/>
      <c r="J44" s="51"/>
      <c r="K44" s="52"/>
    </row>
    <row r="45" spans="1:11" s="6" customFormat="1" ht="15.75" customHeight="1" x14ac:dyDescent="0.25">
      <c r="A45" s="106"/>
      <c r="B45" s="107" t="s">
        <v>113</v>
      </c>
      <c r="C45" s="108"/>
      <c r="D45" s="108"/>
      <c r="E45" s="108"/>
      <c r="F45" s="108"/>
      <c r="G45" s="108"/>
      <c r="H45" s="109"/>
      <c r="I45" s="109"/>
      <c r="J45" s="109"/>
      <c r="K45" s="109"/>
    </row>
    <row r="46" spans="1:11" s="6" customFormat="1" ht="88.5" customHeight="1" x14ac:dyDescent="0.25">
      <c r="A46" s="110">
        <v>1</v>
      </c>
      <c r="B46" s="104" t="s">
        <v>114</v>
      </c>
      <c r="C46" s="104"/>
      <c r="D46" s="104"/>
      <c r="E46" s="104"/>
      <c r="F46" s="104"/>
      <c r="G46" s="104"/>
      <c r="H46" s="104"/>
      <c r="I46" s="104"/>
      <c r="J46" s="104"/>
      <c r="K46" s="104"/>
    </row>
    <row r="47" spans="1:11" s="6" customFormat="1" ht="39.75" customHeight="1" x14ac:dyDescent="0.25">
      <c r="A47" s="110">
        <v>2</v>
      </c>
      <c r="B47" s="104" t="s">
        <v>115</v>
      </c>
      <c r="C47" s="104"/>
      <c r="D47" s="104"/>
      <c r="E47" s="104"/>
      <c r="F47" s="104"/>
      <c r="G47" s="104"/>
      <c r="H47" s="104"/>
      <c r="I47" s="104"/>
      <c r="J47" s="104"/>
      <c r="K47" s="104"/>
    </row>
    <row r="48" spans="1:11" s="6" customFormat="1" ht="50.25" customHeight="1" x14ac:dyDescent="0.25">
      <c r="A48" s="110">
        <v>3</v>
      </c>
      <c r="B48" s="104" t="s">
        <v>116</v>
      </c>
      <c r="C48" s="104"/>
      <c r="D48" s="104"/>
      <c r="E48" s="104"/>
      <c r="F48" s="104"/>
      <c r="G48" s="104"/>
      <c r="H48" s="104"/>
      <c r="I48" s="104"/>
      <c r="J48" s="104"/>
      <c r="K48" s="104"/>
    </row>
    <row r="49" spans="1:11" ht="75" customHeight="1" x14ac:dyDescent="0.25">
      <c r="A49" s="110">
        <v>4</v>
      </c>
      <c r="B49" s="104" t="s">
        <v>117</v>
      </c>
      <c r="C49" s="104"/>
      <c r="D49" s="104"/>
      <c r="E49" s="104"/>
      <c r="F49" s="104"/>
      <c r="G49" s="104"/>
      <c r="H49" s="104"/>
      <c r="I49" s="104"/>
      <c r="J49" s="104"/>
      <c r="K49" s="104"/>
    </row>
    <row r="50" spans="1:11" ht="99" customHeight="1" x14ac:dyDescent="0.25">
      <c r="A50" s="110">
        <v>5</v>
      </c>
      <c r="B50" s="104" t="s">
        <v>118</v>
      </c>
      <c r="C50" s="104"/>
      <c r="D50" s="104"/>
      <c r="E50" s="104"/>
      <c r="F50" s="104"/>
      <c r="G50" s="104"/>
      <c r="H50" s="104"/>
      <c r="I50" s="104"/>
      <c r="J50" s="104"/>
      <c r="K50" s="104"/>
    </row>
    <row r="51" spans="1:11" ht="52.5" customHeight="1" x14ac:dyDescent="0.25">
      <c r="A51" s="110">
        <v>6</v>
      </c>
      <c r="B51" s="104" t="s">
        <v>119</v>
      </c>
      <c r="C51" s="104"/>
      <c r="D51" s="104"/>
      <c r="E51" s="104"/>
      <c r="F51" s="104"/>
      <c r="G51" s="104"/>
      <c r="H51" s="104"/>
      <c r="I51" s="104"/>
      <c r="J51" s="104"/>
      <c r="K51" s="104"/>
    </row>
  </sheetData>
  <sheetProtection algorithmName="SHA-512" hashValue="pU5qSEjHxlIKH9dxTzkisaHSJW+B2UAqxehypIE5Zeh3QHLpG7Y6izhWV504lV5HZ4oDGuROQUYxFPMNHECaEQ==" saltValue="4/hjuFWJHXz/He1r7DJAtA==" spinCount="100000" sheet="1" objects="1" scenarios="1" selectLockedCells="1"/>
  <protectedRanges>
    <protectedRange sqref="F17:H17 D18 C19:H19 B20:H20 C21:H21 B22:E23 A24:E25 H22:K23 J21:K21" name="Range1"/>
  </protectedRanges>
  <mergeCells count="67">
    <mergeCell ref="B50:K50"/>
    <mergeCell ref="B51:K51"/>
    <mergeCell ref="B45:K45"/>
    <mergeCell ref="A41:I41"/>
    <mergeCell ref="A43:I43"/>
    <mergeCell ref="B46:K46"/>
    <mergeCell ref="B47:K47"/>
    <mergeCell ref="B48:K48"/>
    <mergeCell ref="B49:K49"/>
    <mergeCell ref="J39:K39"/>
    <mergeCell ref="J41:K41"/>
    <mergeCell ref="J43:K43"/>
    <mergeCell ref="J44:K44"/>
    <mergeCell ref="J35:K35"/>
    <mergeCell ref="A37:I37"/>
    <mergeCell ref="J37:K37"/>
    <mergeCell ref="J19:K19"/>
    <mergeCell ref="J17:K17"/>
    <mergeCell ref="C21:H21"/>
    <mergeCell ref="B22:E22"/>
    <mergeCell ref="H22:K22"/>
    <mergeCell ref="B23:E23"/>
    <mergeCell ref="H23:K23"/>
    <mergeCell ref="A24:E25"/>
    <mergeCell ref="G24:K25"/>
    <mergeCell ref="A31:K31"/>
    <mergeCell ref="A26:E26"/>
    <mergeCell ref="G26:K26"/>
    <mergeCell ref="A33:I33"/>
    <mergeCell ref="J33:K33"/>
    <mergeCell ref="A12:D12"/>
    <mergeCell ref="E12:K13"/>
    <mergeCell ref="A13:D13"/>
    <mergeCell ref="F1:G7"/>
    <mergeCell ref="A2:E2"/>
    <mergeCell ref="A3:E3"/>
    <mergeCell ref="H3:K3"/>
    <mergeCell ref="A4:E4"/>
    <mergeCell ref="H4:K6"/>
    <mergeCell ref="A5:E5"/>
    <mergeCell ref="A6:E6"/>
    <mergeCell ref="A7:E7"/>
    <mergeCell ref="H7:K7"/>
    <mergeCell ref="A8:K8"/>
    <mergeCell ref="A9:K9"/>
    <mergeCell ref="A19:B19"/>
    <mergeCell ref="C19:H19"/>
    <mergeCell ref="B20:H20"/>
    <mergeCell ref="A21:B21"/>
    <mergeCell ref="A35:I35"/>
    <mergeCell ref="A39:I39"/>
    <mergeCell ref="A27:F27"/>
    <mergeCell ref="G27:K27"/>
    <mergeCell ref="A28:K29"/>
    <mergeCell ref="A30:K30"/>
    <mergeCell ref="A10:D10"/>
    <mergeCell ref="F10:K10"/>
    <mergeCell ref="A11:K11"/>
    <mergeCell ref="J21:K21"/>
    <mergeCell ref="A14:K14"/>
    <mergeCell ref="A15:K15"/>
    <mergeCell ref="A16:K16"/>
    <mergeCell ref="A17:E17"/>
    <mergeCell ref="F17:H17"/>
    <mergeCell ref="A18:C18"/>
    <mergeCell ref="E18:H18"/>
    <mergeCell ref="J18:K18"/>
  </mergeCells>
  <dataValidations count="2">
    <dataValidation type="list" allowBlank="1" showInputMessage="1" showErrorMessage="1" sqref="E10" xr:uid="{75137E5D-664C-49C8-8ECF-D7B2A0381C20}">
      <formula1>$N$17:$N$18</formula1>
    </dataValidation>
    <dataValidation type="list" allowBlank="1" showInputMessage="1" showErrorMessage="1" sqref="H3" xr:uid="{4DB10471-855B-4777-8D90-CD952AA15CE1}">
      <formula1>$N$11:$N$15</formula1>
    </dataValidation>
  </dataValidations>
  <pageMargins left="0.7" right="0.7" top="0.75" bottom="0.75" header="0.3" footer="0.3"/>
  <pageSetup scale="9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topLeftCell="A34" zoomScaleNormal="100" workbookViewId="0">
      <selection activeCell="F38" sqref="F38"/>
    </sheetView>
  </sheetViews>
  <sheetFormatPr defaultRowHeight="15" x14ac:dyDescent="0.25"/>
  <cols>
    <col min="1" max="1" width="2" customWidth="1"/>
    <col min="3" max="3" width="45.7109375" style="1" customWidth="1"/>
    <col min="4" max="4" width="11.7109375" customWidth="1"/>
    <col min="5" max="5" width="8" customWidth="1"/>
    <col min="6" max="6" width="12" bestFit="1" customWidth="1"/>
    <col min="7" max="7" width="16.42578125" bestFit="1" customWidth="1"/>
  </cols>
  <sheetData>
    <row r="1" spans="1:7" ht="15.75" thickBot="1" x14ac:dyDescent="0.3">
      <c r="A1" s="58"/>
      <c r="B1" s="59" t="s">
        <v>88</v>
      </c>
      <c r="C1" s="60"/>
      <c r="D1" s="58"/>
      <c r="E1" s="58"/>
      <c r="F1" s="58"/>
      <c r="G1" s="61"/>
    </row>
    <row r="2" spans="1:7" s="1" customFormat="1" ht="32.1" customHeight="1" thickBot="1" x14ac:dyDescent="0.3">
      <c r="A2" s="60"/>
      <c r="B2" s="62" t="s">
        <v>9</v>
      </c>
      <c r="C2" s="63" t="s">
        <v>10</v>
      </c>
      <c r="D2" s="63" t="s">
        <v>0</v>
      </c>
      <c r="E2" s="63" t="s">
        <v>1</v>
      </c>
      <c r="F2" s="63" t="s">
        <v>2</v>
      </c>
      <c r="G2" s="64" t="s">
        <v>8</v>
      </c>
    </row>
    <row r="3" spans="1:7" ht="15.75" thickBot="1" x14ac:dyDescent="0.3">
      <c r="A3" s="58"/>
      <c r="B3" s="65" t="s">
        <v>87</v>
      </c>
      <c r="C3" s="66"/>
      <c r="D3" s="66"/>
      <c r="E3" s="66"/>
      <c r="F3" s="66"/>
      <c r="G3" s="67"/>
    </row>
    <row r="4" spans="1:7" x14ac:dyDescent="0.25">
      <c r="A4" s="58"/>
      <c r="B4" s="4">
        <v>1</v>
      </c>
      <c r="C4" s="3" t="s">
        <v>49</v>
      </c>
      <c r="D4" s="68">
        <v>1</v>
      </c>
      <c r="E4" s="69" t="s">
        <v>7</v>
      </c>
      <c r="F4" s="78"/>
      <c r="G4" s="70">
        <f>D4*F4</f>
        <v>0</v>
      </c>
    </row>
    <row r="5" spans="1:7" x14ac:dyDescent="0.25">
      <c r="A5" s="58"/>
      <c r="B5" s="4">
        <v>2</v>
      </c>
      <c r="C5" s="3" t="s">
        <v>50</v>
      </c>
      <c r="D5" s="68">
        <v>1</v>
      </c>
      <c r="E5" s="69" t="s">
        <v>3</v>
      </c>
      <c r="F5" s="79"/>
      <c r="G5" s="70">
        <f>D5*F5</f>
        <v>0</v>
      </c>
    </row>
    <row r="6" spans="1:7" x14ac:dyDescent="0.25">
      <c r="A6" s="58"/>
      <c r="B6" s="4">
        <v>3</v>
      </c>
      <c r="C6" s="3" t="s">
        <v>51</v>
      </c>
      <c r="D6" s="68">
        <v>1</v>
      </c>
      <c r="E6" s="69" t="s">
        <v>7</v>
      </c>
      <c r="F6" s="79"/>
      <c r="G6" s="70">
        <f t="shared" ref="G6:G41" si="0">D6*F6</f>
        <v>0</v>
      </c>
    </row>
    <row r="7" spans="1:7" ht="24.75" x14ac:dyDescent="0.25">
      <c r="A7" s="58"/>
      <c r="B7" s="4">
        <v>4</v>
      </c>
      <c r="C7" s="3" t="s">
        <v>52</v>
      </c>
      <c r="D7" s="68">
        <v>7</v>
      </c>
      <c r="E7" s="69" t="s">
        <v>7</v>
      </c>
      <c r="F7" s="79"/>
      <c r="G7" s="70">
        <f t="shared" si="0"/>
        <v>0</v>
      </c>
    </row>
    <row r="8" spans="1:7" x14ac:dyDescent="0.25">
      <c r="A8" s="58"/>
      <c r="B8" s="4">
        <v>5</v>
      </c>
      <c r="C8" s="3" t="s">
        <v>53</v>
      </c>
      <c r="D8" s="68">
        <v>1050</v>
      </c>
      <c r="E8" s="69" t="s">
        <v>4</v>
      </c>
      <c r="F8" s="79"/>
      <c r="G8" s="70">
        <f t="shared" si="0"/>
        <v>0</v>
      </c>
    </row>
    <row r="9" spans="1:7" x14ac:dyDescent="0.25">
      <c r="A9" s="58"/>
      <c r="B9" s="4">
        <v>6</v>
      </c>
      <c r="C9" s="3" t="s">
        <v>54</v>
      </c>
      <c r="D9" s="68">
        <v>3000</v>
      </c>
      <c r="E9" s="69" t="s">
        <v>5</v>
      </c>
      <c r="F9" s="79"/>
      <c r="G9" s="70">
        <f t="shared" si="0"/>
        <v>0</v>
      </c>
    </row>
    <row r="10" spans="1:7" x14ac:dyDescent="0.25">
      <c r="A10" s="58"/>
      <c r="B10" s="4">
        <v>7</v>
      </c>
      <c r="C10" s="3" t="s">
        <v>11</v>
      </c>
      <c r="D10" s="68">
        <v>1000</v>
      </c>
      <c r="E10" s="69" t="s">
        <v>4</v>
      </c>
      <c r="F10" s="79"/>
      <c r="G10" s="70">
        <f t="shared" si="0"/>
        <v>0</v>
      </c>
    </row>
    <row r="11" spans="1:7" x14ac:dyDescent="0.25">
      <c r="A11" s="58"/>
      <c r="B11" s="4">
        <v>8</v>
      </c>
      <c r="C11" s="3" t="s">
        <v>55</v>
      </c>
      <c r="D11" s="68">
        <v>1</v>
      </c>
      <c r="E11" s="69" t="s">
        <v>3</v>
      </c>
      <c r="F11" s="79"/>
      <c r="G11" s="70">
        <f t="shared" si="0"/>
        <v>0</v>
      </c>
    </row>
    <row r="12" spans="1:7" ht="24.75" x14ac:dyDescent="0.25">
      <c r="A12" s="58"/>
      <c r="B12" s="4">
        <v>9</v>
      </c>
      <c r="C12" s="3" t="s">
        <v>56</v>
      </c>
      <c r="D12" s="68">
        <v>3548</v>
      </c>
      <c r="E12" s="69" t="s">
        <v>5</v>
      </c>
      <c r="F12" s="79"/>
      <c r="G12" s="70">
        <f t="shared" si="0"/>
        <v>0</v>
      </c>
    </row>
    <row r="13" spans="1:7" x14ac:dyDescent="0.25">
      <c r="A13" s="58"/>
      <c r="B13" s="4">
        <v>10</v>
      </c>
      <c r="C13" s="3" t="s">
        <v>57</v>
      </c>
      <c r="D13" s="68">
        <v>3354</v>
      </c>
      <c r="E13" s="69" t="s">
        <v>5</v>
      </c>
      <c r="F13" s="79"/>
      <c r="G13" s="70">
        <f t="shared" si="0"/>
        <v>0</v>
      </c>
    </row>
    <row r="14" spans="1:7" ht="24.75" x14ac:dyDescent="0.25">
      <c r="A14" s="58"/>
      <c r="B14" s="4">
        <v>11</v>
      </c>
      <c r="C14" s="3" t="s">
        <v>58</v>
      </c>
      <c r="D14" s="68">
        <v>58</v>
      </c>
      <c r="E14" s="69" t="s">
        <v>5</v>
      </c>
      <c r="F14" s="79"/>
      <c r="G14" s="70">
        <f t="shared" si="0"/>
        <v>0</v>
      </c>
    </row>
    <row r="15" spans="1:7" x14ac:dyDescent="0.25">
      <c r="A15" s="58"/>
      <c r="B15" s="4">
        <v>12</v>
      </c>
      <c r="C15" s="3" t="s">
        <v>59</v>
      </c>
      <c r="D15" s="68">
        <v>375</v>
      </c>
      <c r="E15" s="69" t="s">
        <v>6</v>
      </c>
      <c r="F15" s="80"/>
      <c r="G15" s="70">
        <f t="shared" si="0"/>
        <v>0</v>
      </c>
    </row>
    <row r="16" spans="1:7" ht="24.75" x14ac:dyDescent="0.25">
      <c r="A16" s="58"/>
      <c r="B16" s="4">
        <v>13</v>
      </c>
      <c r="C16" s="3" t="s">
        <v>60</v>
      </c>
      <c r="D16" s="68">
        <v>3346</v>
      </c>
      <c r="E16" s="69" t="s">
        <v>5</v>
      </c>
      <c r="F16" s="79"/>
      <c r="G16" s="70">
        <f t="shared" si="0"/>
        <v>0</v>
      </c>
    </row>
    <row r="17" spans="1:7" ht="24.75" x14ac:dyDescent="0.25">
      <c r="A17" s="58"/>
      <c r="B17" s="4">
        <v>14</v>
      </c>
      <c r="C17" s="5" t="s">
        <v>61</v>
      </c>
      <c r="D17" s="71">
        <v>3346</v>
      </c>
      <c r="E17" s="72" t="s">
        <v>5</v>
      </c>
      <c r="F17" s="79"/>
      <c r="G17" s="70">
        <f t="shared" si="0"/>
        <v>0</v>
      </c>
    </row>
    <row r="18" spans="1:7" x14ac:dyDescent="0.25">
      <c r="A18" s="58"/>
      <c r="B18" s="4">
        <v>15</v>
      </c>
      <c r="C18" s="3" t="s">
        <v>62</v>
      </c>
      <c r="D18" s="68">
        <v>4</v>
      </c>
      <c r="E18" s="69" t="s">
        <v>7</v>
      </c>
      <c r="F18" s="80"/>
      <c r="G18" s="70">
        <f t="shared" si="0"/>
        <v>0</v>
      </c>
    </row>
    <row r="19" spans="1:7" x14ac:dyDescent="0.25">
      <c r="A19" s="58"/>
      <c r="B19" s="4">
        <v>16</v>
      </c>
      <c r="C19" s="3" t="s">
        <v>63</v>
      </c>
      <c r="D19" s="68">
        <v>7</v>
      </c>
      <c r="E19" s="69" t="s">
        <v>7</v>
      </c>
      <c r="F19" s="79"/>
      <c r="G19" s="70">
        <f t="shared" si="0"/>
        <v>0</v>
      </c>
    </row>
    <row r="20" spans="1:7" ht="36.75" x14ac:dyDescent="0.25">
      <c r="A20" s="58"/>
      <c r="B20" s="4">
        <v>17</v>
      </c>
      <c r="C20" s="3" t="s">
        <v>64</v>
      </c>
      <c r="D20" s="68">
        <v>1</v>
      </c>
      <c r="E20" s="69" t="s">
        <v>7</v>
      </c>
      <c r="F20" s="79"/>
      <c r="G20" s="70">
        <f t="shared" si="0"/>
        <v>0</v>
      </c>
    </row>
    <row r="21" spans="1:7" x14ac:dyDescent="0.25">
      <c r="A21" s="58"/>
      <c r="B21" s="4">
        <v>18</v>
      </c>
      <c r="C21" s="3" t="s">
        <v>65</v>
      </c>
      <c r="D21" s="68">
        <v>20</v>
      </c>
      <c r="E21" s="69" t="s">
        <v>6</v>
      </c>
      <c r="F21" s="79"/>
      <c r="G21" s="70">
        <f t="shared" si="0"/>
        <v>0</v>
      </c>
    </row>
    <row r="22" spans="1:7" x14ac:dyDescent="0.25">
      <c r="A22" s="58"/>
      <c r="B22" s="4">
        <v>19</v>
      </c>
      <c r="C22" s="3" t="s">
        <v>66</v>
      </c>
      <c r="D22" s="68">
        <v>340</v>
      </c>
      <c r="E22" s="69" t="s">
        <v>6</v>
      </c>
      <c r="F22" s="79"/>
      <c r="G22" s="70">
        <f t="shared" si="0"/>
        <v>0</v>
      </c>
    </row>
    <row r="23" spans="1:7" x14ac:dyDescent="0.25">
      <c r="A23" s="58"/>
      <c r="B23" s="4">
        <v>20</v>
      </c>
      <c r="C23" s="3" t="s">
        <v>67</v>
      </c>
      <c r="D23" s="68">
        <v>298</v>
      </c>
      <c r="E23" s="69" t="s">
        <v>5</v>
      </c>
      <c r="F23" s="79"/>
      <c r="G23" s="70">
        <f t="shared" si="0"/>
        <v>0</v>
      </c>
    </row>
    <row r="24" spans="1:7" x14ac:dyDescent="0.25">
      <c r="A24" s="58"/>
      <c r="B24" s="4">
        <v>21</v>
      </c>
      <c r="C24" s="3" t="s">
        <v>68</v>
      </c>
      <c r="D24" s="68">
        <v>2</v>
      </c>
      <c r="E24" s="69" t="s">
        <v>5</v>
      </c>
      <c r="F24" s="79"/>
      <c r="G24" s="70">
        <f t="shared" si="0"/>
        <v>0</v>
      </c>
    </row>
    <row r="25" spans="1:7" ht="24.75" x14ac:dyDescent="0.25">
      <c r="A25" s="58"/>
      <c r="B25" s="4">
        <v>22</v>
      </c>
      <c r="C25" s="3" t="s">
        <v>69</v>
      </c>
      <c r="D25" s="68">
        <v>145</v>
      </c>
      <c r="E25" s="69" t="s">
        <v>5</v>
      </c>
      <c r="F25" s="79"/>
      <c r="G25" s="70">
        <f t="shared" si="0"/>
        <v>0</v>
      </c>
    </row>
    <row r="26" spans="1:7" x14ac:dyDescent="0.25">
      <c r="A26" s="58"/>
      <c r="B26" s="4">
        <v>23</v>
      </c>
      <c r="C26" s="3" t="s">
        <v>70</v>
      </c>
      <c r="D26" s="68">
        <v>75</v>
      </c>
      <c r="E26" s="69" t="s">
        <v>6</v>
      </c>
      <c r="F26" s="79"/>
      <c r="G26" s="70">
        <f t="shared" si="0"/>
        <v>0</v>
      </c>
    </row>
    <row r="27" spans="1:7" x14ac:dyDescent="0.25">
      <c r="A27" s="58"/>
      <c r="B27" s="4">
        <v>24</v>
      </c>
      <c r="C27" s="3" t="s">
        <v>71</v>
      </c>
      <c r="D27" s="68">
        <v>100</v>
      </c>
      <c r="E27" s="69" t="s">
        <v>5</v>
      </c>
      <c r="F27" s="79"/>
      <c r="G27" s="70">
        <f t="shared" si="0"/>
        <v>0</v>
      </c>
    </row>
    <row r="28" spans="1:7" x14ac:dyDescent="0.25">
      <c r="A28" s="58"/>
      <c r="B28" s="4">
        <v>25</v>
      </c>
      <c r="C28" s="3" t="s">
        <v>72</v>
      </c>
      <c r="D28" s="68">
        <v>6</v>
      </c>
      <c r="E28" s="69" t="s">
        <v>4</v>
      </c>
      <c r="F28" s="79"/>
      <c r="G28" s="70">
        <f t="shared" si="0"/>
        <v>0</v>
      </c>
    </row>
    <row r="29" spans="1:7" x14ac:dyDescent="0.25">
      <c r="A29" s="58"/>
      <c r="B29" s="4">
        <v>26</v>
      </c>
      <c r="C29" s="3" t="s">
        <v>73</v>
      </c>
      <c r="D29" s="68">
        <v>20</v>
      </c>
      <c r="E29" s="69" t="s">
        <v>6</v>
      </c>
      <c r="F29" s="79"/>
      <c r="G29" s="70">
        <f t="shared" si="0"/>
        <v>0</v>
      </c>
    </row>
    <row r="30" spans="1:7" ht="24.75" x14ac:dyDescent="0.25">
      <c r="A30" s="58"/>
      <c r="B30" s="4">
        <v>27</v>
      </c>
      <c r="C30" s="3" t="s">
        <v>74</v>
      </c>
      <c r="D30" s="68">
        <v>1</v>
      </c>
      <c r="E30" s="69" t="s">
        <v>7</v>
      </c>
      <c r="F30" s="79"/>
      <c r="G30" s="70">
        <f t="shared" si="0"/>
        <v>0</v>
      </c>
    </row>
    <row r="31" spans="1:7" ht="24.75" x14ac:dyDescent="0.25">
      <c r="A31" s="58"/>
      <c r="B31" s="4">
        <v>28</v>
      </c>
      <c r="C31" s="3" t="s">
        <v>75</v>
      </c>
      <c r="D31" s="68">
        <v>1</v>
      </c>
      <c r="E31" s="69" t="s">
        <v>7</v>
      </c>
      <c r="F31" s="81"/>
      <c r="G31" s="70">
        <f t="shared" si="0"/>
        <v>0</v>
      </c>
    </row>
    <row r="32" spans="1:7" x14ac:dyDescent="0.25">
      <c r="A32" s="58"/>
      <c r="B32" s="4">
        <v>29</v>
      </c>
      <c r="C32" s="3" t="s">
        <v>76</v>
      </c>
      <c r="D32" s="68">
        <v>1</v>
      </c>
      <c r="E32" s="69" t="s">
        <v>7</v>
      </c>
      <c r="F32" s="81"/>
      <c r="G32" s="70">
        <f t="shared" si="0"/>
        <v>0</v>
      </c>
    </row>
    <row r="33" spans="1:12" x14ac:dyDescent="0.25">
      <c r="A33" s="58"/>
      <c r="B33" s="4">
        <v>30</v>
      </c>
      <c r="C33" s="3" t="s">
        <v>77</v>
      </c>
      <c r="D33" s="68">
        <v>412</v>
      </c>
      <c r="E33" s="69" t="s">
        <v>6</v>
      </c>
      <c r="F33" s="81"/>
      <c r="G33" s="70">
        <f t="shared" si="0"/>
        <v>0</v>
      </c>
    </row>
    <row r="34" spans="1:12" x14ac:dyDescent="0.25">
      <c r="A34" s="58"/>
      <c r="B34" s="4">
        <v>31</v>
      </c>
      <c r="C34" s="3" t="s">
        <v>78</v>
      </c>
      <c r="D34" s="68">
        <v>10</v>
      </c>
      <c r="E34" s="69" t="s">
        <v>7</v>
      </c>
      <c r="F34" s="81"/>
      <c r="G34" s="70">
        <f t="shared" si="0"/>
        <v>0</v>
      </c>
    </row>
    <row r="35" spans="1:12" x14ac:dyDescent="0.25">
      <c r="A35" s="58"/>
      <c r="B35" s="4">
        <v>32</v>
      </c>
      <c r="C35" s="3" t="s">
        <v>79</v>
      </c>
      <c r="D35" s="68">
        <v>2</v>
      </c>
      <c r="E35" s="69" t="s">
        <v>4</v>
      </c>
      <c r="F35" s="81"/>
      <c r="G35" s="70">
        <f t="shared" si="0"/>
        <v>0</v>
      </c>
    </row>
    <row r="36" spans="1:12" x14ac:dyDescent="0.25">
      <c r="A36" s="58"/>
      <c r="B36" s="4">
        <v>33</v>
      </c>
      <c r="C36" s="3" t="s">
        <v>80</v>
      </c>
      <c r="D36" s="68">
        <v>2475</v>
      </c>
      <c r="E36" s="69" t="s">
        <v>5</v>
      </c>
      <c r="F36" s="81"/>
      <c r="G36" s="70">
        <f t="shared" si="0"/>
        <v>0</v>
      </c>
    </row>
    <row r="37" spans="1:12" ht="24.75" x14ac:dyDescent="0.25">
      <c r="A37" s="58"/>
      <c r="B37" s="4">
        <v>34</v>
      </c>
      <c r="C37" s="3" t="s">
        <v>81</v>
      </c>
      <c r="D37" s="68">
        <v>8</v>
      </c>
      <c r="E37" s="69" t="s">
        <v>5</v>
      </c>
      <c r="F37" s="81"/>
      <c r="G37" s="70">
        <f t="shared" si="0"/>
        <v>0</v>
      </c>
    </row>
    <row r="38" spans="1:12" x14ac:dyDescent="0.25">
      <c r="A38" s="58"/>
      <c r="B38" s="4">
        <v>35</v>
      </c>
      <c r="C38" s="3" t="s">
        <v>82</v>
      </c>
      <c r="D38" s="68">
        <v>120</v>
      </c>
      <c r="E38" s="69" t="s">
        <v>6</v>
      </c>
      <c r="F38" s="81"/>
      <c r="G38" s="70">
        <f t="shared" si="0"/>
        <v>0</v>
      </c>
    </row>
    <row r="39" spans="1:12" x14ac:dyDescent="0.25">
      <c r="A39" s="58"/>
      <c r="B39" s="4">
        <v>36</v>
      </c>
      <c r="C39" s="3" t="s">
        <v>83</v>
      </c>
      <c r="D39" s="68">
        <v>155</v>
      </c>
      <c r="E39" s="69" t="s">
        <v>6</v>
      </c>
      <c r="F39" s="81"/>
      <c r="G39" s="70">
        <f t="shared" si="0"/>
        <v>0</v>
      </c>
    </row>
    <row r="40" spans="1:12" x14ac:dyDescent="0.25">
      <c r="A40" s="58"/>
      <c r="B40" s="4">
        <v>37</v>
      </c>
      <c r="C40" s="3" t="s">
        <v>84</v>
      </c>
      <c r="D40" s="68">
        <v>282</v>
      </c>
      <c r="E40" s="69" t="s">
        <v>6</v>
      </c>
      <c r="F40" s="81"/>
      <c r="G40" s="70">
        <f t="shared" si="0"/>
        <v>0</v>
      </c>
    </row>
    <row r="41" spans="1:12" ht="15.75" thickBot="1" x14ac:dyDescent="0.3">
      <c r="A41" s="58"/>
      <c r="B41" s="4">
        <v>38</v>
      </c>
      <c r="C41" s="3" t="s">
        <v>85</v>
      </c>
      <c r="D41" s="68">
        <v>6</v>
      </c>
      <c r="E41" s="69" t="s">
        <v>86</v>
      </c>
      <c r="F41" s="82"/>
      <c r="G41" s="70">
        <f t="shared" si="0"/>
        <v>0</v>
      </c>
    </row>
    <row r="42" spans="1:12" ht="15.75" thickBot="1" x14ac:dyDescent="0.3">
      <c r="A42" s="58"/>
      <c r="B42" s="73"/>
      <c r="C42" s="74"/>
      <c r="D42" s="75" t="s">
        <v>89</v>
      </c>
      <c r="E42" s="76"/>
      <c r="F42" s="76"/>
      <c r="G42" s="77">
        <f>SUM(G4:G41)</f>
        <v>0</v>
      </c>
    </row>
    <row r="43" spans="1:12" x14ac:dyDescent="0.25">
      <c r="A43" s="58"/>
      <c r="B43" s="58"/>
      <c r="C43" s="60"/>
      <c r="D43" s="58"/>
      <c r="E43" s="58"/>
      <c r="F43" s="58"/>
      <c r="G43" s="58"/>
    </row>
    <row r="44" spans="1:12" x14ac:dyDescent="0.25">
      <c r="A44" s="98"/>
      <c r="B44" s="102"/>
      <c r="C44" s="111" t="s">
        <v>113</v>
      </c>
      <c r="D44" s="112"/>
      <c r="E44" s="112"/>
      <c r="F44" s="112"/>
      <c r="G44" s="113"/>
    </row>
    <row r="45" spans="1:12" ht="87" customHeight="1" x14ac:dyDescent="0.25">
      <c r="A45" s="98"/>
      <c r="B45" s="103">
        <v>1</v>
      </c>
      <c r="C45" s="104" t="s">
        <v>114</v>
      </c>
      <c r="D45" s="105"/>
      <c r="E45" s="105"/>
      <c r="F45" s="105"/>
      <c r="G45" s="105"/>
      <c r="H45" s="101"/>
      <c r="I45" s="101"/>
      <c r="J45" s="101"/>
      <c r="K45" s="101"/>
      <c r="L45" s="101"/>
    </row>
    <row r="46" spans="1:12" ht="40.5" customHeight="1" x14ac:dyDescent="0.25">
      <c r="A46" s="98"/>
      <c r="B46" s="103">
        <v>2</v>
      </c>
      <c r="C46" s="104" t="s">
        <v>115</v>
      </c>
      <c r="D46" s="105"/>
      <c r="E46" s="105"/>
      <c r="F46" s="105"/>
      <c r="G46" s="105"/>
      <c r="H46" s="97"/>
      <c r="I46" s="96"/>
      <c r="J46" s="96"/>
      <c r="K46" s="96"/>
      <c r="L46" s="96"/>
    </row>
    <row r="47" spans="1:12" ht="39" customHeight="1" x14ac:dyDescent="0.25">
      <c r="A47" s="98"/>
      <c r="B47" s="103">
        <v>3</v>
      </c>
      <c r="C47" s="104" t="s">
        <v>116</v>
      </c>
      <c r="D47" s="105"/>
      <c r="E47" s="105"/>
      <c r="F47" s="105"/>
      <c r="G47" s="105"/>
      <c r="H47" s="97"/>
      <c r="I47" s="96"/>
      <c r="J47" s="96"/>
      <c r="K47" s="96"/>
      <c r="L47" s="96"/>
    </row>
  </sheetData>
  <sheetProtection algorithmName="SHA-512" hashValue="cUmO5NJHucy6E+0KaNbtCeAPBj/JPOJRDFlilqcrzpZVoRy7WHBWl5vc4C+7cmyQq7mlu1M5zoHkQebbz6lqSg==" saltValue="uulRuIw66UJivGWabolx2A==" spinCount="100000" sheet="1" objects="1" scenarios="1" selectLockedCells="1"/>
  <protectedRanges>
    <protectedRange sqref="F4:F41" name="Range1"/>
  </protectedRanges>
  <mergeCells count="8">
    <mergeCell ref="B3:G3"/>
    <mergeCell ref="D42:F42"/>
    <mergeCell ref="C45:G45"/>
    <mergeCell ref="C46:G46"/>
    <mergeCell ref="H46:L46"/>
    <mergeCell ref="C47:G47"/>
    <mergeCell ref="H47:L47"/>
    <mergeCell ref="C44:G44"/>
  </mergeCells>
  <phoneticPr fontId="4" type="noConversion"/>
  <pageMargins left="1" right="1" top="1" bottom="1" header="0.5" footer="0.5"/>
  <pageSetup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31D7E-EF91-40A6-9810-D6B82A8DD680}">
  <sheetPr>
    <pageSetUpPr fitToPage="1"/>
  </sheetPr>
  <dimension ref="A1:G14"/>
  <sheetViews>
    <sheetView workbookViewId="0">
      <selection activeCell="F4" sqref="F4:F8"/>
    </sheetView>
  </sheetViews>
  <sheetFormatPr defaultRowHeight="15" x14ac:dyDescent="0.25"/>
  <cols>
    <col min="1" max="1" width="2" customWidth="1"/>
    <col min="3" max="3" width="45.7109375" style="1" customWidth="1"/>
    <col min="4" max="4" width="8.7109375" customWidth="1"/>
    <col min="5" max="5" width="8" customWidth="1"/>
    <col min="6" max="6" width="12" bestFit="1" customWidth="1"/>
    <col min="7" max="7" width="23.28515625" customWidth="1"/>
  </cols>
  <sheetData>
    <row r="1" spans="1:7" ht="15.75" thickBot="1" x14ac:dyDescent="0.3">
      <c r="A1" s="58"/>
      <c r="B1" s="59" t="s">
        <v>95</v>
      </c>
      <c r="C1" s="60"/>
      <c r="D1" s="58"/>
      <c r="E1" s="58"/>
      <c r="F1" s="58"/>
      <c r="G1" s="61"/>
    </row>
    <row r="2" spans="1:7" s="1" customFormat="1" ht="27" thickBot="1" x14ac:dyDescent="0.3">
      <c r="A2" s="60"/>
      <c r="B2" s="62" t="s">
        <v>9</v>
      </c>
      <c r="C2" s="83" t="s">
        <v>10</v>
      </c>
      <c r="D2" s="83" t="s">
        <v>0</v>
      </c>
      <c r="E2" s="83" t="s">
        <v>1</v>
      </c>
      <c r="F2" s="83" t="s">
        <v>2</v>
      </c>
      <c r="G2" s="84" t="s">
        <v>8</v>
      </c>
    </row>
    <row r="3" spans="1:7" s="1" customFormat="1" ht="15.75" thickBot="1" x14ac:dyDescent="0.3">
      <c r="A3" s="60"/>
      <c r="B3" s="85" t="s">
        <v>96</v>
      </c>
      <c r="C3" s="86"/>
      <c r="D3" s="86"/>
      <c r="E3" s="86"/>
      <c r="F3" s="86"/>
      <c r="G3" s="87"/>
    </row>
    <row r="4" spans="1:7" x14ac:dyDescent="0.25">
      <c r="A4" s="58"/>
      <c r="B4" s="4">
        <v>1</v>
      </c>
      <c r="C4" s="3" t="s">
        <v>90</v>
      </c>
      <c r="D4" s="68">
        <v>170</v>
      </c>
      <c r="E4" s="69" t="s">
        <v>5</v>
      </c>
      <c r="F4" s="78"/>
      <c r="G4" s="88">
        <f>D4*F4</f>
        <v>0</v>
      </c>
    </row>
    <row r="5" spans="1:7" x14ac:dyDescent="0.25">
      <c r="A5" s="58"/>
      <c r="B5" s="4">
        <v>2</v>
      </c>
      <c r="C5" s="3" t="s">
        <v>91</v>
      </c>
      <c r="D5" s="68">
        <v>3054</v>
      </c>
      <c r="E5" s="69" t="s">
        <v>5</v>
      </c>
      <c r="F5" s="79"/>
      <c r="G5" s="89">
        <f t="shared" ref="G5:G8" si="0">D5*F5</f>
        <v>0</v>
      </c>
    </row>
    <row r="6" spans="1:7" x14ac:dyDescent="0.25">
      <c r="A6" s="58"/>
      <c r="B6" s="4">
        <v>3</v>
      </c>
      <c r="C6" s="3" t="s">
        <v>11</v>
      </c>
      <c r="D6" s="68">
        <v>500</v>
      </c>
      <c r="E6" s="69" t="s">
        <v>4</v>
      </c>
      <c r="F6" s="79"/>
      <c r="G6" s="89">
        <f t="shared" si="0"/>
        <v>0</v>
      </c>
    </row>
    <row r="7" spans="1:7" x14ac:dyDescent="0.25">
      <c r="A7" s="58"/>
      <c r="B7" s="4">
        <v>4</v>
      </c>
      <c r="C7" s="3" t="s">
        <v>92</v>
      </c>
      <c r="D7" s="68">
        <v>102</v>
      </c>
      <c r="E7" s="69" t="s">
        <v>93</v>
      </c>
      <c r="F7" s="79"/>
      <c r="G7" s="89">
        <f t="shared" si="0"/>
        <v>0</v>
      </c>
    </row>
    <row r="8" spans="1:7" x14ac:dyDescent="0.25">
      <c r="A8" s="58"/>
      <c r="B8" s="4">
        <v>5</v>
      </c>
      <c r="C8" s="3" t="s">
        <v>94</v>
      </c>
      <c r="D8" s="68">
        <v>1473</v>
      </c>
      <c r="E8" s="69" t="s">
        <v>7</v>
      </c>
      <c r="F8" s="79"/>
      <c r="G8" s="89">
        <f t="shared" si="0"/>
        <v>0</v>
      </c>
    </row>
    <row r="9" spans="1:7" ht="15.75" thickBot="1" x14ac:dyDescent="0.3">
      <c r="A9" s="58"/>
      <c r="B9" s="73"/>
      <c r="C9" s="90"/>
      <c r="D9" s="91" t="s">
        <v>97</v>
      </c>
      <c r="E9" s="92"/>
      <c r="F9" s="92"/>
      <c r="G9" s="93">
        <f>SUM(G4:G8)</f>
        <v>0</v>
      </c>
    </row>
    <row r="10" spans="1:7" x14ac:dyDescent="0.25">
      <c r="A10" s="58"/>
      <c r="B10" s="58"/>
      <c r="C10" s="60"/>
      <c r="D10" s="58"/>
      <c r="E10" s="58"/>
      <c r="F10" s="58"/>
      <c r="G10" s="58"/>
    </row>
    <row r="11" spans="1:7" x14ac:dyDescent="0.25">
      <c r="B11" s="102"/>
      <c r="C11" s="111" t="s">
        <v>113</v>
      </c>
      <c r="D11" s="112"/>
      <c r="E11" s="112"/>
      <c r="F11" s="112"/>
      <c r="G11" s="113"/>
    </row>
    <row r="12" spans="1:7" s="98" customFormat="1" ht="74.25" customHeight="1" x14ac:dyDescent="0.25">
      <c r="B12" s="110">
        <v>4</v>
      </c>
      <c r="C12" s="104" t="s">
        <v>117</v>
      </c>
      <c r="D12" s="105"/>
      <c r="E12" s="105"/>
      <c r="F12" s="105"/>
      <c r="G12" s="105"/>
    </row>
    <row r="13" spans="1:7" ht="99" customHeight="1" x14ac:dyDescent="0.25">
      <c r="B13" s="110">
        <v>5</v>
      </c>
      <c r="C13" s="104" t="s">
        <v>118</v>
      </c>
      <c r="D13" s="105"/>
      <c r="E13" s="105"/>
      <c r="F13" s="105"/>
      <c r="G13" s="105"/>
    </row>
    <row r="14" spans="1:7" ht="51" customHeight="1" x14ac:dyDescent="0.25">
      <c r="B14" s="110">
        <v>6</v>
      </c>
      <c r="C14" s="104" t="s">
        <v>119</v>
      </c>
      <c r="D14" s="105"/>
      <c r="E14" s="105"/>
      <c r="F14" s="105"/>
      <c r="G14" s="105"/>
    </row>
  </sheetData>
  <sheetProtection algorithmName="SHA-512" hashValue="T6AMn7y/iq4fF2dj2Jye47ANqCiVAs1evX0f6wtwxhjDHVbKw2TBdzbbxAXuENGsmPuPfXGkzfQ4cTGrYDsQHw==" saltValue="vh//gazlbM0yJtOQQKsesA==" spinCount="100000" sheet="1" objects="1" scenarios="1" selectLockedCells="1"/>
  <protectedRanges>
    <protectedRange sqref="F4:F8" name="Range1"/>
  </protectedRanges>
  <mergeCells count="6">
    <mergeCell ref="C14:G14"/>
    <mergeCell ref="C13:G13"/>
    <mergeCell ref="C11:G11"/>
    <mergeCell ref="C12:G12"/>
    <mergeCell ref="B3:G3"/>
    <mergeCell ref="D9:F9"/>
  </mergeCells>
  <pageMargins left="0.7" right="0.7" top="0.7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B8102-F0FD-4E1A-AD9C-D59A4DA6445B}">
  <sheetPr>
    <pageSetUpPr fitToPage="1"/>
  </sheetPr>
  <dimension ref="A1:G7"/>
  <sheetViews>
    <sheetView workbookViewId="0">
      <selection activeCell="G6" sqref="G6"/>
    </sheetView>
  </sheetViews>
  <sheetFormatPr defaultRowHeight="15" x14ac:dyDescent="0.25"/>
  <cols>
    <col min="1" max="1" width="2" customWidth="1"/>
    <col min="3" max="3" width="45.7109375" customWidth="1"/>
    <col min="4" max="4" width="8.7109375" customWidth="1"/>
    <col min="5" max="5" width="8" customWidth="1"/>
    <col min="6" max="6" width="12" bestFit="1" customWidth="1"/>
    <col min="7" max="7" width="23.28515625" customWidth="1"/>
  </cols>
  <sheetData>
    <row r="1" spans="1:7" ht="15.75" thickBot="1" x14ac:dyDescent="0.3">
      <c r="A1" s="58"/>
      <c r="B1" s="59" t="s">
        <v>99</v>
      </c>
      <c r="C1" s="60"/>
      <c r="D1" s="58"/>
      <c r="E1" s="58"/>
      <c r="F1" s="58"/>
      <c r="G1" s="61"/>
    </row>
    <row r="2" spans="1:7" ht="27" thickBot="1" x14ac:dyDescent="0.3">
      <c r="A2" s="60"/>
      <c r="B2" s="62" t="s">
        <v>9</v>
      </c>
      <c r="C2" s="83" t="s">
        <v>10</v>
      </c>
      <c r="D2" s="83" t="s">
        <v>0</v>
      </c>
      <c r="E2" s="83" t="s">
        <v>1</v>
      </c>
      <c r="F2" s="83" t="s">
        <v>2</v>
      </c>
      <c r="G2" s="84" t="s">
        <v>8</v>
      </c>
    </row>
    <row r="3" spans="1:7" ht="15.75" thickBot="1" x14ac:dyDescent="0.3">
      <c r="A3" s="60"/>
      <c r="B3" s="85" t="s">
        <v>101</v>
      </c>
      <c r="C3" s="86"/>
      <c r="D3" s="86"/>
      <c r="E3" s="86"/>
      <c r="F3" s="86"/>
      <c r="G3" s="87"/>
    </row>
    <row r="4" spans="1:7" ht="24.75" x14ac:dyDescent="0.25">
      <c r="A4" s="58"/>
      <c r="B4" s="100">
        <v>1</v>
      </c>
      <c r="C4" s="99" t="s">
        <v>56</v>
      </c>
      <c r="D4" s="68">
        <v>5490</v>
      </c>
      <c r="E4" s="69" t="s">
        <v>5</v>
      </c>
      <c r="F4" s="78"/>
      <c r="G4" s="88">
        <f>D4*F4</f>
        <v>0</v>
      </c>
    </row>
    <row r="5" spans="1:7" x14ac:dyDescent="0.25">
      <c r="A5" s="58"/>
      <c r="B5" s="100">
        <v>2</v>
      </c>
      <c r="C5" s="99" t="s">
        <v>98</v>
      </c>
      <c r="D5" s="68">
        <v>5490</v>
      </c>
      <c r="E5" s="69" t="s">
        <v>5</v>
      </c>
      <c r="F5" s="79"/>
      <c r="G5" s="89">
        <f t="shared" ref="G5" si="0">D5*F5</f>
        <v>0</v>
      </c>
    </row>
    <row r="6" spans="1:7" ht="33" customHeight="1" thickBot="1" x14ac:dyDescent="0.3">
      <c r="A6" s="58"/>
      <c r="B6" s="73"/>
      <c r="C6" s="90"/>
      <c r="D6" s="94" t="s">
        <v>100</v>
      </c>
      <c r="E6" s="95"/>
      <c r="F6" s="95"/>
      <c r="G6" s="93">
        <f>SUM(G4:G5)</f>
        <v>0</v>
      </c>
    </row>
    <row r="7" spans="1:7" x14ac:dyDescent="0.25">
      <c r="A7" s="58"/>
      <c r="B7" s="58"/>
      <c r="C7" s="60"/>
      <c r="D7" s="58"/>
      <c r="E7" s="58"/>
      <c r="F7" s="58"/>
      <c r="G7" s="58"/>
    </row>
  </sheetData>
  <sheetProtection algorithmName="SHA-512" hashValue="J215XYO46CtA6sRvJRyCJPD0claQUwol3lqKVBaOokJoV8L2cGlfS1YGMk4tCq2l8SgVcKn7b38b3m74fRxbUw==" saltValue="NelpoK5hMYMbroYEHcLJDQ==" spinCount="100000" sheet="1" objects="1" scenarios="1"/>
  <protectedRanges>
    <protectedRange sqref="F4:F5" name="Range1"/>
  </protectedRanges>
  <mergeCells count="2">
    <mergeCell ref="B3:G3"/>
    <mergeCell ref="D6:F6"/>
  </mergeCells>
  <pageMargins left="0.7" right="0.7" top="0.75" bottom="0.7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Bid Form</vt:lpstr>
      <vt:lpstr>Innerarity Pt Base Bid</vt:lpstr>
      <vt:lpstr>Innerarity Pt Alt Bid 1</vt:lpstr>
      <vt:lpstr>Innerarity Pt Alt Bid 2</vt:lpstr>
      <vt:lpstr>'Bid Form'!Print_Area</vt:lpstr>
      <vt:lpstr>'Innerarity Pt Alt Bid 1'!Print_Area</vt:lpstr>
      <vt:lpstr>'Innerarity Pt Alt Bid 2'!Print_Area</vt:lpstr>
      <vt:lpstr>'Innerarity Pt Base Bid'!Print_Area</vt:lpstr>
    </vt:vector>
  </TitlesOfParts>
  <Company>Escambia County BCC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mebush</dc:creator>
  <cp:lastModifiedBy>Paul R. Nobles</cp:lastModifiedBy>
  <cp:lastPrinted>2018-12-03T23:21:50Z</cp:lastPrinted>
  <dcterms:created xsi:type="dcterms:W3CDTF">2011-08-30T14:55:15Z</dcterms:created>
  <dcterms:modified xsi:type="dcterms:W3CDTF">2018-12-03T23:29:18Z</dcterms:modified>
</cp:coreProperties>
</file>