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defaultThemeVersion="166925"/>
  <mc:AlternateContent xmlns:mc="http://schemas.openxmlformats.org/markup-compatibility/2006">
    <mc:Choice Requires="x15">
      <x15ac:absPath xmlns:x15ac="http://schemas.microsoft.com/office/spreadsheetml/2010/11/ac" url="https://arlingtonva-my.sharepoint.com/personal/tprice_arlingtonva_us/Documents/FY24 Procurements/24-DES-ITB North Glebe Road ITS Improvements Project/Solicitation/Invitation to Bid/ITB/Drafts/"/>
    </mc:Choice>
  </mc:AlternateContent>
  <xr:revisionPtr revIDLastSave="16" documentId="13_ncr:1_{E5B0A8FF-4B07-4A49-B6F5-1DD1CD438045}" xr6:coauthVersionLast="47" xr6:coauthVersionMax="47" xr10:uidLastSave="{73336E5D-84B7-094A-8ECB-E8F63AEAF0CB}"/>
  <bookViews>
    <workbookView xWindow="14640" yWindow="500" windowWidth="14820" windowHeight="16500" xr2:uid="{CE52974B-A536-49DB-A4A1-237791AFD1AE}"/>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Unit_Price_Tab!$A$1:$F$60</definedName>
    <definedName name="_xlnm.Print_Titles" localSheetId="0">Unit_Price_Tab!$1:$5</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1" l="1"/>
  <c r="F34" i="1"/>
  <c r="F33" i="1"/>
  <c r="F32" i="1"/>
  <c r="F31" i="1"/>
  <c r="F30" i="1"/>
  <c r="F29" i="1"/>
  <c r="F25" i="1"/>
  <c r="F18" i="1"/>
  <c r="F47" i="1"/>
  <c r="F46" i="1"/>
  <c r="F45" i="1"/>
  <c r="F48" i="1"/>
  <c r="F44" i="1"/>
  <c r="F55" i="1"/>
  <c r="F53" i="1"/>
  <c r="F56" i="1" s="1"/>
  <c r="F43" i="1"/>
  <c r="F42" i="1"/>
  <c r="F41" i="1"/>
  <c r="F40" i="1"/>
  <c r="F39" i="1"/>
  <c r="F24" i="1"/>
  <c r="F23" i="1"/>
  <c r="F22" i="1"/>
  <c r="F17" i="1"/>
  <c r="F15" i="1"/>
  <c r="F14" i="1"/>
  <c r="F13" i="1"/>
  <c r="F8" i="1"/>
  <c r="F7" i="1"/>
  <c r="F9" i="1" s="1"/>
  <c r="F49" i="1" l="1"/>
  <c r="F35" i="1"/>
  <c r="F60" i="1"/>
</calcChain>
</file>

<file path=xl/sharedStrings.xml><?xml version="1.0" encoding="utf-8"?>
<sst xmlns="http://schemas.openxmlformats.org/spreadsheetml/2006/main" count="108" uniqueCount="52">
  <si>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</si>
  <si>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GENERAL EARTHWORK</t>
  </si>
  <si>
    <t>BID ITEM #</t>
  </si>
  <si>
    <t>DESCRIPTION</t>
  </si>
  <si>
    <t>QTY</t>
  </si>
  <si>
    <t>UNIT</t>
  </si>
  <si>
    <t>UNIT PRICE</t>
  </si>
  <si>
    <t>TOTAL</t>
  </si>
  <si>
    <t>General Excavation, only when not included in other pay items</t>
  </si>
  <si>
    <t>CY</t>
  </si>
  <si>
    <t>Aggregate, VDOT #21-A  (Compacted in Place per VDOT standards &amp; Specs)</t>
  </si>
  <si>
    <t>SUBTOTAL</t>
  </si>
  <si>
    <t>CONCRETE WORK</t>
  </si>
  <si>
    <t>Concrete Curb &amp; Gutter, Combination 6" (VDOT CG-6), includes curb &amp; gutter for aprons, ramps, etc.</t>
  </si>
  <si>
    <t>LF</t>
  </si>
  <si>
    <t>Concrete Sidewalk, 4" Thickness (Arlington County Detail R-2.0)</t>
  </si>
  <si>
    <t>SY</t>
  </si>
  <si>
    <t xml:space="preserve">CG-12 Detectable Warning Surface - Truncated Domes, VDOT Standard "Safety Yellow" color. </t>
  </si>
  <si>
    <t>Removal &amp; Restoration of Stone Landscape Wall</t>
  </si>
  <si>
    <t>SF</t>
  </si>
  <si>
    <t>Furnish and Install Non-removable Bollard</t>
  </si>
  <si>
    <t>EA</t>
  </si>
  <si>
    <t>ASPHALT WORK</t>
  </si>
  <si>
    <t>UNIT
PRICE</t>
  </si>
  <si>
    <t>Asphalt Concrete, Planing or Milling (1/2" to 3" Depth)</t>
  </si>
  <si>
    <t>Asphalt Concrete, Base Course (VDOT BM-25.0A)</t>
  </si>
  <si>
    <t>TON</t>
  </si>
  <si>
    <t>Asphalt Concrete, Surface Course (VDOT SM-9.5D)</t>
  </si>
  <si>
    <t>TRAFFIC &amp; LANE USE CONTROL SIGNALS WORK</t>
  </si>
  <si>
    <t>Furnish and Install Traffic Signal and Lane Control Mast Arms (includes pole and foundation designs)</t>
  </si>
  <si>
    <t>LS</t>
  </si>
  <si>
    <t>Furnish and Install Lane Use Control Signal</t>
  </si>
  <si>
    <t>Furnish and Install LED Blankout Signs</t>
  </si>
  <si>
    <t>Traffic Signal Upgrade of N. Glebe Rd. &amp; Chain Bridge Rd. Intersection, includes all traffic signal work as outlined in Construction Plans, unless separated and paid under different line items</t>
  </si>
  <si>
    <t>Furnish and Install Wireless Contact Closure System at DDOT and Arlington Sides of the Bridge (includes spare equipments for two full assemblies of the system)</t>
  </si>
  <si>
    <t>Intellighent Transportation System Testing</t>
  </si>
  <si>
    <t>PAVEMENT MARKING AND SIGNAGE</t>
  </si>
  <si>
    <t>Four (4) Inch Longitudinal Solid Line</t>
  </si>
  <si>
    <t>Four (4) Inch Longitudinal Skip Line (Ten (10) Foot Line/Thirty (30) Foot Spacing), Note: Forty (40) LF Consists of Ten (10) LF of Marking and Thirty (30) LF of Space</t>
  </si>
  <si>
    <t>Twenty Four (24) Inch Transverse Markings, Note: Used For Continental (Ladder) Crosswalk and Stop bar</t>
  </si>
  <si>
    <t>Twelve (12) Inch Yellow Longitudinal Reversable Lane Marking, Two - Four (4) Inch Yellow Skip Lines (10/30) with Four (4) Inch Spacing</t>
  </si>
  <si>
    <t>Twelve (12) Inch Yellow Longitudinal Centerline, Two - Four (4) Inch Yellow Lines with Four (4) Inch Separation</t>
  </si>
  <si>
    <t>Single Arrows</t>
  </si>
  <si>
    <t>Remove and Dispose of Existing Post-mounted Information Signs</t>
  </si>
  <si>
    <t>Relocate Existing Post-mounted Information Signs</t>
  </si>
  <si>
    <t>Furnish and Install Traffic Control Sign (Typical Stop, Yield, No Parking, Speed Limit, or Similar)</t>
  </si>
  <si>
    <t>Furnish and Install proposed Informational Sign with Sign Post (Non-Traffic Signal)</t>
  </si>
  <si>
    <t>E&amp;SC, MOT AND MOBILIZATION WORK</t>
  </si>
  <si>
    <t>Temporary Erosion and Sediment Controls (E&amp;SC)</t>
  </si>
  <si>
    <t>Maintenance of Traffic (MOT)</t>
  </si>
  <si>
    <t>Mobilization and De-Mobilization</t>
  </si>
  <si>
    <t xml:space="preserve"> CONTRACT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</si>
</sst>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7" x14ac:knownFonts="1">
    <font>
      <sz val="11"/>
      <color theme="1"/>
      <name val="Calibri"/>
      <family val="2"/>
      <scheme val="minor"/>
    </font>
    <font>
      <b/>
      <sz val="11"/>
      <color theme="1"/>
      <name val="Calibri"/>
      <family val="2"/>
      <scheme val="minor"/>
    </font>
    <font>
      <b/>
      <sz val="10"/>
      <name val="Tahoma"/>
      <family val="2"/>
    </font>
    <font>
      <sz val="8"/>
      <name val="Tahoma"/>
      <family val="2"/>
    </font>
    <font>
      <sz val="7"/>
      <color theme="1"/>
      <name val="Calibri"/>
      <family val="2"/>
      <scheme val="minor"/>
    </font>
    <font>
      <sz val="10"/>
      <name val="Arial"/>
      <family val="2"/>
    </font>
    <font>
      <b/>
      <sz val="10"/>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5" fillId="0" borderId="0"/>
  </cellStyleXfs>
  <cellXfs count="31">
    <xf numFmtId="0" fontId="0" fillId="0" borderId="0" xfId="0"/>
    <xf numFmtId="0" fontId="0" fillId="0" borderId="0" xfId="0" applyAlignment="1">
      <alignment wrapText="1"/>
    </xf>
    <xf numFmtId="0" fontId="2" fillId="0" borderId="0" xfId="0" applyFont="1" applyAlignment="1" applyProtection="1">
      <alignment horizontal="right" vertical="center"/>
      <protection locked="0"/>
    </xf>
    <xf numFmtId="164" fontId="0" fillId="0" borderId="0" xfId="0" applyNumberFormat="1"/>
    <xf numFmtId="0" fontId="1" fillId="0" borderId="0" xfId="0" applyFont="1"/>
    <xf numFmtId="0" fontId="1" fillId="0" borderId="0" xfId="0" applyFont="1" applyAlignment="1">
      <alignment wrapText="1"/>
    </xf>
    <xf numFmtId="0" fontId="1" fillId="2" borderId="2" xfId="0" applyFont="1" applyFill="1" applyBorder="1" applyAlignment="1">
      <alignment wrapText="1"/>
    </xf>
    <xf numFmtId="0" fontId="1" fillId="2" borderId="2" xfId="0" applyFont="1" applyFill="1" applyBorder="1"/>
    <xf numFmtId="164" fontId="1" fillId="2" borderId="2" xfId="0" applyNumberFormat="1" applyFont="1" applyFill="1" applyBorder="1"/>
    <xf numFmtId="0" fontId="0" fillId="0" borderId="2" xfId="0" applyBorder="1" applyAlignment="1">
      <alignment wrapText="1"/>
    </xf>
    <xf numFmtId="0" fontId="0" fillId="3" borderId="2" xfId="0" applyFill="1" applyBorder="1"/>
    <xf numFmtId="0" fontId="0" fillId="0" borderId="2" xfId="0" applyBorder="1"/>
    <xf numFmtId="164" fontId="0" fillId="0" borderId="2" xfId="0" applyNumberFormat="1" applyBorder="1"/>
    <xf numFmtId="0" fontId="0" fillId="0" borderId="3" xfId="0" applyBorder="1"/>
    <xf numFmtId="0" fontId="0" fillId="0" borderId="3" xfId="0" applyBorder="1" applyAlignment="1">
      <alignment wrapText="1"/>
    </xf>
    <xf numFmtId="0" fontId="0" fillId="3" borderId="3" xfId="0" applyFill="1" applyBorder="1"/>
    <xf numFmtId="0" fontId="1" fillId="0" borderId="3" xfId="0" applyFont="1" applyBorder="1"/>
    <xf numFmtId="164" fontId="1" fillId="0" borderId="3" xfId="0" applyNumberFormat="1" applyFont="1" applyBorder="1"/>
    <xf numFmtId="164" fontId="1" fillId="2" borderId="2" xfId="0" applyNumberFormat="1" applyFont="1" applyFill="1" applyBorder="1" applyAlignment="1">
      <alignment wrapText="1"/>
    </xf>
    <xf numFmtId="0" fontId="4" fillId="0" borderId="3" xfId="0" applyFont="1" applyBorder="1"/>
    <xf numFmtId="164" fontId="1" fillId="0" borderId="0" xfId="0" applyNumberFormat="1" applyFont="1"/>
    <xf numFmtId="0" fontId="0" fillId="0" borderId="4" xfId="0" applyBorder="1"/>
    <xf numFmtId="0" fontId="0" fillId="0" borderId="4" xfId="0" applyBorder="1" applyAlignment="1">
      <alignment wrapText="1"/>
    </xf>
    <xf numFmtId="7" fontId="6" fillId="0" borderId="4" xfId="1" applyNumberFormat="1" applyFont="1" applyBorder="1" applyAlignment="1">
      <alignment horizontal="right" vertical="center"/>
    </xf>
    <xf numFmtId="7" fontId="6" fillId="0" borderId="5" xfId="1" applyNumberFormat="1" applyFont="1" applyBorder="1" applyAlignment="1">
      <alignment vertical="center"/>
    </xf>
    <xf numFmtId="7" fontId="6" fillId="0" borderId="0" xfId="1" applyNumberFormat="1" applyFont="1" applyAlignment="1">
      <alignment horizontal="right" vertical="center"/>
    </xf>
    <xf numFmtId="7" fontId="6" fillId="0" borderId="0" xfId="1" applyNumberFormat="1" applyFont="1" applyAlignment="1">
      <alignment vertical="center"/>
    </xf>
    <xf numFmtId="0" fontId="0" fillId="0" borderId="2" xfId="0" applyBorder="1" applyAlignment="1">
      <alignment horizontal="center" vertical="center" wrapText="1"/>
    </xf>
    <xf numFmtId="0" fontId="0" fillId="0" borderId="1" xfId="0" applyBorder="1" applyAlignment="1">
      <alignment wrapText="1"/>
    </xf>
    <xf numFmtId="0" fontId="0" fillId="0" borderId="5" xfId="0" applyBorder="1"/>
    <xf numFmtId="0" fontId="3" fillId="0" borderId="0" xfId="0" applyFont="1" applyAlignment="1">
      <alignment horizontal="left" vertical="center" wrapText="1"/>
    </xf>
  </cellXfs>
  <cellStyles count="2">
    <cellStyle name="Normal" xfId="0" builtinId="0"/>
    <cellStyle name="Normal 2" xfId="1" xr:uid="{DA3DD177-50C4-4F24-ADA2-FA75C8D0375E}"/>
  </cellStyles>
  <dxfs count="12">
    <dxf>
      <fill>
        <patternFill>
          <bgColor theme="5" tint="0.39994506668294322"/>
        </patternFill>
      </fill>
    </dxf>
    <dxf>
      <fill>
        <patternFill>
          <bgColor rgb="FFCCFFCC"/>
        </patternFill>
      </fill>
    </dxf>
    <dxf>
      <font>
        <color rgb="FFFF3300"/>
      </font>
    </dxf>
    <dxf>
      <font>
        <color rgb="FFFF33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Dept/TEO/06_Signal%20&amp;%20ITS/ITS%20Projects/TR08%20Corridor%20ITS%20NVTA/Phase%20I%20-%20Washington%20Blvd/113%20-%20Glebe%20Rd.%20&amp;%20Washington%20Blvd/TR08-ITB%20Documents/Archives/TR08-Engineer's%20Cost%20Estimate-S.%20Glebe%20&amp;%20Eads.xlsm?A4D3A112" TargetMode="External"/><Relationship Id="rId1" Type="http://schemas.openxmlformats.org/officeDocument/2006/relationships/externalLinkPath" Target="file:///A4D3A112/TR08-Engineer's%20Cost%20Estimate-S.%20Glebe%20&amp;%20Ead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TR08-Engineer's Cost Estima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091F-3C2B-4C6F-ADB1-26B0126EA3A9}">
  <dimension ref="A1:F61"/>
  <sheetViews>
    <sheetView tabSelected="1" view="pageBreakPreview" topLeftCell="A16" zoomScale="110" zoomScaleNormal="100" zoomScaleSheetLayoutView="110" workbookViewId="0">
      <selection activeCell="E7" sqref="E7"/>
    </sheetView>
  </sheetViews>
  <sheetFormatPr baseColWidth="10" defaultColWidth="8.83203125" defaultRowHeight="15" x14ac:dyDescent="0.2"/>
  <cols>
    <col min="1" max="1" width="12.6640625" customWidth="1"/>
    <col min="2" max="2" width="36.6640625" style="1" bestFit="1" customWidth="1"/>
    <col min="3" max="3" width="7" bestFit="1" customWidth="1"/>
    <col min="4" max="4" width="7.6640625" bestFit="1" customWidth="1"/>
    <col min="5" max="5" width="16.1640625" customWidth="1"/>
    <col min="6" max="6" width="15" style="3" bestFit="1" customWidth="1"/>
  </cols>
  <sheetData>
    <row r="1" spans="1:6" x14ac:dyDescent="0.2">
      <c r="D1" s="2"/>
      <c r="E1" s="2"/>
    </row>
    <row r="2" spans="1:6" ht="80" customHeight="1" x14ac:dyDescent="0.2">
      <c r="A2" s="30" t="s">
        <v>0</v>
      </c>
      <c r="B2" s="30"/>
      <c r="C2" s="30"/>
      <c r="D2" s="30"/>
      <c r="E2" s="30"/>
      <c r="F2" s="30"/>
    </row>
    <row r="3" spans="1:6" x14ac:dyDescent="0.2">
      <c r="D3" s="2"/>
      <c r="E3" s="2"/>
    </row>
    <row r="5" spans="1:6" ht="16" x14ac:dyDescent="0.2">
      <c r="A5" s="4"/>
      <c r="B5" s="5" t="s">
        <v>1</v>
      </c>
      <c r="F5"/>
    </row>
    <row r="6" spans="1:6" ht="16" x14ac:dyDescent="0.2">
      <c r="A6" s="6" t="s">
        <v>2</v>
      </c>
      <c r="B6" s="6" t="s">
        <v>3</v>
      </c>
      <c r="C6" s="7" t="s">
        <v>4</v>
      </c>
      <c r="D6" s="7" t="s">
        <v>5</v>
      </c>
      <c r="E6" s="6" t="s">
        <v>6</v>
      </c>
      <c r="F6" s="8" t="s">
        <v>7</v>
      </c>
    </row>
    <row r="7" spans="1:6" ht="32" x14ac:dyDescent="0.2">
      <c r="A7" s="27">
        <v>1</v>
      </c>
      <c r="B7" s="9" t="s">
        <v>8</v>
      </c>
      <c r="C7" s="10">
        <v>10</v>
      </c>
      <c r="D7" s="11" t="s">
        <v>9</v>
      </c>
      <c r="E7" s="12"/>
      <c r="F7" s="12">
        <f t="shared" ref="F7:F8" si="0">IFERROR($C7*$E7, "")</f>
        <v>0</v>
      </c>
    </row>
    <row r="8" spans="1:6" ht="33" thickBot="1" x14ac:dyDescent="0.25">
      <c r="A8" s="27">
        <v>2</v>
      </c>
      <c r="B8" s="9" t="s">
        <v>10</v>
      </c>
      <c r="C8" s="10">
        <v>10</v>
      </c>
      <c r="D8" s="11" t="s">
        <v>9</v>
      </c>
      <c r="E8" s="12"/>
      <c r="F8" s="12">
        <f t="shared" si="0"/>
        <v>0</v>
      </c>
    </row>
    <row r="9" spans="1:6" ht="16" thickTop="1" x14ac:dyDescent="0.2">
      <c r="A9" s="13"/>
      <c r="B9" s="14"/>
      <c r="C9" s="15"/>
      <c r="D9" s="13"/>
      <c r="E9" s="16" t="s">
        <v>11</v>
      </c>
      <c r="F9" s="17">
        <f>SUM(F7:F8)</f>
        <v>0</v>
      </c>
    </row>
    <row r="11" spans="1:6" ht="29" customHeight="1" x14ac:dyDescent="0.2">
      <c r="A11" s="4"/>
      <c r="B11" s="5" t="s">
        <v>12</v>
      </c>
    </row>
    <row r="12" spans="1:6" ht="16" x14ac:dyDescent="0.2">
      <c r="A12" s="6" t="s">
        <v>2</v>
      </c>
      <c r="B12" s="6" t="s">
        <v>3</v>
      </c>
      <c r="C12" s="7" t="s">
        <v>4</v>
      </c>
      <c r="D12" s="7" t="s">
        <v>5</v>
      </c>
      <c r="E12" s="18" t="s">
        <v>6</v>
      </c>
      <c r="F12" s="8" t="s">
        <v>7</v>
      </c>
    </row>
    <row r="13" spans="1:6" ht="48" x14ac:dyDescent="0.2">
      <c r="A13" s="27">
        <v>3</v>
      </c>
      <c r="B13" s="9" t="s">
        <v>13</v>
      </c>
      <c r="C13" s="10">
        <v>25</v>
      </c>
      <c r="D13" s="11" t="s">
        <v>14</v>
      </c>
      <c r="E13" s="12"/>
      <c r="F13" s="12">
        <f t="shared" ref="F13:F17" si="1">IFERROR($C13*$E13, "")</f>
        <v>0</v>
      </c>
    </row>
    <row r="14" spans="1:6" ht="41.5" customHeight="1" x14ac:dyDescent="0.2">
      <c r="A14" s="27">
        <v>4</v>
      </c>
      <c r="B14" s="9" t="s">
        <v>15</v>
      </c>
      <c r="C14" s="10">
        <v>40</v>
      </c>
      <c r="D14" s="11" t="s">
        <v>16</v>
      </c>
      <c r="E14" s="12"/>
      <c r="F14" s="12">
        <f t="shared" si="1"/>
        <v>0</v>
      </c>
    </row>
    <row r="15" spans="1:6" ht="32" x14ac:dyDescent="0.2">
      <c r="A15" s="27">
        <v>5</v>
      </c>
      <c r="B15" s="9" t="s">
        <v>17</v>
      </c>
      <c r="C15" s="10">
        <v>5</v>
      </c>
      <c r="D15" s="11" t="s">
        <v>16</v>
      </c>
      <c r="E15" s="12"/>
      <c r="F15" s="12">
        <f t="shared" si="1"/>
        <v>0</v>
      </c>
    </row>
    <row r="16" spans="1:6" ht="32" x14ac:dyDescent="0.2">
      <c r="A16" s="27">
        <v>7</v>
      </c>
      <c r="B16" s="9" t="s">
        <v>18</v>
      </c>
      <c r="C16" s="10">
        <v>26</v>
      </c>
      <c r="D16" s="11" t="s">
        <v>19</v>
      </c>
      <c r="E16" s="12"/>
      <c r="F16" s="12"/>
    </row>
    <row r="17" spans="1:6" ht="17" thickBot="1" x14ac:dyDescent="0.25">
      <c r="A17" s="27">
        <v>8</v>
      </c>
      <c r="B17" s="9" t="s">
        <v>20</v>
      </c>
      <c r="C17" s="10">
        <v>2</v>
      </c>
      <c r="D17" s="11" t="s">
        <v>21</v>
      </c>
      <c r="E17" s="12"/>
      <c r="F17" s="12">
        <f t="shared" si="1"/>
        <v>0</v>
      </c>
    </row>
    <row r="18" spans="1:6" ht="16" thickTop="1" x14ac:dyDescent="0.2">
      <c r="A18" s="13"/>
      <c r="B18" s="14"/>
      <c r="C18" s="15"/>
      <c r="D18" s="13"/>
      <c r="E18" s="16" t="s">
        <v>11</v>
      </c>
      <c r="F18" s="17">
        <f>SUM(F13:F17)</f>
        <v>0</v>
      </c>
    </row>
    <row r="19" spans="1:6" ht="29" customHeight="1" x14ac:dyDescent="0.2"/>
    <row r="20" spans="1:6" ht="16" x14ac:dyDescent="0.2">
      <c r="A20" s="4"/>
      <c r="B20" s="5" t="s">
        <v>22</v>
      </c>
    </row>
    <row r="21" spans="1:6" ht="16" x14ac:dyDescent="0.2">
      <c r="A21" s="6" t="s">
        <v>2</v>
      </c>
      <c r="B21" s="6" t="s">
        <v>3</v>
      </c>
      <c r="C21" s="7" t="s">
        <v>4</v>
      </c>
      <c r="D21" s="7" t="s">
        <v>5</v>
      </c>
      <c r="E21" s="7" t="s">
        <v>23</v>
      </c>
      <c r="F21" s="8" t="s">
        <v>7</v>
      </c>
    </row>
    <row r="22" spans="1:6" ht="32" x14ac:dyDescent="0.2">
      <c r="A22" s="27">
        <v>9</v>
      </c>
      <c r="B22" s="9" t="s">
        <v>24</v>
      </c>
      <c r="C22" s="10">
        <v>1200</v>
      </c>
      <c r="D22" s="11" t="s">
        <v>16</v>
      </c>
      <c r="E22" s="12"/>
      <c r="F22" s="12">
        <f t="shared" ref="F22:F24" si="2">IFERROR($C22*$E22, "")</f>
        <v>0</v>
      </c>
    </row>
    <row r="23" spans="1:6" ht="32" x14ac:dyDescent="0.2">
      <c r="A23" s="27">
        <v>10</v>
      </c>
      <c r="B23" s="9" t="s">
        <v>25</v>
      </c>
      <c r="C23" s="10">
        <v>3</v>
      </c>
      <c r="D23" s="11" t="s">
        <v>26</v>
      </c>
      <c r="E23" s="12"/>
      <c r="F23" s="12">
        <f t="shared" si="2"/>
        <v>0</v>
      </c>
    </row>
    <row r="24" spans="1:6" ht="33" thickBot="1" x14ac:dyDescent="0.25">
      <c r="A24" s="27">
        <v>11</v>
      </c>
      <c r="B24" s="9" t="s">
        <v>27</v>
      </c>
      <c r="C24" s="10">
        <v>150</v>
      </c>
      <c r="D24" s="11" t="s">
        <v>26</v>
      </c>
      <c r="E24" s="12"/>
      <c r="F24" s="12">
        <f t="shared" si="2"/>
        <v>0</v>
      </c>
    </row>
    <row r="25" spans="1:6" ht="16" thickTop="1" x14ac:dyDescent="0.2">
      <c r="A25" s="19"/>
      <c r="B25" s="14"/>
      <c r="C25" s="15"/>
      <c r="D25" s="13"/>
      <c r="E25" s="16" t="s">
        <v>11</v>
      </c>
      <c r="F25" s="17">
        <f>SUM(F22:F24)</f>
        <v>0</v>
      </c>
    </row>
    <row r="27" spans="1:6" ht="16" x14ac:dyDescent="0.2">
      <c r="A27" s="4"/>
      <c r="B27" s="5" t="s">
        <v>28</v>
      </c>
    </row>
    <row r="28" spans="1:6" ht="16" x14ac:dyDescent="0.2">
      <c r="A28" s="6" t="s">
        <v>2</v>
      </c>
      <c r="B28" s="6" t="s">
        <v>3</v>
      </c>
      <c r="C28" s="7" t="s">
        <v>4</v>
      </c>
      <c r="D28" s="7" t="s">
        <v>5</v>
      </c>
      <c r="E28" s="7" t="s">
        <v>23</v>
      </c>
      <c r="F28" s="8" t="s">
        <v>7</v>
      </c>
    </row>
    <row r="29" spans="1:6" ht="48" x14ac:dyDescent="0.2">
      <c r="A29" s="27">
        <v>12</v>
      </c>
      <c r="B29" s="9" t="s">
        <v>29</v>
      </c>
      <c r="C29" s="10">
        <v>1</v>
      </c>
      <c r="D29" s="11" t="s">
        <v>30</v>
      </c>
      <c r="E29" s="12"/>
      <c r="F29" s="12">
        <f t="shared" ref="F29:F34" si="3">IFERROR($C29*$E29, "")</f>
        <v>0</v>
      </c>
    </row>
    <row r="30" spans="1:6" ht="16" x14ac:dyDescent="0.2">
      <c r="A30" s="27">
        <v>13</v>
      </c>
      <c r="B30" s="9" t="s">
        <v>31</v>
      </c>
      <c r="C30" s="10">
        <v>1</v>
      </c>
      <c r="D30" s="11" t="s">
        <v>30</v>
      </c>
      <c r="E30" s="12"/>
      <c r="F30" s="12">
        <f t="shared" si="3"/>
        <v>0</v>
      </c>
    </row>
    <row r="31" spans="1:6" ht="16" x14ac:dyDescent="0.2">
      <c r="A31" s="27">
        <v>14</v>
      </c>
      <c r="B31" s="9" t="s">
        <v>32</v>
      </c>
      <c r="C31" s="10">
        <v>1</v>
      </c>
      <c r="D31" s="11" t="s">
        <v>30</v>
      </c>
      <c r="E31" s="12"/>
      <c r="F31" s="12">
        <f t="shared" si="3"/>
        <v>0</v>
      </c>
    </row>
    <row r="32" spans="1:6" ht="80" x14ac:dyDescent="0.2">
      <c r="A32" s="27">
        <v>15</v>
      </c>
      <c r="B32" s="9" t="s">
        <v>33</v>
      </c>
      <c r="C32" s="10">
        <v>1</v>
      </c>
      <c r="D32" s="11" t="s">
        <v>30</v>
      </c>
      <c r="E32" s="12"/>
      <c r="F32" s="12">
        <f t="shared" si="3"/>
        <v>0</v>
      </c>
    </row>
    <row r="33" spans="1:6" ht="64" x14ac:dyDescent="0.2">
      <c r="A33" s="27">
        <v>16</v>
      </c>
      <c r="B33" s="9" t="s">
        <v>34</v>
      </c>
      <c r="C33" s="10">
        <v>1</v>
      </c>
      <c r="D33" s="11" t="s">
        <v>30</v>
      </c>
      <c r="E33" s="12"/>
      <c r="F33" s="12">
        <f t="shared" si="3"/>
        <v>0</v>
      </c>
    </row>
    <row r="34" spans="1:6" ht="17" thickBot="1" x14ac:dyDescent="0.25">
      <c r="A34" s="27">
        <v>17</v>
      </c>
      <c r="B34" s="9" t="s">
        <v>35</v>
      </c>
      <c r="C34" s="10">
        <v>1</v>
      </c>
      <c r="D34" s="11" t="s">
        <v>30</v>
      </c>
      <c r="E34" s="12"/>
      <c r="F34" s="12">
        <f t="shared" si="3"/>
        <v>0</v>
      </c>
    </row>
    <row r="35" spans="1:6" ht="16" thickTop="1" x14ac:dyDescent="0.2">
      <c r="A35" s="13"/>
      <c r="B35" s="14"/>
      <c r="C35" s="15"/>
      <c r="D35" s="13"/>
      <c r="E35" s="16" t="s">
        <v>11</v>
      </c>
      <c r="F35" s="17">
        <f>SUM(F29:F34)</f>
        <v>0</v>
      </c>
    </row>
    <row r="37" spans="1:6" ht="16" x14ac:dyDescent="0.2">
      <c r="A37" s="4"/>
      <c r="B37" s="5" t="s">
        <v>36</v>
      </c>
    </row>
    <row r="38" spans="1:6" ht="16" x14ac:dyDescent="0.2">
      <c r="A38" s="6" t="s">
        <v>2</v>
      </c>
      <c r="B38" s="6" t="s">
        <v>3</v>
      </c>
      <c r="C38" s="7" t="s">
        <v>4</v>
      </c>
      <c r="D38" s="7" t="s">
        <v>5</v>
      </c>
      <c r="E38" s="7" t="s">
        <v>23</v>
      </c>
      <c r="F38" s="8" t="s">
        <v>7</v>
      </c>
    </row>
    <row r="39" spans="1:6" ht="16" x14ac:dyDescent="0.2">
      <c r="A39" s="27">
        <v>18</v>
      </c>
      <c r="B39" s="28" t="s">
        <v>37</v>
      </c>
      <c r="C39" s="10">
        <v>150</v>
      </c>
      <c r="D39" s="11" t="s">
        <v>14</v>
      </c>
      <c r="E39" s="12"/>
      <c r="F39" s="12">
        <f t="shared" ref="F39:F48" si="4">IFERROR($C39*$E39, "")</f>
        <v>0</v>
      </c>
    </row>
    <row r="40" spans="1:6" ht="64" x14ac:dyDescent="0.2">
      <c r="A40" s="27">
        <v>19</v>
      </c>
      <c r="B40" s="28" t="s">
        <v>38</v>
      </c>
      <c r="C40" s="10">
        <v>50</v>
      </c>
      <c r="D40" s="11" t="s">
        <v>14</v>
      </c>
      <c r="E40" s="12"/>
      <c r="F40" s="12">
        <f t="shared" si="4"/>
        <v>0</v>
      </c>
    </row>
    <row r="41" spans="1:6" ht="48" x14ac:dyDescent="0.2">
      <c r="A41" s="27">
        <v>20</v>
      </c>
      <c r="B41" s="28" t="s">
        <v>39</v>
      </c>
      <c r="C41" s="10">
        <v>300</v>
      </c>
      <c r="D41" s="11" t="s">
        <v>14</v>
      </c>
      <c r="E41" s="12"/>
      <c r="F41" s="12">
        <f t="shared" si="4"/>
        <v>0</v>
      </c>
    </row>
    <row r="42" spans="1:6" ht="64" x14ac:dyDescent="0.2">
      <c r="A42" s="27">
        <v>21</v>
      </c>
      <c r="B42" s="28" t="s">
        <v>40</v>
      </c>
      <c r="C42" s="10">
        <v>170</v>
      </c>
      <c r="D42" s="11" t="s">
        <v>14</v>
      </c>
      <c r="E42" s="12"/>
      <c r="F42" s="12">
        <f t="shared" si="4"/>
        <v>0</v>
      </c>
    </row>
    <row r="43" spans="1:6" ht="48" x14ac:dyDescent="0.2">
      <c r="A43" s="27">
        <v>22</v>
      </c>
      <c r="B43" s="28" t="s">
        <v>41</v>
      </c>
      <c r="C43" s="10">
        <v>85</v>
      </c>
      <c r="D43" s="11" t="s">
        <v>14</v>
      </c>
      <c r="E43" s="12"/>
      <c r="F43" s="12">
        <f t="shared" si="4"/>
        <v>0</v>
      </c>
    </row>
    <row r="44" spans="1:6" ht="16" x14ac:dyDescent="0.2">
      <c r="A44" s="27">
        <v>23</v>
      </c>
      <c r="B44" s="28" t="s">
        <v>42</v>
      </c>
      <c r="C44" s="10">
        <v>2</v>
      </c>
      <c r="D44" s="11" t="s">
        <v>21</v>
      </c>
      <c r="E44" s="12"/>
      <c r="F44" s="12">
        <f t="shared" si="4"/>
        <v>0</v>
      </c>
    </row>
    <row r="45" spans="1:6" ht="32" x14ac:dyDescent="0.2">
      <c r="A45" s="27">
        <v>24</v>
      </c>
      <c r="B45" s="28" t="s">
        <v>43</v>
      </c>
      <c r="C45" s="10">
        <v>6</v>
      </c>
      <c r="D45" s="11" t="s">
        <v>21</v>
      </c>
      <c r="E45" s="12"/>
      <c r="F45" s="12">
        <f t="shared" si="4"/>
        <v>0</v>
      </c>
    </row>
    <row r="46" spans="1:6" ht="32" x14ac:dyDescent="0.2">
      <c r="A46" s="27">
        <v>25</v>
      </c>
      <c r="B46" s="28" t="s">
        <v>44</v>
      </c>
      <c r="C46" s="10">
        <v>1</v>
      </c>
      <c r="D46" s="11" t="s">
        <v>21</v>
      </c>
      <c r="E46" s="12"/>
      <c r="F46" s="12">
        <f t="shared" si="4"/>
        <v>0</v>
      </c>
    </row>
    <row r="47" spans="1:6" ht="48" x14ac:dyDescent="0.2">
      <c r="A47" s="27">
        <v>26</v>
      </c>
      <c r="B47" s="28" t="s">
        <v>45</v>
      </c>
      <c r="C47" s="10">
        <v>1</v>
      </c>
      <c r="D47" s="11" t="s">
        <v>21</v>
      </c>
      <c r="E47" s="12"/>
      <c r="F47" s="12">
        <f t="shared" si="4"/>
        <v>0</v>
      </c>
    </row>
    <row r="48" spans="1:6" ht="33" thickBot="1" x14ac:dyDescent="0.25">
      <c r="A48" s="27">
        <v>27</v>
      </c>
      <c r="B48" s="28" t="s">
        <v>46</v>
      </c>
      <c r="C48" s="10">
        <v>2</v>
      </c>
      <c r="D48" s="11" t="s">
        <v>21</v>
      </c>
      <c r="E48" s="12"/>
      <c r="F48" s="12">
        <f t="shared" si="4"/>
        <v>0</v>
      </c>
    </row>
    <row r="49" spans="1:6" ht="16" thickTop="1" x14ac:dyDescent="0.2">
      <c r="A49" s="29"/>
      <c r="B49" s="14"/>
      <c r="C49" s="15"/>
      <c r="D49" s="13"/>
      <c r="E49" s="16" t="s">
        <v>11</v>
      </c>
      <c r="F49" s="17">
        <f>SUM(F39:F48)</f>
        <v>0</v>
      </c>
    </row>
    <row r="51" spans="1:6" ht="16" x14ac:dyDescent="0.2">
      <c r="A51" s="4"/>
      <c r="B51" s="5" t="s">
        <v>47</v>
      </c>
    </row>
    <row r="52" spans="1:6" ht="16" x14ac:dyDescent="0.2">
      <c r="A52" s="6" t="s">
        <v>2</v>
      </c>
      <c r="B52" s="6" t="s">
        <v>3</v>
      </c>
      <c r="C52" s="7" t="s">
        <v>4</v>
      </c>
      <c r="D52" s="7" t="s">
        <v>5</v>
      </c>
      <c r="E52" s="7" t="s">
        <v>23</v>
      </c>
      <c r="F52" s="8" t="s">
        <v>7</v>
      </c>
    </row>
    <row r="53" spans="1:6" ht="32" x14ac:dyDescent="0.2">
      <c r="A53" s="27">
        <v>28</v>
      </c>
      <c r="B53" s="9" t="s">
        <v>48</v>
      </c>
      <c r="C53" s="10">
        <v>1</v>
      </c>
      <c r="D53" s="11" t="s">
        <v>30</v>
      </c>
      <c r="E53" s="12"/>
      <c r="F53" s="12">
        <f t="shared" ref="F53:F55" si="5">IFERROR($C53*$E53, "")</f>
        <v>0</v>
      </c>
    </row>
    <row r="54" spans="1:6" ht="16" x14ac:dyDescent="0.2">
      <c r="A54" s="27">
        <v>29</v>
      </c>
      <c r="B54" s="9" t="s">
        <v>49</v>
      </c>
      <c r="C54" s="10">
        <v>1</v>
      </c>
      <c r="D54" s="11" t="s">
        <v>30</v>
      </c>
      <c r="E54" s="12"/>
      <c r="F54" s="12">
        <f t="shared" si="5"/>
        <v>0</v>
      </c>
    </row>
    <row r="55" spans="1:6" ht="17" thickBot="1" x14ac:dyDescent="0.25">
      <c r="A55" s="27">
        <v>30</v>
      </c>
      <c r="B55" s="9" t="s">
        <v>50</v>
      </c>
      <c r="C55" s="10">
        <v>1</v>
      </c>
      <c r="D55" s="11" t="s">
        <v>30</v>
      </c>
      <c r="E55" s="12"/>
      <c r="F55" s="12">
        <f t="shared" si="5"/>
        <v>0</v>
      </c>
    </row>
    <row r="56" spans="1:6" ht="16" thickTop="1" x14ac:dyDescent="0.2">
      <c r="A56" s="13"/>
      <c r="B56" s="14"/>
      <c r="C56" s="15"/>
      <c r="D56" s="13"/>
      <c r="E56" s="16" t="s">
        <v>11</v>
      </c>
      <c r="F56" s="17">
        <f>SUM(F53:F55)</f>
        <v>0</v>
      </c>
    </row>
    <row r="57" spans="1:6" x14ac:dyDescent="0.2">
      <c r="F57"/>
    </row>
    <row r="58" spans="1:6" x14ac:dyDescent="0.2">
      <c r="E58" s="4"/>
      <c r="F58" s="20"/>
    </row>
    <row r="59" spans="1:6" ht="16" thickBot="1" x14ac:dyDescent="0.25">
      <c r="E59" s="4"/>
      <c r="F59" s="20"/>
    </row>
    <row r="60" spans="1:6" ht="16" thickTop="1" x14ac:dyDescent="0.2">
      <c r="A60" s="21"/>
      <c r="B60" s="22"/>
      <c r="C60" s="21"/>
      <c r="D60" s="21"/>
      <c r="E60" s="23" t="s">
        <v>51</v>
      </c>
      <c r="F60" s="24">
        <f>SUM(F9,F18,F25,F35,F49,F56)</f>
        <v>0</v>
      </c>
    </row>
    <row r="61" spans="1:6" x14ac:dyDescent="0.2">
      <c r="E61" s="25"/>
      <c r="F61" s="26"/>
    </row>
  </sheetData>
  <mergeCells count="1">
    <mergeCell ref="A2:F2"/>
  </mergeCells>
  <conditionalFormatting sqref="A7:F8 A13:F17 A22:F24 A39:A48 C39:F48">
    <cfRule type="expression" dxfId="11" priority="41">
      <formula>$C7&gt;0</formula>
    </cfRule>
    <cfRule type="expression" dxfId="10" priority="40">
      <formula>#REF!&gt;0</formula>
    </cfRule>
  </conditionalFormatting>
  <conditionalFormatting sqref="A29:E34">
    <cfRule type="expression" dxfId="9" priority="32">
      <formula>$C29&gt;0</formula>
    </cfRule>
    <cfRule type="expression" dxfId="8" priority="31">
      <formula>#REF!&gt;0</formula>
    </cfRule>
  </conditionalFormatting>
  <conditionalFormatting sqref="A53:F55">
    <cfRule type="expression" dxfId="7" priority="3">
      <formula>#REF!&gt;0</formula>
    </cfRule>
    <cfRule type="expression" dxfId="6" priority="4">
      <formula>$C53&gt;0</formula>
    </cfRule>
  </conditionalFormatting>
  <conditionalFormatting sqref="B39:B48">
    <cfRule type="expression" dxfId="5" priority="9">
      <formula>$J39&gt;0</formula>
    </cfRule>
    <cfRule type="expression" dxfId="4" priority="10">
      <formula>$C39&gt;0</formula>
    </cfRule>
  </conditionalFormatting>
  <conditionalFormatting sqref="C7:C8 C13:C17 C22:C24 C39:C48 C53:C55">
    <cfRule type="expression" dxfId="3" priority="39">
      <formula>$C7&gt;0</formula>
    </cfRule>
  </conditionalFormatting>
  <conditionalFormatting sqref="C29:C34">
    <cfRule type="expression" dxfId="2" priority="33">
      <formula>$C29&gt;0</formula>
    </cfRule>
  </conditionalFormatting>
  <conditionalFormatting sqref="F29:F34">
    <cfRule type="expression" dxfId="0" priority="1">
      <formula>#REF!&gt;0</formula>
    </cfRule>
    <cfRule type="expression" dxfId="1" priority="2">
      <formula>$C29&gt;0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Anup Kafle</dc:creator>
  <cp:keywords/>
  <dc:description/>
  <cp:lastModifiedBy>Tomeka Price</cp:lastModifiedBy>
  <cp:revision/>
  <dcterms:created xsi:type="dcterms:W3CDTF">2023-05-18T09:47:50Z</dcterms:created>
  <dcterms:modified xsi:type="dcterms:W3CDTF">2023-07-16T22:29:22Z</dcterms:modified>
  <cp:category/>
  <cp:contentStatus/>
</cp:coreProperties>
</file>